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firstSheet="41" activeTab="37"/>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<sst xmlns="http://schemas.openxmlformats.org/spreadsheetml/2006/main" count="12226" uniqueCount="3330">
  <si>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</si>
  <si>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</si>
  <si>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</si>
  <si>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</si>
  <si>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</si>
  <si>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</si>
  <si>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</si>
  <si>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</si>
  <si>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</si>
  <si>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</si>
  <si>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</si>
  <si>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</si>
  <si>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</si>
  <si>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</si>
  <si>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</si>
  <si>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</si>
  <si>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</si>
  <si>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</si>
  <si>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</si>
  <si>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</si>
  <si>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</si>
  <si>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</si>
  <si>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</si>
  <si>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</si>
  <si>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</si>
  <si>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</si>
  <si>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</si>
  <si>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</si>
  <si>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</si>
  <si>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</si>
  <si>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</si>
  <si>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</si>
  <si>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</si>
  <si>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</si>
  <si>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</si>
  <si>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</si>
  <si>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</si>
  <si>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</si>
  <si>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</si>
  <si>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</si>
  <si>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</si>
  <si>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</si>
  <si>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</si>
  <si>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</si>
  <si>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</si>
  <si>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</si>
  <si>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</si>
  <si>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</si>
  <si>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</si>
  <si>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</si>
  <si>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</si>
  <si>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</si>
  <si>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</si>
  <si>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</si>
  <si>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</si>
  <si>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</si>
  <si>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</si>
  <si>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</si>
  <si>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</si>
  <si>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</si>
  <si>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</si>
  <si>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</si>
  <si>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</si>
  <si>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</si>
  <si>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</si>
  <si>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</si>
  <si>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</si>
  <si>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</si>
  <si>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</si>
  <si>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</si>
  <si>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</si>
  <si>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</si>
  <si>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</si>
  <si>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</si>
  <si>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</si>
  <si>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</si>
  <si>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</si>
  <si>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</si>
  <si>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</si>
  <si>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</si>
  <si>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</si>
  <si>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</si>
  <si>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</si>
  <si>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</si>
  <si>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</si>
  <si>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</si>
  <si>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</si>
  <si>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</si>
  <si>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</si>
  <si>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</si>
  <si>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</si>
  <si>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</si>
  <si>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</si>
  <si>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</si>
  <si>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</si>
  <si>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</si>
  <si>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</si>
  <si>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</si>
  <si>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</si>
  <si>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</si>
  <si>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</si>
  <si>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</si>
  <si>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</si>
  <si>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</si>
  <si>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</si>
  <si>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</si>
  <si>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</si>
  <si>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</si>
  <si>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</si>
  <si>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</si>
  <si>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</si>
  <si>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</si>
  <si>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</si>
  <si>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</si>
  <si>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</si>
  <si>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</si>
  <si>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</si>
  <si>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</si>
  <si>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</si>
  <si>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</si>
  <si>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</si>
  <si>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</si>
  <si>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</si>
  <si>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</si>
  <si>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</si>
  <si>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</si>
  <si>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</si>
  <si>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</si>
  <si>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</si>
  <si>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</si>
  <si>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</si>
  <si>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</si>
  <si>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</si>
  <si>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</si>
  <si>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</si>
  <si>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</si>
  <si>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</si>
  <si>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</si>
  <si>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</si>
  <si>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</si>
  <si>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</si>
  <si>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</si>
  <si>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</si>
  <si>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</si>
  <si>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</si>
  <si>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</si>
  <si>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</si>
  <si>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</si>
  <si>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</si>
  <si>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</si>
  <si>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</si>
  <si>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</si>
  <si>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</si>
  <si>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</si>
  <si>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</si>
  <si>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</si>
  <si>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</si>
  <si>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</si>
  <si>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</si>
  <si>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</si>
  <si>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</si>
  <si>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</si>
  <si>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</si>
  <si>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</si>
  <si>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</si>
  <si>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</si>
  <si>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</si>
  <si>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</si>
  <si>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</si>
  <si>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</si>
  <si>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</si>
  <si>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</si>
  <si>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</si>
  <si>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</si>
  <si>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</si>
  <si>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</si>
  <si>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</si>
  <si>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</si>
  <si>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</si>
  <si>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</si>
  <si>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</si>
  <si>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</si>
  <si>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</si>
  <si>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</si>
  <si>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</si>
  <si>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</si>
  <si>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</si>
  <si>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</si>
  <si>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</si>
  <si>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</si>
  <si>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</si>
  <si>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</si>
  <si>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</si>
  <si>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</si>
  <si>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</si>
  <si>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</si>
  <si>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</si>
  <si>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</si>
  <si>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</si>
  <si>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</si>
  <si>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</si>
  <si>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</si>
  <si>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</si>
  <si>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</si>
  <si>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</si>
  <si>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</si>
  <si>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</si>
  <si>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</si>
  <si>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</si>
  <si>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</si>
  <si>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</si>
  <si>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</si>
  <si>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</si>
  <si>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</si>
  <si>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</si>
  <si>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</si>
  <si>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</si>
  <si>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</si>
  <si>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</si>
  <si>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</si>
  <si>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</si>
  <si>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</si>
  <si>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</si>
  <si>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</si>
  <si>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</si>
  <si>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</si>
  <si>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</si>
  <si>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</si>
  <si>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</si>
  <si>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</si>
  <si>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</si>
  <si>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</si>
  <si>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</si>
  <si>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</si>
  <si>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</si>
  <si>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</si>
  <si>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</si>
  <si>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</si>
  <si>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</si>
  <si>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</si>
  <si>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</si>
  <si>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</si>
  <si>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</si>
  <si>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</si>
  <si>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</si>
  <si>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</si>
  <si>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</si>
  <si>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</si>
  <si>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</si>
  <si>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</si>
  <si>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</si>
  <si>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</si>
  <si>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</si>
  <si>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</si>
  <si>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</si>
  <si>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</si>
  <si>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</si>
  <si>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</si>
  <si>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</si>
  <si>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</si>
  <si>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</si>
  <si>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</si>
  <si>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</si>
  <si>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</si>
  <si>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</si>
  <si>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</si>
  <si>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</si>
  <si>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</si>
  <si>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</si>
  <si>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</si>
  <si>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</si>
  <si>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</si>
  <si>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</si>
  <si>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</si>
  <si>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</si>
  <si>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</si>
  <si>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</si>
  <si>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</si>
  <si>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</si>
  <si>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</si>
  <si>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</si>
  <si>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</si>
  <si>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</si>
  <si>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</si>
  <si>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</si>
  <si>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</si>
  <si>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</si>
  <si>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</si>
  <si>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</si>
  <si>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</si>
  <si>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</si>
  <si>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</si>
  <si>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</si>
  <si>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</si>
  <si>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</si>
  <si>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</si>
  <si>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</si>
  <si>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</si>
  <si>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</si>
  <si>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</si>
  <si>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</si>
  <si>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</si>
  <si>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</si>
  <si>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</si>
  <si>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</si>
  <si>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</si>
  <si>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</si>
  <si>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</si>
  <si>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</si>
  <si>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</si>
  <si>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</si>
  <si>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</si>
  <si>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</si>
  <si>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</si>
  <si>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</si>
  <si>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</si>
  <si>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</si>
  <si>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</si>
  <si>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</si>
  <si>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</si>
  <si>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</si>
  <si>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</si>
  <si>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</si>
  <si>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</si>
  <si>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</si>
  <si>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</si>
  <si>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</si>
  <si>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</si>
  <si>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</si>
  <si>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</si>
  <si>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</si>
  <si>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</si>
  <si>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</si>
  <si>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</si>
  <si>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</si>
  <si>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</si>
  <si>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</si>
  <si>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</si>
  <si>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</si>
  <si>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</si>
  <si>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</si>
  <si>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</si>
  <si>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</si>
  <si>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</si>
  <si>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</si>
  <si>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</si>
  <si>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</si>
  <si>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</si>
  <si>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</si>
  <si>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</si>
  <si>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</si>
  <si>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</si>
  <si>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</si>
  <si>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</si>
  <si>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</si>
  <si>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</si>
  <si>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</si>
  <si>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</si>
  <si>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</si>
  <si>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</si>
  <si>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</si>
  <si>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</si>
  <si>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</si>
  <si>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</si>
  <si>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</si>
  <si>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</si>
  <si>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</si>
  <si>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</si>
  <si>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</si>
  <si>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</si>
  <si>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</si>
  <si>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</si>
  <si>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</si>
  <si>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</si>
  <si>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</si>
  <si>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</si>
  <si>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</si>
  <si>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</si>
  <si>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</si>
  <si>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</si>
  <si>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</si>
  <si>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</si>
  <si>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</si>
  <si>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</si>
  <si>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</si>
  <si>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</si>
  <si>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</si>
  <si>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</si>
  <si>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</si>
  <si>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</si>
  <si>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</si>
  <si>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</si>
  <si>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</si>
  <si>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</si>
  <si>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</si>
  <si>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</si>
  <si>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</si>
  <si>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</si>
  <si>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</si>
  <si>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</si>
  <si>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</si>
  <si>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</si>
  <si>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</si>
  <si>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</si>
  <si>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</si>
  <si>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</si>
  <si>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</si>
  <si>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</si>
  <si>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</si>
  <si>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</si>
  <si>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</si>
  <si>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</si>
  <si>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</si>
  <si>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</si>
  <si>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</si>
  <si>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</si>
  <si>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</si>
  <si>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</si>
  <si>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</si>
  <si>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</si>
  <si>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</si>
  <si>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</si>
  <si>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</si>
  <si>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</si>
  <si>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</si>
  <si>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</si>
  <si>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</si>
  <si>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</si>
  <si>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</si>
  <si>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</si>
  <si>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</si>
  <si>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</si>
  <si>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</si>
  <si>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</si>
  <si>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</si>
  <si>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</si>
  <si>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</si>
  <si>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</si>
  <si>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</si>
  <si>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</si>
  <si>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</si>
  <si>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</si>
  <si>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</si>
  <si>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</si>
  <si>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</si>
  <si>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</si>
  <si>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</si>
  <si>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</si>
  <si>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</si>
  <si>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</si>
  <si>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</si>
  <si>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</si>
  <si>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</si>
  <si>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</si>
  <si>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</si>
  <si>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</si>
  <si>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</si>
  <si>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</si>
  <si>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</si>
  <si>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</si>
  <si>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</si>
  <si>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</si>
  <si>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</si>
  <si>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</si>
  <si>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</si>
  <si>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</si>
  <si>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</si>
  <si>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</si>
  <si>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</si>
  <si>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</si>
  <si>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</si>
  <si>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</si>
  <si>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</si>
  <si>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</si>
  <si>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</si>
  <si>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</si>
  <si>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</si>
  <si>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</si>
  <si>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</si>
  <si>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</si>
  <si>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</si>
  <si>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</si>
  <si>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</si>
  <si>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</si>
  <si>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</si>
  <si>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</si>
  <si>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</si>
  <si>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</si>
  <si>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</si>
  <si>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</si>
  <si>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</si>
  <si>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</si>
  <si>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</si>
  <si>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</si>
  <si>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</si>
  <si>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</si>
  <si>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</si>
  <si>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</si>
  <si>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</si>
  <si>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</si>
  <si>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</si>
  <si>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</si>
  <si>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</si>
  <si>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</si>
  <si>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</si>
  <si>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</si>
  <si>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</si>
  <si>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</si>
  <si>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</si>
  <si>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</si>
  <si>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</si>
  <si>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</si>
  <si>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</si>
  <si>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</si>
  <si>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</si>
  <si>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</si>
  <si>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</si>
  <si>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</si>
  <si>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</si>
  <si>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</si>
  <si>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</si>
  <si>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</si>
  <si>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</si>
  <si>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</si>
  <si>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</si>
  <si>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</si>
  <si>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</si>
  <si>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</si>
  <si>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</si>
  <si>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</si>
  <si>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</si>
  <si>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</si>
  <si>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</si>
  <si>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</si>
  <si>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</si>
  <si>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</si>
  <si>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</si>
  <si>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</si>
  <si>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</si>
  <si>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</si>
  <si>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</si>
  <si>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</si>
  <si>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</si>
  <si>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</si>
  <si>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</si>
  <si>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</si>
  <si>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</si>
  <si>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</si>
  <si>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</si>
  <si>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</si>
  <si>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</si>
  <si>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</si>
  <si>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</si>
  <si>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</si>
  <si>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</si>
  <si>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</si>
  <si>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</si>
  <si>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</si>
  <si>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</si>
  <si>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</si>
  <si>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</si>
  <si>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</si>
  <si>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</si>
  <si>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</si>
  <si>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</si>
  <si>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</si>
  <si>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</si>
  <si>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</si>
  <si>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</si>
  <si>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</si>
  <si>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</si>
  <si>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</si>
  <si>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</si>
  <si>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</si>
  <si>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</si>
  <si>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</si>
  <si>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</si>
  <si>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</si>
  <si>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</si>
  <si>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</si>
  <si>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</si>
  <si>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</si>
  <si>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</si>
  <si>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</si>
  <si>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</si>
  <si>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</si>
  <si>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</si>
  <si>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</si>
  <si>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</si>
  <si>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</si>
  <si>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</si>
  <si>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</si>
  <si>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</si>
  <si>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</si>
  <si>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</si>
  <si>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</si>
  <si>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</si>
  <si>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</si>
  <si>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</si>
  <si>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</si>
  <si>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</si>
  <si>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</si>
  <si>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</si>
  <si>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</si>
  <si>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</si>
  <si>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</si>
  <si>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</si>
  <si>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</si>
  <si>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</si>
  <si>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</si>
  <si>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</si>
  <si>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</si>
  <si>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</si>
  <si>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</si>
  <si>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</si>
  <si>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</si>
  <si>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</si>
  <si>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</si>
  <si>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</si>
  <si>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</si>
  <si>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</si>
  <si>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</si>
  <si>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</si>
  <si>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</si>
  <si>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</si>
  <si>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</si>
  <si>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</si>
  <si>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</si>
  <si>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</si>
  <si>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</si>
  <si>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</si>
  <si>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</si>
  <si>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</si>
  <si>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</si>
  <si>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</si>
  <si>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</si>
  <si>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</si>
  <si>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</si>
  <si>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</si>
  <si>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</si>
  <si>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</si>
  <si>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</si>
  <si>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</si>
  <si>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</si>
  <si>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</si>
  <si>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</si>
  <si>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</si>
  <si>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</si>
  <si>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</si>
  <si>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</si>
  <si>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</si>
  <si>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</si>
  <si>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</si>
  <si>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</si>
  <si>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</si>
  <si>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</si>
  <si>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</si>
  <si>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</si>
  <si>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</si>
  <si>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</si>
  <si>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</si>
  <si>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</si>
  <si>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</si>
  <si>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</si>
  <si>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</si>
  <si>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</si>
  <si>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</si>
  <si>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</si>
  <si>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</si>
  <si>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</si>
  <si>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</si>
  <si>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</si>
  <si>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</si>
  <si>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</si>
  <si>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</si>
  <si>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</si>
  <si>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</si>
  <si>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</si>
  <si>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</si>
  <si>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</si>
  <si>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</si>
  <si>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</si>
  <si>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</si>
  <si>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</si>
  <si>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</si>
  <si>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</si>
  <si>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</si>
  <si>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</si>
  <si>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</si>
  <si>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</si>
  <si>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</si>
  <si>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</si>
  <si>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</si>
  <si>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</si>
  <si>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</si>
  <si>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</si>
  <si>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</si>
  <si>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</si>
  <si>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</si>
  <si>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</si>
  <si>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</si>
  <si>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</si>
  <si>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</si>
  <si>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</si>
  <si>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</si>
  <si>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</si>
  <si>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</si>
  <si>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</si>
  <si>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</si>
  <si>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</si>
  <si>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</si>
  <si>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</si>
  <si>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</si>
  <si>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</si>
  <si>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</si>
  <si>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</si>
  <si>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</si>
  <si>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</si>
  <si>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</si>
  <si>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</si>
  <si>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</si>
  <si>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</si>
  <si>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</si>
  <si>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</si>
  <si>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</si>
  <si>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</si>
  <si>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</si>
  <si>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</si>
  <si>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</si>
  <si>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</si>
  <si>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</si>
  <si>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</si>
  <si>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</si>
  <si>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</si>
  <si>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</si>
  <si>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</si>
  <si>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</si>
  <si>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</si>
  <si>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</si>
  <si>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</si>
  <si>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</si>
  <si>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</si>
  <si>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</si>
  <si>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</si>
  <si>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</si>
  <si>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</si>
  <si>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</si>
  <si>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</si>
  <si>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</si>
  <si>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</si>
  <si>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</si>
  <si>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</si>
  <si>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</si>
  <si>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</si>
  <si>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</si>
  <si>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</si>
  <si>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</si>
  <si>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</si>
  <si>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</si>
  <si>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</si>
  <si>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</si>
  <si>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</si>
  <si>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</si>
  <si>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</si>
  <si>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</si>
  <si>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</si>
  <si>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</si>
  <si>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</si>
  <si>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</si>
  <si>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</si>
  <si>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</si>
  <si>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</si>
  <si>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</si>
  <si>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</si>
  <si>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</si>
  <si>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</si>
  <si>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</si>
  <si>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</si>
  <si>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</si>
  <si>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</si>
  <si>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</si>
  <si>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</si>
  <si>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</si>
  <si>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</si>
  <si>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</si>
  <si>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</si>
  <si>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</si>
  <si>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</si>
  <si>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</si>
  <si>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</si>
  <si>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</si>
  <si>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</si>
  <si>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</si>
  <si>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</si>
  <si>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</si>
  <si>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</si>
  <si>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</si>
  <si>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</si>
  <si>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</si>
  <si>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</si>
  <si>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</si>
  <si>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</si>
  <si>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</si>
  <si>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</si>
  <si>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</si>
  <si>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</si>
  <si>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</si>
  <si>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</si>
  <si>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</si>
  <si>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</si>
  <si>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</si>
  <si>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</si>
  <si>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</si>
  <si>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</si>
  <si>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</si>
  <si>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</si>
  <si>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</si>
  <si>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</si>
  <si>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</si>
  <si>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</si>
  <si>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</si>
  <si>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</si>
  <si>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</si>
  <si>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</si>
  <si>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</si>
  <si>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</si>
  <si>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</si>
  <si>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</si>
  <si>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</si>
  <si>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</si>
  <si>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</si>
  <si>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</si>
  <si>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</si>
  <si>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</si>
  <si>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</si>
  <si>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</si>
  <si>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</si>
  <si>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</si>
  <si>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</si>
  <si>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</si>
  <si>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</si>
  <si>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</si>
  <si>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</si>
  <si>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</si>
  <si>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</si>
  <si>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</si>
  <si>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</si>
  <si>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</si>
  <si>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</si>
  <si>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</si>
  <si>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</si>
  <si>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</si>
  <si>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</si>
  <si>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</si>
  <si>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</si>
  <si>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</si>
  <si>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</si>
  <si>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</si>
  <si>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</si>
  <si>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</si>
  <si>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</si>
  <si>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</si>
  <si>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</si>
  <si>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</si>
  <si>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</si>
  <si>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</si>
  <si>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</si>
  <si>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</si>
  <si>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</si>
  <si>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</si>
  <si>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</si>
  <si>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</si>
  <si>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</si>
  <si>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</si>
  <si>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</si>
  <si>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</si>
  <si>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</si>
  <si>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</si>
  <si>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</si>
  <si>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</si>
  <si>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</si>
  <si>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</si>
  <si>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</si>
  <si>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</si>
  <si>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</si>
  <si>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</si>
  <si>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</si>
  <si>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</si>
  <si>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</si>
  <si>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</si>
  <si>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</si>
  <si>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</si>
  <si>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</si>
  <si>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</si>
  <si>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</si>
  <si>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</si>
  <si>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</si>
  <si>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</si>
  <si>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</si>
  <si>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</si>
  <si>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</si>
  <si>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</si>
  <si>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</si>
  <si>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</si>
  <si>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</si>
  <si>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</si>
  <si>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</si>
  <si>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</si>
  <si>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</si>
  <si>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</si>
  <si>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</si>
  <si>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</si>
  <si>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</si>
  <si>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</si>
  <si>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</si>
  <si>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</si>
  <si>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</si>
  <si>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</si>
  <si>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</si>
  <si>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</si>
  <si>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</si>
  <si>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</si>
  <si>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</si>
  <si>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</si>
  <si>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</si>
  <si>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</si>
  <si>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</si>
  <si>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</si>
  <si>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</si>
  <si>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</si>
  <si>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</si>
  <si>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</si>
  <si>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</si>
  <si>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</si>
  <si>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</si>
  <si>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</si>
  <si>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</si>
  <si>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</si>
  <si>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</si>
  <si>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</si>
  <si>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</si>
  <si>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</si>
  <si>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</si>
  <si>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</si>
  <si>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</si>
  <si>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</si>
  <si>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</si>
  <si>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</si>
  <si>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</si>
  <si>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</si>
  <si>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</si>
  <si>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</si>
  <si>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</si>
  <si>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</si>
  <si>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</si>
  <si>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</si>
  <si>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</si>
  <si>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</si>
  <si>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</si>
  <si>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</si>
  <si>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</si>
  <si>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</si>
  <si>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</si>
  <si>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</si>
  <si>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</si>
  <si>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</si>
  <si>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</si>
  <si>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</si>
  <si>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</si>
  <si>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</si>
  <si>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</si>
  <si>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</si>
  <si>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</si>
  <si>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</si>
  <si>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</si>
  <si>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</si>
  <si>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</si>
  <si>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</si>
  <si>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</si>
  <si>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</si>
  <si>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</si>
  <si>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</si>
  <si>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</si>
  <si>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</si>
  <si>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</si>
  <si>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</si>
  <si>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</si>
  <si>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</si>
  <si>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</si>
  <si>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</si>
  <si>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</si>
  <si>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</si>
  <si>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</si>
  <si>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</si>
  <si>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</si>
  <si>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</si>
  <si>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</si>
  <si>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</si>
  <si>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</si>
  <si>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</si>
  <si>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</si>
  <si>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</si>
  <si>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</si>
  <si>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</si>
  <si>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</si>
  <si>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</si>
  <si>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</si>
  <si>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</si>
  <si>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</si>
  <si>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</si>
  <si>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</si>
  <si>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</si>
  <si>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</si>
  <si>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</si>
  <si>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</si>
  <si>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</si>
  <si>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</si>
  <si>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</si>
  <si>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</si>
  <si>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</si>
  <si>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</si>
  <si>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</si>
  <si>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</si>
  <si>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</si>
  <si>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</si>
  <si>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</si>
  <si>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</si>
  <si>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</si>
  <si>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</si>
  <si>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</si>
  <si>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</si>
  <si>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</si>
  <si>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</si>
  <si>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</si>
  <si>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</si>
  <si>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</si>
  <si>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</si>
  <si>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</si>
  <si>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</si>
  <si>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</si>
  <si>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</si>
  <si>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</si>
  <si>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</si>
  <si>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</si>
  <si>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</si>
  <si>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</si>
  <si>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</si>
  <si>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</si>
  <si>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</si>
  <si>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</si>
  <si>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</si>
  <si>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</si>
  <si>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</si>
  <si>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</si>
  <si>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</si>
  <si>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</si>
  <si>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</si>
  <si>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</si>
  <si>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</si>
  <si>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</si>
  <si>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</si>
  <si>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</si>
  <si>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</si>
  <si>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</si>
  <si>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</si>
  <si>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</si>
  <si>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</si>
  <si>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</si>
  <si>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</si>
  <si>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</si>
  <si>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</si>
  <si>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</si>
  <si>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</si>
  <si>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</si>
  <si>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</si>
  <si>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</si>
  <si>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</si>
  <si>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</si>
  <si>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</si>
  <si>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</si>
  <si>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</si>
  <si>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</si>
  <si>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</si>
  <si>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</si>
  <si>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</si>
  <si>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</si>
  <si>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</si>
  <si>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</si>
  <si>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</si>
  <si>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</si>
  <si>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</si>
  <si>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</si>
  <si>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</si>
  <si>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</si>
  <si>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</si>
  <si>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</si>
  <si>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</si>
  <si>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</si>
  <si>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</si>
  <si>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</si>
  <si>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</si>
  <si>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</si>
  <si>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</si>
  <si>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</si>
  <si>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</si>
  <si>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</si>
  <si>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</si>
  <si>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</si>
  <si>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</si>
  <si>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</si>
  <si>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</si>
  <si>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</si>
  <si>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</si>
  <si>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</si>
  <si>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</si>
  <si>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</si>
  <si>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</si>
  <si>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</si>
  <si>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</si>
  <si>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</si>
  <si>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</si>
  <si>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</si>
  <si>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</si>
  <si>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</si>
  <si>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</si>
  <si>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</si>
  <si>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</si>
  <si>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</si>
  <si>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</si>
  <si>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</si>
  <si>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</si>
  <si>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</si>
  <si>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</si>
  <si>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</si>
  <si>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</si>
  <si>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</si>
  <si>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</si>
  <si>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</si>
  <si>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</si>
  <si>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</si>
  <si>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</si>
  <si>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</si>
  <si>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</si>
  <si>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</si>
  <si>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</si>
  <si>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</si>
  <si>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</si>
  <si>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</si>
  <si>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</si>
  <si>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</si>
  <si>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</si>
  <si>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</si>
  <si>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</si>
  <si>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</si>
  <si>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</si>
  <si>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</si>
  <si>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</si>
  <si>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</si>
  <si>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</si>
  <si>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</si>
  <si>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</si>
  <si>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</si>
  <si>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</si>
  <si>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</si>
  <si>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</si>
  <si>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</si>
  <si>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</si>
  <si>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</si>
  <si>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</si>
  <si>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</si>
  <si>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</si>
  <si>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</si>
  <si>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</si>
  <si>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</si>
  <si>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</si>
  <si>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</si>
  <si>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</si>
  <si>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</si>
  <si>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</si>
  <si>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</si>
  <si>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</si>
  <si>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</si>
  <si>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</si>
  <si>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</si>
  <si>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</si>
  <si>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</si>
  <si>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</si>
  <si>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</si>
  <si>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</si>
  <si>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</si>
  <si>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</si>
  <si>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</si>
  <si>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</si>
  <si>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</si>
  <si>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</si>
  <si>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</si>
  <si>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</si>
  <si>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</si>
  <si>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</si>
  <si>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</si>
  <si>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</si>
  <si>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</si>
  <si>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</si>
  <si>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</si>
  <si>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</si>
  <si>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</si>
  <si>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</si>
  <si>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</si>
  <si>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</si>
  <si>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</si>
  <si>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</si>
  <si>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</si>
  <si>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</si>
  <si>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</si>
  <si>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</si>
  <si>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</si>
  <si>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</si>
  <si>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</si>
  <si>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</si>
  <si>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</si>
  <si>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</si>
  <si>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</si>
  <si>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</si>
  <si>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</si>
  <si>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</si>
  <si>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</si>
  <si>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</si>
  <si>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</si>
  <si>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</si>
  <si>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</si>
  <si>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</si>
  <si>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</si>
  <si>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</si>
  <si>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</si>
  <si>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</si>
  <si>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</si>
  <si>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</si>
  <si>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</si>
  <si>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</si>
  <si>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</si>
  <si>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</si>
  <si>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</si>
  <si>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</si>
  <si>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</si>
  <si>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</si>
  <si>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</si>
  <si>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</si>
  <si>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</si>
  <si>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</si>
  <si>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</si>
  <si>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</si>
  <si>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</si>
  <si>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</si>
  <si>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</si>
  <si>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</si>
  <si>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</si>
  <si>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</si>
  <si>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</si>
  <si>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</si>
  <si>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</si>
  <si>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</si>
  <si>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</si>
  <si>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</si>
  <si>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</si>
  <si>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</si>
  <si>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</si>
  <si>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</si>
  <si>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</si>
  <si>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</si>
  <si>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</si>
  <si>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</si>
  <si>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</si>
  <si>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</si>
  <si>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</si>
  <si>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</si>
  <si>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</si>
  <si>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</si>
  <si>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</si>
  <si>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</si>
  <si>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</si>
  <si>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</si>
  <si>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</si>
  <si>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</si>
  <si>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</si>
  <si>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</si>
  <si>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</si>
  <si>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</si>
  <si>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</si>
  <si>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</si>
  <si>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</si>
  <si>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</si>
  <si>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</si>
  <si>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</si>
  <si>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</si>
  <si>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</si>
  <si>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</si>
  <si>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</si>
  <si>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</si>
  <si>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</si>
  <si>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</si>
  <si>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</si>
  <si>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</si>
  <si>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</si>
  <si>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</si>
  <si>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</si>
  <si>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</si>
  <si>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</si>
  <si>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</si>
  <si>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</si>
  <si>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</si>
  <si>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</si>
  <si>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</si>
  <si>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</si>
  <si>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</si>
  <si>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</si>
  <si>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</si>
  <si>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</si>
  <si>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</si>
  <si>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</si>
  <si>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</si>
  <si>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</si>
  <si>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</si>
  <si>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</si>
  <si>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</si>
  <si>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</si>
  <si>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</si>
  <si>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</si>
  <si>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</si>
  <si>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</si>
  <si>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</si>
  <si>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</si>
  <si>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</si>
  <si>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</si>
  <si>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</si>
  <si>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</si>
  <si>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</si>
  <si>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</si>
  <si>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</si>
  <si>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</si>
  <si>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</si>
  <si>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</si>
  <si>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</si>
  <si>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</si>
  <si>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</si>
  <si>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</si>
  <si>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</si>
  <si>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</si>
  <si>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</si>
  <si>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</si>
  <si>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</si>
  <si>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</si>
  <si>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</si>
  <si>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</si>
  <si>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</si>
  <si>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</si>
  <si>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</si>
  <si>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</si>
  <si>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</si>
  <si>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</si>
  <si>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</si>
  <si>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</si>
  <si>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</si>
  <si>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</si>
  <si>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</si>
  <si>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</si>
  <si>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</si>
  <si>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</si>
  <si>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</si>
  <si>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</si>
  <si>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</si>
  <si>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</si>
  <si>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</si>
  <si>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</si>
  <si>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</si>
  <si>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</si>
  <si>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</si>
  <si>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</si>
  <si>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</si>
  <si>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</si>
  <si>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</si>
  <si>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</si>
  <si>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</si>
  <si>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</si>
  <si>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</si>
  <si>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</si>
  <si>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</si>
  <si>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</si>
  <si>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</si>
  <si>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</si>
  <si>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</si>
  <si>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</si>
  <si>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</si>
  <si>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</si>
  <si>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</si>
  <si>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</si>
  <si>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</si>
  <si>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</si>
  <si>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</si>
  <si>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</si>
  <si>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</si>
  <si>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</si>
  <si>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</si>
  <si>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</si>
  <si>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</si>
  <si>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</si>
  <si>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</si>
  <si>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</si>
  <si>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</si>
  <si>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</si>
  <si>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</si>
  <si>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</si>
  <si>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</si>
  <si>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</si>
  <si>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</si>
  <si>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</si>
  <si>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</si>
  <si>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</si>
  <si>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</si>
  <si>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</si>
  <si>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</si>
  <si>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</si>
  <si>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</si>
  <si>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</si>
  <si>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</si>
  <si>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</si>
  <si>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</si>
  <si>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</si>
  <si>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</si>
  <si>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</si>
  <si>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</si>
  <si>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</si>
  <si>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</si>
  <si>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</si>
  <si>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</si>
  <si>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</si>
  <si>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</si>
  <si>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</si>
  <si>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</si>
  <si>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</si>
  <si>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</si>
  <si>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</si>
  <si>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</si>
  <si>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</si>
  <si>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</si>
  <si>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</si>
  <si>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</si>
  <si>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</si>
  <si>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</si>
  <si>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</si>
  <si>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</si>
  <si>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</si>
  <si>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</si>
  <si>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</si>
  <si>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</si>
  <si>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</si>
  <si>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</si>
  <si>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</si>
  <si>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</si>
  <si>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</si>
  <si>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</si>
  <si>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</si>
  <si>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</si>
  <si>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</si>
  <si>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</si>
  <si>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</si>
  <si>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</si>
  <si>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</si>
  <si>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</si>
  <si>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</si>
  <si>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</si>
  <si>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</si>
  <si>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</si>
  <si>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</si>
  <si>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</si>
  <si>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</si>
  <si>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</si>
  <si>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</si>
  <si>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</si>
  <si>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</si>
  <si>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</si>
  <si>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</si>
  <si>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</si>
  <si>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</si>
  <si>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</si>
  <si>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</si>
  <si>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</si>
  <si>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</si>
  <si>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</si>
  <si>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</si>
  <si>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</si>
  <si>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</si>
  <si>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</si>
  <si>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</si>
  <si>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</si>
  <si>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</si>
  <si>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</si>
  <si>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</si>
  <si>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</si>
  <si>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</si>
  <si>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</si>
  <si>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</si>
  <si>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</si>
  <si>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</si>
  <si>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</si>
  <si>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</si>
  <si>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</si>
  <si>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</si>
  <si>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</si>
  <si>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</si>
  <si>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</si>
  <si>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</si>
  <si>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</si>
  <si>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</si>
  <si>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</si>
  <si>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</si>
  <si>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</si>
  <si>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</si>
  <si>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</si>
  <si>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</si>
  <si>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</si>
  <si>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</si>
  <si>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</si>
  <si>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</si>
  <si>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</si>
  <si>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</si>
  <si>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</si>
  <si>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</si>
  <si>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</si>
  <si>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</si>
  <si>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</si>
  <si>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</si>
  <si>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</si>
  <si>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</si>
  <si>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</si>
  <si>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</si>
  <si>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</si>
  <si>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</si>
  <si>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</si>
  <si>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</si>
  <si>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</si>
  <si>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</si>
  <si>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</si>
  <si>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</si>
  <si>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</si>
  <si>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</si>
  <si>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</si>
  <si>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</si>
  <si>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</si>
  <si>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</si>
  <si>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</si>
  <si>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</si>
  <si>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</si>
  <si>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</si>
  <si>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</si>
  <si>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</si>
  <si>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</si>
  <si>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</si>
  <si>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</si>
  <si>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</si>
  <si>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</si>
  <si>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</si>
  <si>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</si>
  <si>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</si>
  <si>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</si>
  <si>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</si>
  <si>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</si>
  <si>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</si>
  <si>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</si>
  <si>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</si>
  <si>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</si>
  <si>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</si>
  <si>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</si>
  <si>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</si>
  <si>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</si>
  <si>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</si>
  <si>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</si>
  <si>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</si>
  <si>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</si>
  <si>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</si>
  <si>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</si>
  <si>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</si>
  <si>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</si>
  <si>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</si>
  <si>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</si>
  <si>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</si>
  <si>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</si>
  <si>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</si>
  <si>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</si>
  <si>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</si>
  <si>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</si>
  <si>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</si>
  <si>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</si>
  <si>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</si>
  <si>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</si>
  <si>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</si>
  <si>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</si>
  <si>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</si>
  <si>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</si>
  <si>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</si>
  <si>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</si>
  <si>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</si>
  <si>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</si>
  <si>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</si>
  <si>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</si>
  <si>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</si>
  <si>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</si>
  <si>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</si>
  <si>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</si>
  <si>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</si>
  <si>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</si>
  <si>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</si>
  <si>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</si>
  <si>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</si>
  <si>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</si>
  <si>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</si>
  <si>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</si>
  <si>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</si>
  <si>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</si>
  <si>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</si>
  <si>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</si>
  <si>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</si>
  <si>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</si>
  <si>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</si>
  <si>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</si>
  <si>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</si>
  <si>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</si>
  <si>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</si>
  <si>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</si>
  <si>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</si>
  <si>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</si>
  <si>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</si>
  <si>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</si>
  <si>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</si>
  <si>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</si>
  <si>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</si>
  <si>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</si>
  <si>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</si>
  <si>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</si>
  <si>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</si>
  <si>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</si>
  <si>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</si>
  <si>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</si>
  <si>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</si>
  <si>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</si>
  <si>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</si>
  <si>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</si>
  <si>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</si>
  <si>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</si>
  <si>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</si>
  <si>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</si>
  <si>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</si>
  <si>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</si>
  <si>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</si>
  <si>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</si>
  <si>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</si>
  <si>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</si>
  <si>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</si>
  <si>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</si>
  <si>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</si>
  <si>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</si>
  <si>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</si>
  <si>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</si>
  <si>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</si>
  <si>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</si>
  <si>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</si>
  <si>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</si>
  <si>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</si>
  <si>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</si>
  <si>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</si>
  <si>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</si>
  <si>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</si>
  <si>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</si>
  <si>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</si>
  <si>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</si>
  <si>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</si>
  <si>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</si>
  <si>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</si>
  <si>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</si>
  <si>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</si>
  <si>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</si>
  <si>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</si>
  <si>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</si>
  <si>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</si>
  <si>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</si>
  <si>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</si>
  <si>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</si>
  <si>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</si>
  <si>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</si>
  <si>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</si>
  <si>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</si>
  <si>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</si>
  <si>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</si>
  <si>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</si>
  <si>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</si>
  <si>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</si>
  <si>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</si>
  <si>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</si>
  <si>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</si>
  <si>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</si>
  <si>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</si>
  <si>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</si>
  <si>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</si>
  <si>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</si>
  <si>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</si>
  <si>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</si>
  <si>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</si>
  <si>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</si>
  <si>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05/2022</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</si>
  <si>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</si>
  <si>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</si>
  <si>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</si>
  <si>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</si>
  <si>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</si>
  <si>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</si>
  <si>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</si>
  <si>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</si>
  <si>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</si>
  <si>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</si>
  <si>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</si>
  <si>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</si>
  <si>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</si>
  <si>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</si>
  <si>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</si>
  <si>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</si>
  <si>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</si>
  <si>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</si>
  <si>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</si>
  <si>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</si>
  <si>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</si>
  <si>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</si>
  <si>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</si>
  <si>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</si>
  <si>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</si>
  <si>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</si>
  <si>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</si>
  <si>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</si>
  <si>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</si>
  <si>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</si>
  <si>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</si>
  <si>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</si>
  <si>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</si>
  <si>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</si>
  <si>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</si>
  <si>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</si>
  <si>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</si>
  <si>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</si>
  <si>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</si>
  <si>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</si>
  <si>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</si>
  <si>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</si>
  <si>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</si>
  <si>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</si>
  <si>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</si>
  <si>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</si>
  <si>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</si>
  <si>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</si>
  <si>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</si>
  <si>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</si>
  <si>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</si>
  <si>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</si>
  <si>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</si>
  <si>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</si>
  <si>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</si>
  <si>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</si>
  <si>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</si>
  <si>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</si>
  <si>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</si>
  <si>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</si>
  <si>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</si>
  <si>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</si>
  <si>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</si>
  <si>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</si>
  <si>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</si>
  <si>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</si>
  <si>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</si>
  <si>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</si>
  <si>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</si>
  <si>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</si>
  <si>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</si>
  <si>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</si>
  <si>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</si>
  <si>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</si>
  <si>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</si>
  <si>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</si>
  <si>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</si>
  <si>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</si>
  <si>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</si>
  <si>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</si>
  <si>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</si>
  <si>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</si>
  <si>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</si>
  <si>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</si>
  <si>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</si>
  <si>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</si>
  <si>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</si>
  <si>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</si>
  <si>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</si>
  <si>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</si>
  <si>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</si>
  <si>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</si>
  <si>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</si>
  <si>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</si>
  <si>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</si>
  <si>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</si>
  <si>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</si>
  <si>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</si>
  <si>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</si>
  <si>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</si>
  <si>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</si>
  <si>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</si>
  <si>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</si>
  <si>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</si>
  <si>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</si>
  <si>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</si>
  <si>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</si>
  <si>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</si>
  <si>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</si>
  <si>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</si>
  <si>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</si>
  <si>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</si>
  <si>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</si>
  <si>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</si>
  <si>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</si>
  <si>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</si>
  <si>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</si>
  <si>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</si>
  <si>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</si>
  <si>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</si>
  <si>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</si>
  <si>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</si>
  <si>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</si>
  <si>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</si>
  <si>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</si>
  <si>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</si>
  <si>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</si>
  <si>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</si>
  <si>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</si>
  <si>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</si>
  <si>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</si>
  <si>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</si>
  <si>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</si>
  <si>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</si>
  <si>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</si>
  <si>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</si>
  <si>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</si>
  <si>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</si>
  <si>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</si>
  <si>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</si>
  <si>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</si>
  <si>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</si>
  <si>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</si>
  <si>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</si>
  <si>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</si>
  <si>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</si>
  <si>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</si>
  <si>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</si>
  <si>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</si>
  <si>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</si>
  <si>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</si>
  <si>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</si>
  <si>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</si>
  <si>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</si>
  <si>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</si>
  <si>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</si>
  <si>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</si>
  <si>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</si>
  <si>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</si>
  <si>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</si>
  <si>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</si>
  <si>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</si>
  <si>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</si>
  <si>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</si>
  <si>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</si>
  <si>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</si>
  <si>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</si>
  <si>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</si>
  <si>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</si>
  <si>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</si>
  <si>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</si>
  <si>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</si>
  <si>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</si>
  <si>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</si>
  <si>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</si>
  <si>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</si>
  <si>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</si>
  <si>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</si>
  <si>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</si>
  <si>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</si>
  <si>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</si>
  <si>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</si>
  <si>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</si>
  <si>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</si>
  <si>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</si>
  <si>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</si>
  <si>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</si>
  <si>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</si>
  <si>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</si>
  <si>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</si>
  <si>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</si>
  <si>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</si>
  <si>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</si>
  <si>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</si>
  <si>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</si>
  <si>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</si>
  <si>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</si>
  <si>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</si>
  <si>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</si>
  <si>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</si>
  <si>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</si>
  <si>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</si>
  <si>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</si>
  <si>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</si>
  <si>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</si>
  <si>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</si>
  <si>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</si>
  <si>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</si>
  <si>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</si>
  <si>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</si>
  <si>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</si>
  <si>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</si>
  <si>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</si>
  <si>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</si>
  <si>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</si>
  <si>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</si>
  <si>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</si>
  <si>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</si>
  <si>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</si>
  <si>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</si>
  <si>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</si>
  <si>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</si>
  <si>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</si>
  <si>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</si>
  <si>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</si>
  <si>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</si>
  <si>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</si>
  <si>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</si>
  <si>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</si>
  <si>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</si>
  <si>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</si>
  <si>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</si>
  <si>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</si>
  <si>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</si>
  <si>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</si>
  <si>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</si>
  <si>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</si>
  <si>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</si>
  <si>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</si>
  <si>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</si>
  <si>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</si>
  <si>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</si>
  <si>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</si>
  <si>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</si>
  <si>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</si>
  <si>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</si>
  <si>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</si>
  <si>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</si>
  <si>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</si>
  <si>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</si>
  <si>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</si>
  <si>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</si>
  <si>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</si>
  <si>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</si>
  <si>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</si>
  <si>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</si>
  <si>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</si>
  <si>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</si>
  <si>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</si>
  <si>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</si>
  <si>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</si>
  <si>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</si>
  <si>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</si>
  <si>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</si>
  <si>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</si>
  <si>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</si>
  <si>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</si>
  <si>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</si>
  <si>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</si>
  <si>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</si>
  <si>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</si>
  <si>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</si>
  <si>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</si>
  <si>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</si>
  <si>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</si>
  <si>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</si>
  <si>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</si>
  <si>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</si>
  <si>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</si>
  <si>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</si>
  <si>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</si>
  <si>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</si>
  <si>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</si>
  <si>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</si>
  <si>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</si>
  <si>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</si>
  <si>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</si>
  <si>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</si>
  <si>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</si>
  <si>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</si>
  <si>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</si>
  <si>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</si>
  <si>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</si>
  <si>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</si>
  <si>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</si>
  <si>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</si>
  <si>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</si>
  <si>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</si>
  <si>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</si>
  <si>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</si>
  <si>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</si>
  <si>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</si>
  <si>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</si>
  <si>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</si>
  <si>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</si>
  <si>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</si>
  <si>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</si>
  <si>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</si>
  <si>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</si>
  <si>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</si>
  <si>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</si>
  <si>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</si>
  <si>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</si>
  <si>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</si>
  <si>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</si>
  <si>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</si>
  <si>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</si>
  <si>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</si>
  <si>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</si>
  <si>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</si>
  <si>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</si>
  <si>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</si>
  <si>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</si>
  <si>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</si>
  <si>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</si>
  <si>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</si>
  <si>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</si>
  <si>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</si>
  <si>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</si>
  <si>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</si>
  <si>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</si>
  <si>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</si>
  <si>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</si>
  <si>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</si>
  <si>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</si>
  <si>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</si>
  <si>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</si>
  <si>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</si>
  <si>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</si>
  <si>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</si>
  <si>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</si>
  <si>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</si>
  <si>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</si>
  <si>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</si>
  <si>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</si>
  <si>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</si>
  <si>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</si>
  <si>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</si>
  <si>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</si>
  <si>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</si>
  <si>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</si>
  <si>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</si>
  <si>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</si>
  <si>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</si>
  <si>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</si>
  <si>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</si>
  <si>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</si>
  <si>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</si>
  <si>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</si>
  <si>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</si>
  <si>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</si>
  <si>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</si>
  <si>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</si>
  <si>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</si>
  <si>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</si>
  <si>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</si>
  <si>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</si>
  <si>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</si>
  <si>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</si>
  <si>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</si>
  <si>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</si>
  <si>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</si>
  <si>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</si>
  <si>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</si>
  <si>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</si>
  <si>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</si>
  <si>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</si>
  <si>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</si>
  <si>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</si>
  <si>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</si>
  <si>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</si>
  <si>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</si>
  <si>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</si>
  <si>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</si>
  <si>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</si>
  <si>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</si>
  <si>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</si>
  <si>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</si>
  <si>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</si>
  <si>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</si>
  <si>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</si>
  <si>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</si>
  <si>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</si>
  <si>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</si>
  <si>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</si>
  <si>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</si>
  <si>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</si>
  <si>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</si>
  <si>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</si>
  <si>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</si>
  <si>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</si>
  <si>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</si>
  <si>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</si>
  <si>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</si>
  <si>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</si>
  <si>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</si>
  <si>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</si>
  <si>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</si>
  <si>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</si>
  <si>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</si>
  <si>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</si>
  <si>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</si>
  <si>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</si>
  <si>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</si>
  <si>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</si>
  <si>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</si>
  <si>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</si>
  <si>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</si>
  <si>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</si>
  <si>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</si>
  <si>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</si>
  <si>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</si>
  <si>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</si>
  <si>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</si>
  <si>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</si>
  <si>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</si>
  <si>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</si>
  <si>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</si>
  <si>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</si>
  <si>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</si>
  <si>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</si>
  <si>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</si>
  <si>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</si>
  <si>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</si>
  <si>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</si>
  <si>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</si>
  <si>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</si>
  <si>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</si>
  <si>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</si>
  <si>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</si>
  <si>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</si>
  <si>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</si>
  <si>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</si>
  <si>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</si>
  <si>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</si>
  <si>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</si>
  <si>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</si>
  <si>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</si>
  <si>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</si>
  <si>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</si>
  <si>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</si>
  <si>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</si>
  <si>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</si>
  <si>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</si>
  <si>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</si>
  <si>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</si>
  <si>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</si>
  <si>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</si>
  <si>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</si>
  <si>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</si>
  <si>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</si>
  <si>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</si>
  <si>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</si>
  <si>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</si>
  <si>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</si>
  <si>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</si>
  <si>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</si>
  <si>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</si>
  <si>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</si>
  <si>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</si>
  <si>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</si>
  <si>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</si>
  <si>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</si>
  <si>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</si>
  <si>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</si>
  <si>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</si>
  <si>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</si>
  <si>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</si>
  <si>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</si>
  <si>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</si>
  <si>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</si>
  <si>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</si>
  <si>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</si>
  <si>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</si>
  <si>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</si>
  <si>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</si>
  <si>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</si>
  <si>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</si>
  <si>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</si>
  <si>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</si>
  <si>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</si>
  <si>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</si>
  <si>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</si>
  <si>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</si>
  <si>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</si>
  <si>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</si>
  <si>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</si>
  <si>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</si>
  <si>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</si>
  <si>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</si>
  <si>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</si>
  <si>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</si>
  <si>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</si>
  <si>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</si>
  <si>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</si>
  <si>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</si>
  <si>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</si>
  <si>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</si>
  <si>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</si>
  <si>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</si>
  <si>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</si>
  <si>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</si>
  <si>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</si>
  <si>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</si>
  <si>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</si>
  <si>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</si>
  <si>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</si>
  <si>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</si>
  <si>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</si>
  <si>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</si>
  <si>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</si>
  <si>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</si>
  <si>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</si>
  <si>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</si>
  <si>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</si>
  <si>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</si>
  <si>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</si>
  <si>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</si>
  <si>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</si>
  <si>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</si>
  <si>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</si>
  <si>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</si>
  <si>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</si>
  <si>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</si>
  <si>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</si>
  <si>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</si>
  <si>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</si>
  <si>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</si>
  <si>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</si>
  <si>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</si>
  <si>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</si>
  <si>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</si>
  <si>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</si>
  <si>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</si>
  <si>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</si>
  <si>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</si>
  <si>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</si>
  <si>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</si>
  <si>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</si>
  <si>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</si>
  <si>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</si>
  <si>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</si>
  <si>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</si>
  <si>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</si>
  <si>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</si>
  <si>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</si>
  <si>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</si>
  <si>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</si>
  <si>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</si>
  <si>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</si>
  <si>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</si>
  <si>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</si>
  <si>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</si>
  <si>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</si>
  <si>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</si>
  <si>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</si>
  <si>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</si>
  <si>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</si>
  <si>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</si>
  <si>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</si>
  <si>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</si>
  <si>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</si>
  <si>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</si>
  <si>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</si>
  <si>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</si>
  <si>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</si>
  <si>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</si>
  <si>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</si>
  <si>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</si>
  <si>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</si>
  <si>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</si>
  <si>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</si>
  <si>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</si>
  <si>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</si>
  <si>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</si>
  <si>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</si>
  <si>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</si>
  <si>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</si>
  <si>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</si>
  <si>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</si>
  <si>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</si>
  <si>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</si>
  <si>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</si>
  <si>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</si>
  <si>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</si>
  <si>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</si>
  <si>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</si>
  <si>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</si>
  <si>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</si>
  <si>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</si>
  <si>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</si>
  <si>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</si>
  <si>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</si>
  <si>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</si>
  <si>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</si>
  <si>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</si>
  <si>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</si>
  <si>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</si>
  <si>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</si>
  <si>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</si>
  <si>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</si>
  <si>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</si>
  <si>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</si>
  <si>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</si>
  <si>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</si>
  <si>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</si>
  <si>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</si>
  <si>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</si>
  <si>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</si>
  <si>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</si>
  <si>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</si>
  <si>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</si>
  <si>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</si>
  <si>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</si>
  <si>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</si>
  <si>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</si>
  <si>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</si>
  <si>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</si>
  <si>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</si>
  <si>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</si>
  <si>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</si>
  <si>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</si>
  <si>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</si>
  <si>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</si>
  <si>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</si>
  <si>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</si>
  <si>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</si>
  <si>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</si>
  <si>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</si>
  <si>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</si>
  <si>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</si>
  <si>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</si>
  <si>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</si>
  <si>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</si>
  <si>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</si>
  <si>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</si>
  <si>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</si>
  <si>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</si>
  <si>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</si>
  <si>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</si>
  <si>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</si>
  <si>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</si>
  <si>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</si>
  <si>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</si>
  <si>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</si>
  <si>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</si>
  <si>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</si>
  <si>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</si>
  <si>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</si>
  <si>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</si>
  <si>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</si>
  <si>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</si>
  <si>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</si>
  <si>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</si>
  <si>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</si>
  <si>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</si>
  <si>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</si>
  <si>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</si>
  <si>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</si>
  <si>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</si>
  <si>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</si>
  <si>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</si>
  <si>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</si>
  <si>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</si>
  <si>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</si>
  <si>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</si>
  <si>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</si>
  <si>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</si>
  <si>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</si>
  <si>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</si>
  <si>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</si>
  <si>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</si>
  <si>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</si>
  <si>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</si>
  <si>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</si>
  <si>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</si>
  <si>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</si>
  <si>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</si>
  <si>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</si>
  <si>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</si>
  <si>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</si>
  <si>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</si>
  <si>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</si>
  <si>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</si>
  <si>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</si>
  <si>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</si>
  <si>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</si>
  <si>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</si>
  <si>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</si>
  <si>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</si>
  <si>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</si>
  <si>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</si>
  <si>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</si>
  <si>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</si>
  <si>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</si>
  <si>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</si>
  <si>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</si>
  <si>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</si>
  <si>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</si>
  <si>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</si>
  <si>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</si>
  <si>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</si>
  <si>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</si>
  <si>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</si>
  <si>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</si>
  <si>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</si>
  <si>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</si>
  <si>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</si>
  <si>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</si>
  <si>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</si>
  <si>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</si>
  <si>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</si>
  <si>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</si>
  <si>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</si>
  <si>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</si>
  <si>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</si>
  <si>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</si>
  <si>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</si>
  <si>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</si>
  <si>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</si>
  <si>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</si>
  <si>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</si>
  <si>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</si>
  <si>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</si>
  <si>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</si>
  <si>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</si>
  <si>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</si>
  <si>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</si>
  <si>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</si>
  <si>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</si>
  <si>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</si>
  <si>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</si>
  <si>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</si>
  <si>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</si>
  <si>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</si>
  <si>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</si>
  <si>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</si>
  <si>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</si>
  <si>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</si>
  <si>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</si>
  <si>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</si>
  <si>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</si>
  <si>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</si>
  <si>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</si>
  <si>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</si>
  <si>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</si>
  <si>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</si>
  <si>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</si>
  <si>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</si>
  <si>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</si>
  <si>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</si>
  <si>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</si>
  <si>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</si>
  <si>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</si>
  <si>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</si>
  <si>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</si>
  <si>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</si>
  <si>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</si>
  <si>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</si>
  <si>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</si>
  <si>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</si>
  <si>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</si>
  <si>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</si>
  <si>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</si>
  <si>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</si>
  <si>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</si>
  <si>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</si>
  <si>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</si>
  <si>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</si>
  <si>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</si>
  <si>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</si>
  <si>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</si>
  <si>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</si>
  <si>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</si>
  <si>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</si>
  <si>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</si>
  <si>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</si>
  <si>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</si>
  <si>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</si>
  <si>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</si>
  <si>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</si>
  <si>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</si>
  <si>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</si>
  <si>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</si>
  <si>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</si>
  <si>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</si>
  <si>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</si>
  <si>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</si>
  <si>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</si>
  <si>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</si>
  <si>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</si>
  <si>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</si>
  <si>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</si>
  <si>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</si>
  <si>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</si>
  <si>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</si>
  <si>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</si>
  <si>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</si>
  <si>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</si>
  <si>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</si>
  <si>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</si>
  <si>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</si>
  <si>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</si>
  <si>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</si>
  <si>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</si>
  <si>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</si>
  <si>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</si>
  <si>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</si>
  <si>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</si>
  <si>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</si>
  <si>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</si>
  <si>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</si>
  <si>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</si>
  <si>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</si>
  <si>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</si>
  <si>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</si>
  <si>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</si>
  <si>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</si>
  <si>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</si>
  <si>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</si>
  <si>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</si>
  <si>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</si>
  <si>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</si>
  <si>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</si>
  <si>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</si>
  <si>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</si>
  <si>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</si>
  <si>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</si>
  <si>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</si>
  <si>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</si>
  <si>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</si>
  <si>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</si>
  <si>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</si>
  <si>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</si>
  <si>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</si>
  <si>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</si>
  <si>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</si>
  <si>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</si>
  <si>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</si>
  <si>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</si>
  <si>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</si>
  <si>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</si>
  <si>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</si>
  <si>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</si>
  <si>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</si>
  <si>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</si>
  <si>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</si>
  <si>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</si>
  <si>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</si>
  <si>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</si>
  <si>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</si>
  <si>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</si>
  <si>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</si>
  <si>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</si>
  <si>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</si>
  <si>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</si>
  <si>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</si>
  <si>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</si>
  <si>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</si>
  <si>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</si>
  <si>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</si>
  <si>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</si>
  <si>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</si>
  <si>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</si>
  <si>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</si>
  <si>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</si>
  <si>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</si>
  <si>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</si>
  <si>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</si>
  <si>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</si>
  <si>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</si>
  <si>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</si>
  <si>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</si>
  <si>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</si>
  <si>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</si>
  <si>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</si>
  <si>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</si>
  <si>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</si>
  <si>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</si>
  <si>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</si>
  <si>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</si>
  <si>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</si>
  <si>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</si>
  <si>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</si>
  <si>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</si>
  <si>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</si>
  <si>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</si>
  <si>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</si>
  <si>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</si>
  <si>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</si>
  <si>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</si>
  <si>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</si>
  <si>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</si>
  <si>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</si>
  <si>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</si>
  <si>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</si>
  <si>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</si>
  <si>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</si>
  <si>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</si>
  <si>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</si>
  <si>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</si>
  <si>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</si>
  <si>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</si>
  <si>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</si>
  <si>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</si>
  <si>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</si>
  <si>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</si>
  <si>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</si>
  <si>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</si>
  <si>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</si>
  <si>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</si>
  <si>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</si>
  <si>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</si>
  <si>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</si>
  <si>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</si>
  <si>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</si>
  <si>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</si>
  <si>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</si>
  <si>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</si>
  <si>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</si>
  <si>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</si>
  <si>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</si>
  <si>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</si>
  <si>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</si>
  <si>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</si>
  <si>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</si>
  <si>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</si>
  <si>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</si>
  <si>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</si>
  <si>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</si>
  <si>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</si>
  <si>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</si>
  <si>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</si>
  <si>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</si>
  <si>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</si>
  <si>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</si>
  <si>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</si>
  <si>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</si>
  <si>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</si>
  <si>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</si>
  <si>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</si>
  <si>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</si>
  <si>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</si>
  <si>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</si>
  <si>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</si>
  <si>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</si>
  <si>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</si>
  <si>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</si>
  <si>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</si>
  <si>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</si>
  <si>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</si>
  <si>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</si>
  <si>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</si>
  <si>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</si>
  <si>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</si>
  <si>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</si>
  <si>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</si>
  <si>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</si>
  <si>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</si>
  <si>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</si>
  <si>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</si>
  <si>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</si>
  <si>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</si>
  <si>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</si>
  <si>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</si>
  <si>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</si>
  <si>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</si>
  <si>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</si>
  <si>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</si>
  <si>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</si>
  <si>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</si>
  <si>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</si>
  <si>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</si>
  <si>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</si>
  <si>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</si>
  <si>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</si>
  <si>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</si>
  <si>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</si>
  <si>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</si>
  <si>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</si>
  <si>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</si>
  <si>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</si>
  <si>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</si>
  <si>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</si>
  <si>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</si>
  <si>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</si>
  <si>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</si>
  <si>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</si>
  <si>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</si>
  <si>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</si>
  <si>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</si>
  <si>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</si>
  <si>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</si>
  <si>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</si>
  <si>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</si>
  <si>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</si>
  <si>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</si>
  <si>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</si>
  <si>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</si>
  <si>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</si>
  <si>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</si>
  <si>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</si>
  <si>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</si>
  <si>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</si>
  <si>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</si>
  <si>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</si>
  <si>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</si>
  <si>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</si>
  <si>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</si>
  <si>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</si>
  <si>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</si>
  <si>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</si>
  <si>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</si>
  <si>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</si>
  <si>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</si>
  <si>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</si>
  <si>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</si>
  <si>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</si>
  <si>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</si>
  <si>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</si>
  <si>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</si>
  <si>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</si>
  <si>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</si>
  <si>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</si>
  <si>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</si>
  <si>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</si>
  <si>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</si>
  <si>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</si>
  <si>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</si>
  <si>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</si>
  <si>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</si>
  <si>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</si>
  <si>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</si>
  <si>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</si>
  <si>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</si>
  <si>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</si>
  <si>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</si>
  <si>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</si>
  <si>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</si>
  <si>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</si>
  <si>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</si>
  <si>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</si>
  <si>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</si>
  <si>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</si>
  <si>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</si>
  <si>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</si>
  <si>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</si>
  <si>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</si>
  <si>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</si>
  <si>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</si>
  <si>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</si>
  <si>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</si>
  <si>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</si>
  <si>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</si>
  <si>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</si>
  <si>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</si>
  <si>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</si>
  <si>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</si>
  <si>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</si>
  <si>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</si>
  <si>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</si>
  <si>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</si>
  <si>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</si>
  <si>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</si>
  <si>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</si>
  <si>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</si>
  <si>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</si>
  <si>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</si>
  <si>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</si>
  <si>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</si>
  <si>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</si>
  <si>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</si>
  <si>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</si>
  <si>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</si>
  <si>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</si>
  <si>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</si>
  <si>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</si>
  <si>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</si>
  <si>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</si>
  <si>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</si>
  <si>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</si>
  <si>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</si>
  <si>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2years</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</si>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</sst>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176" formatCode="General\ &quot;hours&quot;"/>
    <numFmt numFmtId="42" formatCode="_ &quot;￥&quot;* #,##0_ ;_ &quot;￥&quot;* \-#,##0_ ;_ &quot;￥&quot;* &quot;-&quot;_ ;_ @_ "/>
    <numFmt numFmtId="44" formatCode="_ &quot;￥&quot;* #,##0.00_ ;_ &quot;￥&quot;* \-#,##0.00_ ;_ &quot;￥&quot;* &quot;-&quot;??_ ;_ @_ "/>
    <numFmt numFmtId="177" formatCode="_(* #,##0.00_);_(* \(#,##0.00\);_(* &quot;-&quot;??_);_(@_)"/>
    <numFmt numFmtId="41" formatCode="_ * #,##0_ ;_ * \-#,##0_ ;_ * &quot;-&quot;_ ;_ @_ "/>
    <numFmt numFmtId="43" formatCode="_ * #,##0.00_ ;_ * \-#,##0.00_ ;_ * &quot;-&quot;??_ ;_ @_ "/>
    <numFmt numFmtId="178" formatCode="General\ &quot;hrs&quot;"/>
    <numFmt numFmtId="179" formatCode="General\ &quot;day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sz val="10"/>
      <name val="Arial"/>
      <charset val="134"/>
    </font>
    <font>
      <sz val="11"/>
      <color rgb="FF0061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1" fillId="30" borderId="0" applyNumberFormat="0" applyBorder="0" applyAlignment="0" applyProtection="0">
      <alignment vertical="center"/>
    </xf>
    <xf numFmtId="0" fontId="31" fillId="27"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9" borderId="0" applyNumberFormat="0" applyBorder="0" applyAlignment="0" applyProtection="0">
      <alignment vertical="center"/>
    </xf>
    <xf numFmtId="0" fontId="22" fillId="14"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2" borderId="12" applyNumberFormat="0" applyFont="0" applyAlignment="0" applyProtection="0">
      <alignment vertical="center"/>
    </xf>
    <xf numFmtId="177" fontId="27" fillId="0" borderId="0" applyFont="0" applyFill="0" applyBorder="0" applyAlignment="0" applyProtection="0"/>
    <xf numFmtId="0" fontId="20" fillId="33" borderId="0" applyNumberFormat="0" applyBorder="0" applyAlignment="0" applyProtection="0">
      <alignment vertical="center"/>
    </xf>
    <xf numFmtId="0" fontId="2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6" fillId="0" borderId="11" applyNumberFormat="0" applyFill="0" applyAlignment="0" applyProtection="0">
      <alignment vertical="center"/>
    </xf>
    <xf numFmtId="0" fontId="34" fillId="0" borderId="11" applyNumberFormat="0" applyFill="0" applyAlignment="0" applyProtection="0">
      <alignment vertical="center"/>
    </xf>
    <xf numFmtId="0" fontId="20" fillId="37" borderId="0" applyNumberFormat="0" applyBorder="0" applyAlignment="0" applyProtection="0">
      <alignment vertical="center"/>
    </xf>
    <xf numFmtId="0" fontId="29" fillId="0" borderId="13" applyNumberFormat="0" applyFill="0" applyAlignment="0" applyProtection="0">
      <alignment vertical="center"/>
    </xf>
    <xf numFmtId="0" fontId="20" fillId="13" borderId="0" applyNumberFormat="0" applyBorder="0" applyAlignment="0" applyProtection="0">
      <alignment vertical="center"/>
    </xf>
    <xf numFmtId="0" fontId="24" fillId="17" borderId="9" applyNumberFormat="0" applyAlignment="0" applyProtection="0">
      <alignment vertical="center"/>
    </xf>
    <xf numFmtId="0" fontId="33" fillId="17" borderId="14" applyNumberFormat="0" applyAlignment="0" applyProtection="0">
      <alignment vertical="center"/>
    </xf>
    <xf numFmtId="0" fontId="23" fillId="16" borderId="8" applyNumberFormat="0" applyAlignment="0" applyProtection="0">
      <alignment vertical="center"/>
    </xf>
    <xf numFmtId="0" fontId="21" fillId="26" borderId="0" applyNumberFormat="0" applyBorder="0" applyAlignment="0" applyProtection="0">
      <alignment vertical="center"/>
    </xf>
    <xf numFmtId="0" fontId="20" fillId="32" borderId="0" applyNumberFormat="0" applyBorder="0" applyAlignment="0" applyProtection="0">
      <alignment vertical="center"/>
    </xf>
    <xf numFmtId="0" fontId="25" fillId="0" borderId="10" applyNumberFormat="0" applyFill="0" applyAlignment="0" applyProtection="0">
      <alignment vertical="center"/>
    </xf>
    <xf numFmtId="0" fontId="32" fillId="0" borderId="15" applyNumberFormat="0" applyFill="0" applyAlignment="0" applyProtection="0">
      <alignment vertical="center"/>
    </xf>
    <xf numFmtId="0" fontId="28" fillId="25" borderId="0" applyNumberFormat="0" applyBorder="0" applyAlignment="0" applyProtection="0">
      <alignment vertical="center"/>
    </xf>
    <xf numFmtId="0" fontId="36" fillId="36" borderId="0" applyNumberFormat="0" applyBorder="0" applyAlignment="0" applyProtection="0">
      <alignment vertical="center"/>
    </xf>
    <xf numFmtId="0" fontId="21" fillId="24" borderId="0" applyNumberFormat="0" applyBorder="0" applyAlignment="0" applyProtection="0">
      <alignment vertical="center"/>
    </xf>
    <xf numFmtId="0" fontId="20" fillId="41" borderId="0" applyNumberFormat="0" applyBorder="0" applyAlignment="0" applyProtection="0">
      <alignment vertical="center"/>
    </xf>
    <xf numFmtId="0" fontId="21" fillId="31" borderId="0" applyNumberFormat="0" applyBorder="0" applyAlignment="0" applyProtection="0">
      <alignment vertical="center"/>
    </xf>
    <xf numFmtId="0" fontId="21" fillId="40" borderId="0" applyNumberFormat="0" applyBorder="0" applyAlignment="0" applyProtection="0">
      <alignment vertical="center"/>
    </xf>
    <xf numFmtId="0" fontId="21" fillId="21" borderId="0" applyNumberFormat="0" applyBorder="0" applyAlignment="0" applyProtection="0">
      <alignment vertical="center"/>
    </xf>
    <xf numFmtId="0" fontId="21" fillId="12" borderId="0" applyNumberFormat="0" applyBorder="0" applyAlignment="0" applyProtection="0">
      <alignment vertical="center"/>
    </xf>
    <xf numFmtId="0" fontId="20" fillId="39" borderId="0" applyNumberFormat="0" applyBorder="0" applyAlignment="0" applyProtection="0">
      <alignment vertical="center"/>
    </xf>
    <xf numFmtId="0" fontId="20" fillId="23" borderId="0" applyNumberFormat="0" applyBorder="0" applyAlignment="0" applyProtection="0">
      <alignment vertical="center"/>
    </xf>
    <xf numFmtId="0" fontId="21" fillId="15" borderId="0" applyNumberFormat="0" applyBorder="0" applyAlignment="0" applyProtection="0">
      <alignment vertical="center"/>
    </xf>
    <xf numFmtId="0" fontId="27" fillId="0" borderId="0"/>
    <xf numFmtId="0" fontId="21" fillId="38" borderId="0" applyNumberFormat="0" applyBorder="0" applyAlignment="0" applyProtection="0">
      <alignment vertical="center"/>
    </xf>
    <xf numFmtId="0" fontId="20" fillId="29" borderId="0" applyNumberFormat="0" applyBorder="0" applyAlignment="0" applyProtection="0">
      <alignment vertical="center"/>
    </xf>
    <xf numFmtId="0" fontId="21" fillId="28" borderId="0" applyNumberFormat="0" applyBorder="0" applyAlignment="0" applyProtection="0">
      <alignment vertical="center"/>
    </xf>
    <xf numFmtId="0" fontId="20" fillId="11" borderId="0" applyNumberFormat="0" applyBorder="0" applyAlignment="0" applyProtection="0">
      <alignment vertical="center"/>
    </xf>
    <xf numFmtId="0" fontId="20" fillId="20" borderId="0" applyNumberFormat="0" applyBorder="0" applyAlignment="0" applyProtection="0">
      <alignment vertical="center"/>
    </xf>
    <xf numFmtId="0" fontId="21" fillId="35" borderId="0" applyNumberFormat="0" applyBorder="0" applyAlignment="0" applyProtection="0">
      <alignment vertical="center"/>
    </xf>
    <xf numFmtId="0" fontId="20" fillId="34"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8"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9"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8"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9"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8"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9" fontId="4" fillId="3" borderId="3" xfId="0" applyNumberFormat="1" applyFont="1" applyFill="1" applyBorder="1" applyAlignment="1">
      <alignment horizontal="center" vertical="center"/>
    </xf>
    <xf numFmtId="179"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9"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9"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446</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88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44713</v>
      </c>
      <c r="G8" s="12" t="s">
        <v>2170</v>
      </c>
      <c r="H8" s="26">
        <f>F8+90</f>
        <v>44803</v>
      </c>
      <c r="I8" s="33">
        <f ca="1" t="shared" ref="I8:I10" si="0">IF(ISBLANK(H8),"",H8-DATE(YEAR(NOW()),MONTH(NOW()),DAY(NOW())))</f>
        <v>79</v>
      </c>
      <c r="J8" s="22" t="str">
        <f ca="1" t="shared" ref="J8:J10" si="1">IF(I8="","",IF(I8&lt;0,"OVERDUE","NOT DUE"))</f>
        <v>NOT DUE</v>
      </c>
      <c r="K8" s="23"/>
      <c r="L8" s="34"/>
    </row>
    <row r="9" spans="1:12">
      <c r="A9" s="22" t="s">
        <v>2918</v>
      </c>
      <c r="B9" s="23" t="s">
        <v>2159</v>
      </c>
      <c r="C9" s="23" t="s">
        <v>2919</v>
      </c>
      <c r="D9" s="24" t="s">
        <v>2917</v>
      </c>
      <c r="E9" s="25">
        <v>44082</v>
      </c>
      <c r="F9" s="25">
        <f>F8</f>
        <v>44713</v>
      </c>
      <c r="G9" s="12" t="s">
        <v>2170</v>
      </c>
      <c r="H9" s="26">
        <f>F9+90</f>
        <v>44803</v>
      </c>
      <c r="I9" s="33">
        <f ca="1" t="shared" si="0"/>
        <v>79</v>
      </c>
      <c r="J9" s="22" t="str">
        <f ca="1" t="shared" si="1"/>
        <v>NOT DUE</v>
      </c>
      <c r="K9" s="23"/>
      <c r="L9" s="34"/>
    </row>
    <row r="10" ht="24" spans="1:12">
      <c r="A10" s="22" t="s">
        <v>2920</v>
      </c>
      <c r="B10" s="23" t="s">
        <v>2921</v>
      </c>
      <c r="C10" s="23" t="s">
        <v>2922</v>
      </c>
      <c r="D10" s="24" t="s">
        <v>2917</v>
      </c>
      <c r="E10" s="25">
        <v>44082</v>
      </c>
      <c r="F10" s="25">
        <f>F8</f>
        <v>44713</v>
      </c>
      <c r="G10" s="12" t="s">
        <v>2170</v>
      </c>
      <c r="H10" s="26">
        <f>F10+90</f>
        <v>44803</v>
      </c>
      <c r="I10" s="33">
        <f ca="1" t="shared" si="0"/>
        <v>79</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44714</v>
      </c>
      <c r="G8" s="12" t="s">
        <v>2170</v>
      </c>
      <c r="H8" s="26">
        <f>F8+90</f>
        <v>44804</v>
      </c>
      <c r="I8" s="33">
        <f ca="1" t="shared" ref="I8:I10" si="0">IF(ISBLANK(H8),"",H8-DATE(YEAR(NOW()),MONTH(NOW()),DAY(NOW())))</f>
        <v>80</v>
      </c>
      <c r="J8" s="22" t="str">
        <f ca="1" t="shared" ref="J8:J10" si="1">IF(I8="","",IF(I8&lt;0,"OVERDUE","NOT DUE"))</f>
        <v>NOT DUE</v>
      </c>
      <c r="K8" s="23"/>
      <c r="L8" s="34"/>
    </row>
    <row r="9" spans="1:12">
      <c r="A9" s="22" t="s">
        <v>2926</v>
      </c>
      <c r="B9" s="23" t="s">
        <v>2927</v>
      </c>
      <c r="C9" s="23" t="s">
        <v>2928</v>
      </c>
      <c r="D9" s="24" t="s">
        <v>1602</v>
      </c>
      <c r="E9" s="25">
        <v>44082</v>
      </c>
      <c r="F9" s="25">
        <v>44714</v>
      </c>
      <c r="G9" s="12" t="s">
        <v>2170</v>
      </c>
      <c r="H9" s="26">
        <f t="shared" ref="H9" si="2">F9+30</f>
        <v>44744</v>
      </c>
      <c r="I9" s="33">
        <f ca="1" t="shared" si="0"/>
        <v>20</v>
      </c>
      <c r="J9" s="22" t="str">
        <f ca="1" t="shared" si="1"/>
        <v>NOT DUE</v>
      </c>
      <c r="K9" s="23"/>
      <c r="L9" s="34"/>
    </row>
    <row r="10" spans="1:12">
      <c r="A10" s="22" t="s">
        <v>2929</v>
      </c>
      <c r="B10" s="23" t="s">
        <v>2159</v>
      </c>
      <c r="C10" s="23" t="s">
        <v>2930</v>
      </c>
      <c r="D10" s="24" t="s">
        <v>2917</v>
      </c>
      <c r="E10" s="25">
        <v>44082</v>
      </c>
      <c r="F10" s="25">
        <f>F8</f>
        <v>44714</v>
      </c>
      <c r="G10" s="12" t="s">
        <v>2170</v>
      </c>
      <c r="H10" s="26">
        <f>F10+90</f>
        <v>44804</v>
      </c>
      <c r="I10" s="33">
        <f ca="1" t="shared" si="0"/>
        <v>80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44713</v>
      </c>
      <c r="G8" s="12" t="s">
        <v>2170</v>
      </c>
      <c r="H8" s="26">
        <f>F8+90</f>
        <v>44803</v>
      </c>
      <c r="I8" s="33">
        <f ca="1" t="shared" ref="I8:I9" si="0">IF(ISBLANK(H8),"",H8-DATE(YEAR(NOW()),MONTH(NOW()),DAY(NOW())))</f>
        <v>79</v>
      </c>
      <c r="J8" s="22" t="str">
        <f ca="1" t="shared" ref="J8:J9" si="1">IF(I8="","",IF(I8&lt;0,"OVERDUE","NOT DUE"))</f>
        <v>NOT DUE</v>
      </c>
      <c r="K8" s="23"/>
      <c r="L8" s="34"/>
    </row>
    <row r="9" spans="1:12">
      <c r="A9" s="22" t="s">
        <v>2935</v>
      </c>
      <c r="B9" s="23" t="s">
        <v>1817</v>
      </c>
      <c r="C9" s="23" t="s">
        <v>2936</v>
      </c>
      <c r="D9" s="24" t="s">
        <v>1602</v>
      </c>
      <c r="E9" s="25">
        <v>44082</v>
      </c>
      <c r="F9" s="25">
        <v>44719</v>
      </c>
      <c r="G9" s="12" t="s">
        <v>2170</v>
      </c>
      <c r="H9" s="26">
        <f t="shared" ref="H9" si="2">F9+30</f>
        <v>44749</v>
      </c>
      <c r="I9" s="33">
        <f ca="1" t="shared" si="0"/>
        <v>25</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44713</v>
      </c>
      <c r="G8" s="12" t="s">
        <v>2170</v>
      </c>
      <c r="H8" s="26">
        <f>F8+90</f>
        <v>44803</v>
      </c>
      <c r="I8" s="33">
        <f ca="1" t="shared" ref="I8:I9" si="0">IF(ISBLANK(H8),"",H8-DATE(YEAR(NOW()),MONTH(NOW()),DAY(NOW())))</f>
        <v>79</v>
      </c>
      <c r="J8" s="22" t="str">
        <f ca="1" t="shared" ref="J8:J9" si="1">IF(I8="","",IF(I8&lt;0,"OVERDUE","NOT DUE"))</f>
        <v>NOT DUE</v>
      </c>
      <c r="K8" s="23"/>
      <c r="L8" s="34"/>
    </row>
    <row r="9" spans="1:12">
      <c r="A9" s="22" t="s">
        <v>2942</v>
      </c>
      <c r="B9" s="23" t="s">
        <v>2943</v>
      </c>
      <c r="C9" s="23" t="s">
        <v>2941</v>
      </c>
      <c r="D9" s="24" t="s">
        <v>2917</v>
      </c>
      <c r="E9" s="25">
        <v>44082</v>
      </c>
      <c r="F9" s="25">
        <f>F8</f>
        <v>44713</v>
      </c>
      <c r="G9" s="12" t="s">
        <v>2170</v>
      </c>
      <c r="H9" s="26">
        <f>F9+90</f>
        <v>44803</v>
      </c>
      <c r="I9" s="33">
        <f ca="1" t="shared" si="0"/>
        <v>79</v>
      </c>
      <c r="J9" s="22" t="str">
        <f ca="1" t="shared" si="1"/>
        <v>NOT DUE</v>
      </c>
      <c r="K9" s="23"/>
      <c r="L9" s="34"/>
    </row>
    <row r="10" spans="1:12">
      <c r="A10" s="22" t="s">
        <v>2944</v>
      </c>
      <c r="B10" s="23" t="s">
        <v>2945</v>
      </c>
      <c r="C10" s="23" t="s">
        <v>2941</v>
      </c>
      <c r="D10" s="24" t="s">
        <v>2917</v>
      </c>
      <c r="E10" s="25">
        <v>44082</v>
      </c>
      <c r="F10" s="25">
        <f>F8</f>
        <v>44713</v>
      </c>
      <c r="G10" s="12" t="s">
        <v>2170</v>
      </c>
      <c r="H10" s="26">
        <f>F10+90</f>
        <v>44803</v>
      </c>
      <c r="I10" s="33">
        <f ca="1" t="shared" ref="I10" si="2">IF(ISBLANK(H10),"",H10-DATE(YEAR(NOW()),MONTH(NOW()),DAY(NOW())))</f>
        <v>79</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44703</v>
      </c>
      <c r="G8" s="12" t="s">
        <v>1704</v>
      </c>
      <c r="H8" s="26">
        <f>F8+30</f>
        <v>44733</v>
      </c>
      <c r="I8" s="33">
        <f ca="1" t="shared" ref="I8:I20" si="0">IF(ISBLANK(H8),"",H8-DATE(YEAR(NOW()),MONTH(NOW()),DAY(NOW())))</f>
        <v>9</v>
      </c>
      <c r="J8" s="22" t="str">
        <f ca="1" t="shared" ref="J8:J20" si="1">IF(I8="","",IF(I8&lt;0,"OVERDUE","NOT DUE"))</f>
        <v>NOT DUE</v>
      </c>
      <c r="K8" s="23"/>
      <c r="L8" s="34"/>
    </row>
    <row r="9" ht="36" spans="1:12">
      <c r="A9" s="22" t="s">
        <v>2948</v>
      </c>
      <c r="B9" s="23" t="s">
        <v>1797</v>
      </c>
      <c r="C9" s="58" t="s">
        <v>1798</v>
      </c>
      <c r="D9" s="24" t="s">
        <v>1450</v>
      </c>
      <c r="E9" s="25">
        <v>44082</v>
      </c>
      <c r="F9" s="25">
        <v>44724</v>
      </c>
      <c r="G9" s="12" t="s">
        <v>1704</v>
      </c>
      <c r="H9" s="26">
        <f>F9+7</f>
        <v>44731</v>
      </c>
      <c r="I9" s="33">
        <f ca="1" t="shared" si="0"/>
        <v>7</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82</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1183</v>
      </c>
      <c r="J11" s="22" t="str">
        <f ca="1" t="shared" si="1"/>
        <v>NOT DUE</v>
      </c>
      <c r="K11" s="23"/>
      <c r="L11" s="34"/>
    </row>
    <row r="12" spans="1:12">
      <c r="A12" s="22" t="s">
        <v>2951</v>
      </c>
      <c r="B12" s="23" t="s">
        <v>1805</v>
      </c>
      <c r="C12" s="23" t="s">
        <v>1806</v>
      </c>
      <c r="D12" s="24" t="s">
        <v>1602</v>
      </c>
      <c r="E12" s="25">
        <v>44082</v>
      </c>
      <c r="F12" s="25">
        <f>F8</f>
        <v>44703</v>
      </c>
      <c r="G12" s="12" t="s">
        <v>1704</v>
      </c>
      <c r="H12" s="26">
        <f>F12+30</f>
        <v>44733</v>
      </c>
      <c r="I12" s="33">
        <f ca="1" t="shared" si="0"/>
        <v>9</v>
      </c>
      <c r="J12" s="22" t="str">
        <f ca="1" t="shared" si="1"/>
        <v>NOT DUE</v>
      </c>
      <c r="K12" s="23"/>
      <c r="L12" s="34"/>
    </row>
    <row r="13" ht="15" customHeight="1" spans="1:12">
      <c r="A13" s="22" t="s">
        <v>2952</v>
      </c>
      <c r="B13" s="23" t="s">
        <v>2953</v>
      </c>
      <c r="C13" s="23" t="s">
        <v>1735</v>
      </c>
      <c r="D13" s="24" t="s">
        <v>1602</v>
      </c>
      <c r="E13" s="25">
        <v>44082</v>
      </c>
      <c r="F13" s="25">
        <f>F8</f>
        <v>44703</v>
      </c>
      <c r="G13" s="12" t="s">
        <v>1704</v>
      </c>
      <c r="H13" s="26">
        <f>F13+30</f>
        <v>44733</v>
      </c>
      <c r="I13" s="33">
        <f ca="1" t="shared" si="0"/>
        <v>9</v>
      </c>
      <c r="J13" s="22" t="str">
        <f ca="1" t="shared" si="1"/>
        <v>NOT DUE</v>
      </c>
      <c r="K13" s="23"/>
      <c r="L13" s="34"/>
    </row>
    <row r="14" ht="36" spans="1:12">
      <c r="A14" s="22" t="s">
        <v>2954</v>
      </c>
      <c r="B14" s="23" t="s">
        <v>2955</v>
      </c>
      <c r="C14" s="23" t="s">
        <v>1834</v>
      </c>
      <c r="D14" s="24" t="s">
        <v>1602</v>
      </c>
      <c r="E14" s="25">
        <v>44082</v>
      </c>
      <c r="F14" s="25">
        <f>F8</f>
        <v>44703</v>
      </c>
      <c r="G14" s="12" t="s">
        <v>1704</v>
      </c>
      <c r="H14" s="26">
        <f>F14+30</f>
        <v>44733</v>
      </c>
      <c r="I14" s="33">
        <f ca="1" t="shared" si="0"/>
        <v>9</v>
      </c>
      <c r="J14" s="22" t="str">
        <f ca="1" t="shared" si="1"/>
        <v>NOT DUE</v>
      </c>
      <c r="K14" s="23"/>
      <c r="L14" s="34"/>
    </row>
    <row r="15" ht="29.25" customHeight="1" spans="1:12">
      <c r="A15" s="22" t="s">
        <v>2956</v>
      </c>
      <c r="B15" s="65" t="s">
        <v>2957</v>
      </c>
      <c r="C15" s="66" t="s">
        <v>2958</v>
      </c>
      <c r="D15" s="63" t="s">
        <v>1602</v>
      </c>
      <c r="E15" s="25">
        <v>44082</v>
      </c>
      <c r="F15" s="25">
        <f>F8</f>
        <v>44703</v>
      </c>
      <c r="G15" s="12" t="s">
        <v>1704</v>
      </c>
      <c r="H15" s="26">
        <f t="shared" ref="H15" si="2">F15+30</f>
        <v>44733</v>
      </c>
      <c r="I15" s="33">
        <f ca="1" t="shared" si="0"/>
        <v>9</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82</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1183</v>
      </c>
      <c r="J17" s="22" t="str">
        <f ca="1" t="shared" si="1"/>
        <v>NOT DUE</v>
      </c>
      <c r="K17" s="23"/>
      <c r="L17" s="34"/>
    </row>
    <row r="18" ht="27.75" customHeight="1" spans="1:12">
      <c r="A18" s="22" t="s">
        <v>2962</v>
      </c>
      <c r="B18" s="68" t="s">
        <v>2963</v>
      </c>
      <c r="C18" s="68" t="s">
        <v>2958</v>
      </c>
      <c r="D18" s="64" t="s">
        <v>1602</v>
      </c>
      <c r="E18" s="25">
        <v>44082</v>
      </c>
      <c r="F18" s="25">
        <f>F8</f>
        <v>44703</v>
      </c>
      <c r="G18" s="12" t="s">
        <v>1704</v>
      </c>
      <c r="H18" s="26">
        <f t="shared" ref="H18" si="3">F18+30</f>
        <v>44733</v>
      </c>
      <c r="I18" s="33">
        <f ca="1" t="shared" si="0"/>
        <v>9</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82</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1183</v>
      </c>
      <c r="J20" s="22" t="str">
        <f ca="1" t="shared" si="1"/>
        <v>NOT DUE</v>
      </c>
      <c r="K20" s="23"/>
      <c r="L20" s="34"/>
    </row>
    <row r="21" spans="1:12">
      <c r="A21" s="22" t="s">
        <v>2966</v>
      </c>
      <c r="B21" s="60" t="s">
        <v>2967</v>
      </c>
      <c r="C21" s="69" t="s">
        <v>1735</v>
      </c>
      <c r="D21" s="61" t="s">
        <v>1602</v>
      </c>
      <c r="E21" s="25">
        <v>44082</v>
      </c>
      <c r="F21" s="25">
        <f>F8</f>
        <v>44703</v>
      </c>
      <c r="G21" s="12" t="s">
        <v>1704</v>
      </c>
      <c r="H21" s="26">
        <f t="shared" ref="H21" si="4">F21+30</f>
        <v>44733</v>
      </c>
      <c r="I21" s="33">
        <f ca="1" t="shared" ref="I21:I22" si="5">IF(ISBLANK(H21),"",H21-DATE(YEAR(NOW()),MONTH(NOW()),DAY(NOW())))</f>
        <v>9</v>
      </c>
      <c r="J21" s="22" t="str">
        <f ca="1" t="shared" ref="J21:J22" si="6">IF(I21="","",IF(I21&lt;0,"OVERDUE","NOT DUE"))</f>
        <v>NOT DUE</v>
      </c>
      <c r="K21" s="23"/>
      <c r="L21" s="34"/>
    </row>
    <row r="22" ht="36" spans="1:12">
      <c r="A22" s="22" t="s">
        <v>2968</v>
      </c>
      <c r="B22" s="60" t="s">
        <v>2969</v>
      </c>
      <c r="C22" s="69" t="s">
        <v>2970</v>
      </c>
      <c r="D22" s="61" t="s">
        <v>1602</v>
      </c>
      <c r="E22" s="25">
        <v>44082</v>
      </c>
      <c r="F22" s="25">
        <f>F8</f>
        <v>44703</v>
      </c>
      <c r="G22" s="12" t="s">
        <v>1704</v>
      </c>
      <c r="H22" s="26">
        <f t="shared" ref="H22" si="7">F22+30</f>
        <v>44733</v>
      </c>
      <c r="I22" s="33">
        <f ca="1" t="shared" si="5"/>
        <v>9</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8"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44703</v>
      </c>
      <c r="G8" s="12" t="s">
        <v>1704</v>
      </c>
      <c r="H8" s="26">
        <f>F8+30</f>
        <v>44733</v>
      </c>
      <c r="I8" s="33">
        <f ca="1" t="shared" ref="I8:I24" si="0">IF(ISBLANK(H8),"",H8-DATE(YEAR(NOW()),MONTH(NOW()),DAY(NOW())))</f>
        <v>9</v>
      </c>
      <c r="J8" s="22" t="str">
        <f ca="1" t="shared" ref="J8:J24" si="1">IF(I8="","",IF(I8&lt;0,"OVERDUE","NOT DUE"))</f>
        <v>NOT DUE</v>
      </c>
      <c r="K8" s="23"/>
      <c r="L8" s="34"/>
    </row>
    <row r="9" ht="36" spans="1:12">
      <c r="A9" s="22" t="s">
        <v>2973</v>
      </c>
      <c r="B9" s="23" t="s">
        <v>1797</v>
      </c>
      <c r="C9" s="58" t="s">
        <v>1798</v>
      </c>
      <c r="D9" s="24" t="s">
        <v>1450</v>
      </c>
      <c r="E9" s="25">
        <v>44082</v>
      </c>
      <c r="F9" s="25">
        <v>44724</v>
      </c>
      <c r="G9" s="12" t="s">
        <v>1704</v>
      </c>
      <c r="H9" s="26">
        <f>F9+7</f>
        <v>44731</v>
      </c>
      <c r="I9" s="33">
        <f ca="1" t="shared" si="0"/>
        <v>7</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82</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1172</v>
      </c>
      <c r="J11" s="22" t="str">
        <f ca="1" t="shared" si="1"/>
        <v>NOT DUE</v>
      </c>
      <c r="K11" s="23"/>
      <c r="L11" s="34"/>
    </row>
    <row r="12" spans="1:12">
      <c r="A12" s="22" t="s">
        <v>2976</v>
      </c>
      <c r="B12" s="23" t="s">
        <v>1805</v>
      </c>
      <c r="C12" s="23" t="s">
        <v>1806</v>
      </c>
      <c r="D12" s="24" t="s">
        <v>1602</v>
      </c>
      <c r="E12" s="25">
        <v>44082</v>
      </c>
      <c r="F12" s="25">
        <f>F8</f>
        <v>44703</v>
      </c>
      <c r="G12" s="12" t="s">
        <v>1704</v>
      </c>
      <c r="H12" s="26">
        <f>F12+30</f>
        <v>44733</v>
      </c>
      <c r="I12" s="33">
        <f ca="1" t="shared" si="0"/>
        <v>9</v>
      </c>
      <c r="J12" s="22" t="str">
        <f ca="1" t="shared" si="1"/>
        <v>NOT DUE</v>
      </c>
      <c r="K12" s="23"/>
      <c r="L12" s="34"/>
    </row>
    <row r="13" ht="24" spans="1:12">
      <c r="A13" s="22" t="s">
        <v>2977</v>
      </c>
      <c r="B13" s="23" t="s">
        <v>1808</v>
      </c>
      <c r="C13" s="23" t="s">
        <v>1809</v>
      </c>
      <c r="D13" s="24" t="s">
        <v>1602</v>
      </c>
      <c r="E13" s="25">
        <v>44082</v>
      </c>
      <c r="F13" s="25">
        <f>F8</f>
        <v>44703</v>
      </c>
      <c r="G13" s="12" t="s">
        <v>1704</v>
      </c>
      <c r="H13" s="26">
        <f>F13+30</f>
        <v>44733</v>
      </c>
      <c r="I13" s="33">
        <f ca="1" t="shared" si="0"/>
        <v>9</v>
      </c>
      <c r="J13" s="22" t="str">
        <f ca="1" t="shared" si="1"/>
        <v>NOT DUE</v>
      </c>
      <c r="K13" s="23"/>
      <c r="L13" s="34"/>
    </row>
    <row r="14" spans="1:12">
      <c r="A14" s="22" t="s">
        <v>2978</v>
      </c>
      <c r="B14" s="23" t="s">
        <v>1811</v>
      </c>
      <c r="C14" s="23" t="s">
        <v>1812</v>
      </c>
      <c r="D14" s="24" t="s">
        <v>1602</v>
      </c>
      <c r="E14" s="25">
        <v>44082</v>
      </c>
      <c r="F14" s="25">
        <f>F8</f>
        <v>44703</v>
      </c>
      <c r="G14" s="12" t="s">
        <v>1704</v>
      </c>
      <c r="H14" s="26">
        <f>F14+30</f>
        <v>44733</v>
      </c>
      <c r="I14" s="33">
        <f ca="1" t="shared" si="0"/>
        <v>9</v>
      </c>
      <c r="J14" s="22" t="str">
        <f ca="1" t="shared" si="1"/>
        <v>NOT DUE</v>
      </c>
      <c r="K14" s="23"/>
      <c r="L14" s="34"/>
    </row>
    <row r="15" ht="24" spans="1:12">
      <c r="A15" s="22" t="s">
        <v>2979</v>
      </c>
      <c r="B15" s="23" t="s">
        <v>2980</v>
      </c>
      <c r="C15" s="23" t="s">
        <v>2981</v>
      </c>
      <c r="D15" s="24" t="s">
        <v>1602</v>
      </c>
      <c r="E15" s="25">
        <v>44082</v>
      </c>
      <c r="F15" s="25">
        <f>F8</f>
        <v>44703</v>
      </c>
      <c r="G15" s="12" t="s">
        <v>1704</v>
      </c>
      <c r="H15" s="26">
        <f>F15+30</f>
        <v>44733</v>
      </c>
      <c r="I15" s="33">
        <f ca="1" t="shared" si="0"/>
        <v>9</v>
      </c>
      <c r="J15" s="22" t="str">
        <f ca="1" t="shared" si="1"/>
        <v>NOT DUE</v>
      </c>
      <c r="K15" s="23"/>
      <c r="L15" s="34"/>
    </row>
    <row r="16" spans="1:12">
      <c r="A16" s="22" t="s">
        <v>2982</v>
      </c>
      <c r="B16" s="23" t="s">
        <v>1836</v>
      </c>
      <c r="C16" s="58" t="s">
        <v>1837</v>
      </c>
      <c r="D16" s="24" t="s">
        <v>1450</v>
      </c>
      <c r="E16" s="25">
        <v>44082</v>
      </c>
      <c r="F16" s="25">
        <f>F9</f>
        <v>44724</v>
      </c>
      <c r="G16" s="12" t="s">
        <v>1704</v>
      </c>
      <c r="H16" s="26">
        <f t="shared" ref="H16" si="2">F16+7</f>
        <v>44731</v>
      </c>
      <c r="I16" s="33">
        <f ca="1" t="shared" si="0"/>
        <v>7</v>
      </c>
      <c r="J16" s="22" t="str">
        <f ca="1" t="shared" si="1"/>
        <v>NOT DUE</v>
      </c>
      <c r="K16" s="23"/>
      <c r="L16" s="34"/>
    </row>
    <row r="17" ht="36" spans="1:12">
      <c r="A17" s="22" t="s">
        <v>2983</v>
      </c>
      <c r="B17" s="23" t="s">
        <v>2984</v>
      </c>
      <c r="C17" s="23" t="s">
        <v>2493</v>
      </c>
      <c r="D17" s="24" t="s">
        <v>1602</v>
      </c>
      <c r="E17" s="25">
        <v>44082</v>
      </c>
      <c r="F17" s="25">
        <f>F8</f>
        <v>44703</v>
      </c>
      <c r="G17" s="12" t="s">
        <v>1704</v>
      </c>
      <c r="H17" s="26">
        <f t="shared" ref="H17" si="3">F17+30</f>
        <v>44733</v>
      </c>
      <c r="I17" s="33">
        <f ca="1" t="shared" si="0"/>
        <v>9</v>
      </c>
      <c r="J17" s="22" t="str">
        <f ca="1" t="shared" si="1"/>
        <v>NOT DUE</v>
      </c>
      <c r="K17" s="23"/>
      <c r="L17" s="34"/>
    </row>
    <row r="18" ht="40.5" customHeight="1" spans="1:12">
      <c r="A18" s="22" t="s">
        <v>2985</v>
      </c>
      <c r="B18" s="60" t="s">
        <v>2986</v>
      </c>
      <c r="C18" s="23" t="s">
        <v>2493</v>
      </c>
      <c r="D18" s="63" t="s">
        <v>1602</v>
      </c>
      <c r="E18" s="25">
        <v>44082</v>
      </c>
      <c r="F18" s="25">
        <f>F8</f>
        <v>44703</v>
      </c>
      <c r="G18" s="12" t="s">
        <v>1704</v>
      </c>
      <c r="H18" s="26">
        <f t="shared" ref="H18" si="4">F18+30</f>
        <v>44733</v>
      </c>
      <c r="I18" s="33">
        <f ca="1" t="shared" si="0"/>
        <v>9</v>
      </c>
      <c r="J18" s="22" t="str">
        <f ca="1" t="shared" si="1"/>
        <v>NOT DUE</v>
      </c>
      <c r="K18" s="23"/>
      <c r="L18" s="34"/>
    </row>
    <row r="19" ht="24" customHeight="1" spans="1:12">
      <c r="A19" s="22" t="s">
        <v>2987</v>
      </c>
      <c r="B19" s="60" t="s">
        <v>2988</v>
      </c>
      <c r="C19" s="23" t="s">
        <v>2981</v>
      </c>
      <c r="D19" s="64" t="s">
        <v>1602</v>
      </c>
      <c r="E19" s="25">
        <v>44082</v>
      </c>
      <c r="F19" s="25">
        <f>F8</f>
        <v>44703</v>
      </c>
      <c r="G19" s="12" t="s">
        <v>1704</v>
      </c>
      <c r="H19" s="26">
        <f t="shared" ref="H19" si="5">F19+30</f>
        <v>44733</v>
      </c>
      <c r="I19" s="33">
        <f ca="1" t="shared" si="0"/>
        <v>9</v>
      </c>
      <c r="J19" s="22" t="str">
        <f ca="1" t="shared" si="1"/>
        <v>NOT DUE</v>
      </c>
      <c r="K19" s="23"/>
      <c r="L19" s="34"/>
    </row>
    <row r="20" ht="60" spans="1:12">
      <c r="A20" s="22" t="s">
        <v>2989</v>
      </c>
      <c r="B20" s="60" t="s">
        <v>2990</v>
      </c>
      <c r="C20" s="23" t="s">
        <v>2493</v>
      </c>
      <c r="D20" s="63" t="s">
        <v>1602</v>
      </c>
      <c r="E20" s="25">
        <v>44082</v>
      </c>
      <c r="F20" s="25">
        <f>F8</f>
        <v>44703</v>
      </c>
      <c r="G20" s="12" t="s">
        <v>1704</v>
      </c>
      <c r="H20" s="26">
        <f t="shared" ref="H20" si="6">F20+30</f>
        <v>44733</v>
      </c>
      <c r="I20" s="33">
        <f ca="1" t="shared" si="0"/>
        <v>9</v>
      </c>
      <c r="J20" s="22" t="str">
        <f ca="1" t="shared" si="1"/>
        <v>NOT DUE</v>
      </c>
      <c r="K20" s="23"/>
      <c r="L20" s="34"/>
    </row>
    <row r="21" ht="36" spans="1:12">
      <c r="A21" s="22" t="s">
        <v>2991</v>
      </c>
      <c r="B21" s="60" t="s">
        <v>2992</v>
      </c>
      <c r="C21" s="60" t="s">
        <v>2981</v>
      </c>
      <c r="D21" s="64" t="s">
        <v>1602</v>
      </c>
      <c r="E21" s="25">
        <v>44082</v>
      </c>
      <c r="F21" s="25">
        <f>F8</f>
        <v>44703</v>
      </c>
      <c r="G21" s="12" t="s">
        <v>1704</v>
      </c>
      <c r="H21" s="26">
        <f t="shared" ref="H21" si="7">F21+30</f>
        <v>44733</v>
      </c>
      <c r="I21" s="33">
        <f ca="1" t="shared" si="0"/>
        <v>9</v>
      </c>
      <c r="J21" s="22" t="str">
        <f ca="1" t="shared" si="1"/>
        <v>NOT DUE</v>
      </c>
      <c r="K21" s="23"/>
      <c r="L21" s="34"/>
    </row>
    <row r="22" ht="24" spans="1:12">
      <c r="A22" s="22" t="s">
        <v>2993</v>
      </c>
      <c r="B22" s="60" t="s">
        <v>2994</v>
      </c>
      <c r="C22" s="23" t="s">
        <v>2995</v>
      </c>
      <c r="D22" s="63" t="s">
        <v>1602</v>
      </c>
      <c r="E22" s="25">
        <v>44082</v>
      </c>
      <c r="F22" s="25">
        <f>F8</f>
        <v>44703</v>
      </c>
      <c r="G22" s="12" t="s">
        <v>1704</v>
      </c>
      <c r="H22" s="26">
        <f t="shared" ref="H22" si="8">F22+30</f>
        <v>44733</v>
      </c>
      <c r="I22" s="33">
        <f ca="1" t="shared" si="0"/>
        <v>9</v>
      </c>
      <c r="J22" s="22" t="str">
        <f ca="1" t="shared" si="1"/>
        <v>NOT DUE</v>
      </c>
      <c r="K22" s="23"/>
      <c r="L22" s="34"/>
    </row>
    <row r="23" spans="1:12">
      <c r="A23" s="22" t="s">
        <v>2996</v>
      </c>
      <c r="B23" s="60" t="s">
        <v>2997</v>
      </c>
      <c r="C23" s="60" t="s">
        <v>2998</v>
      </c>
      <c r="D23" s="64" t="s">
        <v>1602</v>
      </c>
      <c r="E23" s="25">
        <v>44082</v>
      </c>
      <c r="F23" s="25">
        <f>F8</f>
        <v>44703</v>
      </c>
      <c r="G23" s="12" t="s">
        <v>1704</v>
      </c>
      <c r="H23" s="26">
        <f t="shared" ref="H23" si="9">F23+30</f>
        <v>44733</v>
      </c>
      <c r="I23" s="33">
        <f ca="1" t="shared" si="0"/>
        <v>9</v>
      </c>
      <c r="J23" s="22" t="str">
        <f ca="1" t="shared" si="1"/>
        <v>NOT DUE</v>
      </c>
      <c r="K23" s="23"/>
      <c r="L23" s="34"/>
    </row>
    <row r="24" spans="1:12">
      <c r="A24" s="22" t="s">
        <v>2999</v>
      </c>
      <c r="B24" s="60" t="s">
        <v>3000</v>
      </c>
      <c r="C24" s="60" t="s">
        <v>2998</v>
      </c>
      <c r="D24" s="63" t="s">
        <v>1602</v>
      </c>
      <c r="E24" s="25">
        <v>44082</v>
      </c>
      <c r="F24" s="25">
        <f>F8</f>
        <v>44703</v>
      </c>
      <c r="G24" s="12" t="s">
        <v>1704</v>
      </c>
      <c r="H24" s="26">
        <f t="shared" ref="H24" si="10">F24+30</f>
        <v>44733</v>
      </c>
      <c r="I24" s="33">
        <f ca="1" t="shared" si="0"/>
        <v>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44703</v>
      </c>
      <c r="G8" s="12" t="s">
        <v>1704</v>
      </c>
      <c r="H8" s="26">
        <f>F8+30</f>
        <v>44733</v>
      </c>
      <c r="I8" s="33">
        <f ca="1" t="shared" ref="I8:I15" si="0">IF(ISBLANK(H8),"",H8-DATE(YEAR(NOW()),MONTH(NOW()),DAY(NOW())))</f>
        <v>9</v>
      </c>
      <c r="J8" s="22" t="str">
        <f ca="1" t="shared" ref="J8:J15" si="1">IF(I8="","",IF(I8&lt;0,"OVERDUE","NOT DUE"))</f>
        <v>NOT DUE</v>
      </c>
      <c r="K8" s="23"/>
      <c r="L8" s="34"/>
    </row>
    <row r="9" ht="36" spans="1:12">
      <c r="A9" s="22" t="s">
        <v>3003</v>
      </c>
      <c r="B9" s="23" t="s">
        <v>1797</v>
      </c>
      <c r="C9" s="58" t="s">
        <v>1798</v>
      </c>
      <c r="D9" s="24" t="s">
        <v>1450</v>
      </c>
      <c r="E9" s="25">
        <v>44082</v>
      </c>
      <c r="F9" s="25">
        <v>44724</v>
      </c>
      <c r="G9" s="12" t="s">
        <v>1704</v>
      </c>
      <c r="H9" s="26">
        <f>F9+7</f>
        <v>44731</v>
      </c>
      <c r="I9" s="33">
        <f ca="1" t="shared" si="0"/>
        <v>7</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82</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1183</v>
      </c>
      <c r="J11" s="22" t="str">
        <f ca="1" t="shared" si="1"/>
        <v>NOT DUE</v>
      </c>
      <c r="K11" s="23"/>
      <c r="L11" s="34"/>
    </row>
    <row r="12" spans="1:12">
      <c r="A12" s="22" t="s">
        <v>3006</v>
      </c>
      <c r="B12" s="23" t="s">
        <v>1805</v>
      </c>
      <c r="C12" s="23" t="s">
        <v>1806</v>
      </c>
      <c r="D12" s="24" t="s">
        <v>1602</v>
      </c>
      <c r="E12" s="25">
        <v>44082</v>
      </c>
      <c r="F12" s="25">
        <f>F8</f>
        <v>44703</v>
      </c>
      <c r="G12" s="12" t="s">
        <v>1704</v>
      </c>
      <c r="H12" s="26">
        <f>F12+30</f>
        <v>44733</v>
      </c>
      <c r="I12" s="33">
        <f ca="1" t="shared" si="0"/>
        <v>9</v>
      </c>
      <c r="J12" s="22" t="str">
        <f ca="1" t="shared" si="1"/>
        <v>NOT DUE</v>
      </c>
      <c r="K12" s="23"/>
      <c r="L12" s="34"/>
    </row>
    <row r="13" spans="1:12">
      <c r="A13" s="22" t="s">
        <v>3007</v>
      </c>
      <c r="B13" s="23" t="s">
        <v>1811</v>
      </c>
      <c r="C13" s="23" t="s">
        <v>1812</v>
      </c>
      <c r="D13" s="24" t="s">
        <v>1602</v>
      </c>
      <c r="E13" s="25">
        <v>44082</v>
      </c>
      <c r="F13" s="25">
        <f>F8</f>
        <v>44703</v>
      </c>
      <c r="G13" s="12" t="s">
        <v>1704</v>
      </c>
      <c r="H13" s="26">
        <f>F13+30</f>
        <v>44733</v>
      </c>
      <c r="I13" s="33">
        <f ca="1" t="shared" si="0"/>
        <v>9</v>
      </c>
      <c r="J13" s="22" t="str">
        <f ca="1" t="shared" si="1"/>
        <v>NOT DUE</v>
      </c>
      <c r="K13" s="23"/>
      <c r="L13" s="34"/>
    </row>
    <row r="14" ht="24" spans="1:12">
      <c r="A14" s="22" t="s">
        <v>3008</v>
      </c>
      <c r="B14" s="60" t="s">
        <v>2994</v>
      </c>
      <c r="C14" s="23" t="s">
        <v>2995</v>
      </c>
      <c r="D14" s="61" t="s">
        <v>1602</v>
      </c>
      <c r="E14" s="25">
        <v>44082</v>
      </c>
      <c r="F14" s="25">
        <f>F8</f>
        <v>44703</v>
      </c>
      <c r="G14" s="12" t="s">
        <v>1704</v>
      </c>
      <c r="H14" s="26">
        <f t="shared" ref="H14:H15" si="2">F14+30</f>
        <v>44733</v>
      </c>
      <c r="I14" s="33">
        <f ca="1" t="shared" si="0"/>
        <v>9</v>
      </c>
      <c r="J14" s="22" t="str">
        <f ca="1" t="shared" si="1"/>
        <v>NOT DUE</v>
      </c>
      <c r="K14" s="23"/>
      <c r="L14" s="34"/>
    </row>
    <row r="15" spans="1:12">
      <c r="A15" s="22" t="s">
        <v>3009</v>
      </c>
      <c r="B15" s="60" t="s">
        <v>2997</v>
      </c>
      <c r="C15" s="60" t="s">
        <v>2998</v>
      </c>
      <c r="D15" s="61" t="s">
        <v>1602</v>
      </c>
      <c r="E15" s="25">
        <v>44082</v>
      </c>
      <c r="F15" s="25">
        <f>F8</f>
        <v>44703</v>
      </c>
      <c r="G15" s="12" t="s">
        <v>1704</v>
      </c>
      <c r="H15" s="26">
        <f t="shared" si="2"/>
        <v>44733</v>
      </c>
      <c r="I15" s="33">
        <f ca="1" t="shared" si="0"/>
        <v>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44714</v>
      </c>
      <c r="G8" s="12" t="s">
        <v>2170</v>
      </c>
      <c r="H8" s="26">
        <f>F8+30</f>
        <v>44744</v>
      </c>
      <c r="I8" s="33">
        <f ca="1" t="shared" ref="I8" si="0">IF(ISBLANK(H8),"",H8-DATE(YEAR(NOW()),MONTH(NOW()),DAY(NOW())))</f>
        <v>20</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44703</v>
      </c>
      <c r="G8" s="12" t="s">
        <v>1704</v>
      </c>
      <c r="H8" s="26">
        <f>F8+30</f>
        <v>44733</v>
      </c>
      <c r="I8" s="33">
        <f ca="1" t="shared" ref="I8" si="0">IF(ISBLANK(H8),"",H8-DATE(YEAR(NOW()),MONTH(NOW()),DAY(NOW())))</f>
        <v>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44713</v>
      </c>
      <c r="G8" s="12" t="s">
        <v>2170</v>
      </c>
      <c r="H8" s="26">
        <f>F8+30</f>
        <v>44743</v>
      </c>
      <c r="I8" s="33">
        <f ca="1" t="shared" ref="I8:I11" si="0">IF(ISBLANK(H8),"",H8-DATE(YEAR(NOW()),MONTH(NOW()),DAY(NOW())))</f>
        <v>19</v>
      </c>
      <c r="J8" s="22" t="str">
        <f ca="1" t="shared" ref="J8:J11" si="1">IF(I8="","",IF(I8&lt;0,"OVERDUE","NOT DUE"))</f>
        <v>NOT DUE</v>
      </c>
      <c r="K8" s="23"/>
      <c r="L8" s="56"/>
    </row>
    <row r="9" spans="1:12">
      <c r="A9" s="22" t="s">
        <v>3020</v>
      </c>
      <c r="B9" s="23" t="s">
        <v>3021</v>
      </c>
      <c r="C9" s="23" t="s">
        <v>3022</v>
      </c>
      <c r="D9" s="24" t="s">
        <v>2488</v>
      </c>
      <c r="E9" s="25">
        <v>44082</v>
      </c>
      <c r="F9" s="25">
        <f>F8</f>
        <v>44713</v>
      </c>
      <c r="G9" s="12" t="s">
        <v>2170</v>
      </c>
      <c r="H9" s="26">
        <f>F9+30</f>
        <v>44743</v>
      </c>
      <c r="I9" s="33">
        <f ca="1" t="shared" si="0"/>
        <v>19</v>
      </c>
      <c r="J9" s="22" t="str">
        <f ca="1" t="shared" si="1"/>
        <v>NOT DUE</v>
      </c>
      <c r="K9" s="23"/>
      <c r="L9" s="56"/>
    </row>
    <row r="10" ht="24" spans="1:12">
      <c r="A10" s="22" t="s">
        <v>3023</v>
      </c>
      <c r="B10" s="23" t="s">
        <v>3024</v>
      </c>
      <c r="C10" s="23" t="s">
        <v>3025</v>
      </c>
      <c r="D10" s="24" t="s">
        <v>2488</v>
      </c>
      <c r="E10" s="25">
        <v>44082</v>
      </c>
      <c r="F10" s="25">
        <f>F8</f>
        <v>44713</v>
      </c>
      <c r="G10" s="12" t="s">
        <v>2170</v>
      </c>
      <c r="H10" s="26">
        <f>F10+30</f>
        <v>44743</v>
      </c>
      <c r="I10" s="33">
        <f ca="1" t="shared" ref="I10" si="2">IF(ISBLANK(H10),"",H10-DATE(YEAR(NOW()),MONTH(NOW()),DAY(NOW())))</f>
        <v>19</v>
      </c>
      <c r="J10" s="22" t="str">
        <f ca="1" t="shared" ref="J10" si="3">IF(I10="","",IF(I10&lt;0,"OVERDUE","NOT DUE"))</f>
        <v>NOT DUE</v>
      </c>
      <c r="K10" s="23"/>
      <c r="L10" s="56"/>
    </row>
    <row r="11" spans="1:12">
      <c r="A11" s="22" t="s">
        <v>3026</v>
      </c>
      <c r="B11" s="23" t="s">
        <v>3027</v>
      </c>
      <c r="C11" s="23" t="s">
        <v>3028</v>
      </c>
      <c r="D11" s="24" t="s">
        <v>2488</v>
      </c>
      <c r="E11" s="25">
        <v>44082</v>
      </c>
      <c r="F11" s="25">
        <f>F8</f>
        <v>44713</v>
      </c>
      <c r="G11" s="12" t="s">
        <v>2170</v>
      </c>
      <c r="H11" s="26">
        <f>F11+30</f>
        <v>44743</v>
      </c>
      <c r="I11" s="33">
        <f ca="1" t="shared" si="0"/>
        <v>19</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484</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88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44699</v>
      </c>
      <c r="G8" s="12" t="s">
        <v>2170</v>
      </c>
      <c r="H8" s="26">
        <f>F8+30</f>
        <v>44729</v>
      </c>
      <c r="I8" s="33">
        <f ca="1" t="shared" ref="I8" si="0">IF(ISBLANK(H8),"",H8-DATE(YEAR(NOW()),MONTH(NOW()),DAY(NOW())))</f>
        <v>5</v>
      </c>
      <c r="J8" s="22" t="str">
        <f ca="1" t="shared" ref="J8" si="1">IF(I8="","",IF(I8&lt;0,"OVERDUE","NOT DUE"))</f>
        <v>NOT DUE</v>
      </c>
      <c r="K8" s="23"/>
      <c r="L8" s="34"/>
    </row>
    <row r="9" spans="1:12">
      <c r="A9" s="22" t="s">
        <v>3034</v>
      </c>
      <c r="B9" s="23" t="s">
        <v>3035</v>
      </c>
      <c r="C9" s="23" t="s">
        <v>3036</v>
      </c>
      <c r="D9" s="24" t="s">
        <v>1602</v>
      </c>
      <c r="E9" s="25">
        <v>44082</v>
      </c>
      <c r="F9" s="25">
        <f>F8</f>
        <v>44699</v>
      </c>
      <c r="G9" s="12" t="s">
        <v>2170</v>
      </c>
      <c r="H9" s="26">
        <f>F9+30</f>
        <v>44729</v>
      </c>
      <c r="I9" s="33">
        <f ca="1" t="shared" ref="I9" si="2">IF(ISBLANK(H9),"",H9-DATE(YEAR(NOW()),MONTH(NOW()),DAY(NOW())))</f>
        <v>5</v>
      </c>
      <c r="J9" s="22" t="str">
        <f ca="1" t="shared" ref="J9" si="3">IF(I9="","",IF(I9&lt;0,"OVERDUE","NOT DUE"))</f>
        <v>NOT DUE</v>
      </c>
      <c r="K9" s="23"/>
      <c r="L9" s="34"/>
    </row>
    <row r="10" spans="1:12">
      <c r="A10" s="22" t="s">
        <v>3037</v>
      </c>
      <c r="B10" s="23" t="s">
        <v>3038</v>
      </c>
      <c r="C10" s="23" t="s">
        <v>3039</v>
      </c>
      <c r="D10" s="24" t="s">
        <v>1602</v>
      </c>
      <c r="E10" s="25">
        <v>44082</v>
      </c>
      <c r="F10" s="25">
        <f>F8</f>
        <v>44699</v>
      </c>
      <c r="G10" s="12" t="s">
        <v>2170</v>
      </c>
      <c r="H10" s="26">
        <f>F10+30</f>
        <v>44729</v>
      </c>
      <c r="I10" s="33">
        <f ca="1" t="shared" ref="I10" si="4">IF(ISBLANK(H10),"",H10-DATE(YEAR(NOW()),MONTH(NOW()),DAY(NOW())))</f>
        <v>5</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44703</v>
      </c>
      <c r="G8" s="12" t="s">
        <v>1704</v>
      </c>
      <c r="H8" s="26">
        <f>F8+30</f>
        <v>44733</v>
      </c>
      <c r="I8" s="50">
        <f ca="1" t="shared" ref="I8:I11" si="0">IF(ISBLANK(H8),"",H8-DATE(YEAR(NOW()),MONTH(NOW()),DAY(NOW())))</f>
        <v>9</v>
      </c>
      <c r="J8" s="22" t="str">
        <f ca="1" t="shared" ref="J8:J9" si="1">IF(I8="","",IF(I8&lt;0,"OVERDUE","NOT DUE"))</f>
        <v>NOT DUE</v>
      </c>
      <c r="K8" s="23"/>
      <c r="L8" s="34"/>
    </row>
    <row r="9" ht="24" spans="1:12">
      <c r="A9" s="22" t="s">
        <v>3046</v>
      </c>
      <c r="B9" s="23" t="s">
        <v>3047</v>
      </c>
      <c r="C9" s="23" t="s">
        <v>3048</v>
      </c>
      <c r="D9" s="24" t="s">
        <v>2488</v>
      </c>
      <c r="E9" s="25">
        <v>44400</v>
      </c>
      <c r="F9" s="25">
        <f>F8</f>
        <v>44703</v>
      </c>
      <c r="G9" s="12" t="s">
        <v>1704</v>
      </c>
      <c r="H9" s="26">
        <f t="shared" ref="H9:H10" si="2">F9+30</f>
        <v>44733</v>
      </c>
      <c r="I9" s="50">
        <f ca="1" t="shared" si="0"/>
        <v>9</v>
      </c>
      <c r="J9" s="22" t="str">
        <f ca="1" t="shared" si="1"/>
        <v>NOT DUE</v>
      </c>
      <c r="K9" s="23"/>
      <c r="L9" s="34"/>
    </row>
    <row r="10" spans="1:12">
      <c r="A10" s="22" t="s">
        <v>3049</v>
      </c>
      <c r="B10" s="23" t="s">
        <v>3050</v>
      </c>
      <c r="C10" s="23" t="s">
        <v>3051</v>
      </c>
      <c r="D10" s="24" t="s">
        <v>2488</v>
      </c>
      <c r="E10" s="25">
        <v>44400</v>
      </c>
      <c r="F10" s="25">
        <f>F8</f>
        <v>44703</v>
      </c>
      <c r="G10" s="12" t="s">
        <v>1704</v>
      </c>
      <c r="H10" s="26">
        <f t="shared" si="2"/>
        <v>44733</v>
      </c>
      <c r="I10" s="50">
        <f ca="1" t="shared" si="0"/>
        <v>9</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82</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79</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79</v>
      </c>
      <c r="J9" s="22" t="str">
        <f ca="1">IF(I9="","",IF(I9&lt;0,"OVERDUE","NOT DUE"))</f>
        <v>NOT DUE</v>
      </c>
      <c r="K9" s="41"/>
      <c r="L9" s="34"/>
    </row>
    <row r="10" spans="1:12">
      <c r="A10" s="41" t="s">
        <v>3063</v>
      </c>
      <c r="B10" s="41" t="s">
        <v>3064</v>
      </c>
      <c r="C10" s="23" t="s">
        <v>3065</v>
      </c>
      <c r="D10" s="24" t="s">
        <v>3066</v>
      </c>
      <c r="E10" s="25">
        <v>44082</v>
      </c>
      <c r="F10" s="25">
        <v>44713</v>
      </c>
      <c r="G10" s="40"/>
      <c r="H10" s="26">
        <f>F10+30</f>
        <v>44743</v>
      </c>
      <c r="I10" s="33">
        <f ca="1">IF(ISBLANK(H10),"",H10-DATE(YEAR(NOW()),MONTH(NOW()),DAY(NOW())))</f>
        <v>19</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78</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78</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78</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78</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80</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80</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80</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80</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80</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80</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80</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80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80</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80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72" sqref="F7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44720</v>
      </c>
      <c r="G8" s="40"/>
      <c r="H8" s="26">
        <f>F8+30</f>
        <v>44750</v>
      </c>
      <c r="I8" s="33">
        <f ca="1">IF(ISBLANK(H8),"",H8-DATE(YEAR(NOW()),MONTH(NOW()),DAY(NOW())))</f>
        <v>26</v>
      </c>
      <c r="J8" s="22" t="str">
        <f ca="1">IF(I8="","",IF(I8&lt;0,"OVERDUE","NOT DUE"))</f>
        <v>NOT DUE</v>
      </c>
      <c r="K8" s="41"/>
      <c r="L8" s="34"/>
    </row>
    <row r="9" ht="24" spans="1:12">
      <c r="A9" s="41" t="s">
        <v>3105</v>
      </c>
      <c r="B9" s="41" t="s">
        <v>3106</v>
      </c>
      <c r="C9" s="23" t="s">
        <v>3099</v>
      </c>
      <c r="D9" s="24" t="s">
        <v>201</v>
      </c>
      <c r="E9" s="25">
        <v>44082</v>
      </c>
      <c r="F9" s="25">
        <f>$F$8</f>
        <v>44720</v>
      </c>
      <c r="G9" s="40"/>
      <c r="H9" s="26">
        <f>F9+30</f>
        <v>44750</v>
      </c>
      <c r="I9" s="33">
        <f ca="1">IF(ISBLANK(H9),"",H9-DATE(YEAR(NOW()),MONTH(NOW()),DAY(NOW())))</f>
        <v>26</v>
      </c>
      <c r="J9" s="22" t="str">
        <f ca="1">IF(I9="","",IF(I9&lt;0,"OVERDUE","NOT DUE"))</f>
        <v>NOT DUE</v>
      </c>
      <c r="K9" s="41"/>
      <c r="L9" s="34"/>
    </row>
    <row r="10" spans="1:12">
      <c r="A10" s="41" t="s">
        <v>3107</v>
      </c>
      <c r="B10" s="41" t="s">
        <v>3108</v>
      </c>
      <c r="C10" s="23" t="s">
        <v>3109</v>
      </c>
      <c r="D10" s="24" t="s">
        <v>201</v>
      </c>
      <c r="E10" s="25">
        <v>44082</v>
      </c>
      <c r="F10" s="25">
        <f>$F$8</f>
        <v>44720</v>
      </c>
      <c r="G10" s="40"/>
      <c r="H10" s="26">
        <f>F10+30</f>
        <v>44750</v>
      </c>
      <c r="I10" s="33">
        <f ca="1">IF(ISBLANK(H10),"",H10-DATE(YEAR(NOW()),MONTH(NOW()),DAY(NOW())))</f>
        <v>26</v>
      </c>
      <c r="J10" s="22" t="str">
        <f ca="1">IF(I10="","",IF(I10&lt;0,"OVERDUE","NOT DUE"))</f>
        <v>NOT DUE</v>
      </c>
      <c r="K10" s="41"/>
      <c r="L10" s="34"/>
    </row>
    <row r="11" spans="1:12">
      <c r="A11" s="41" t="s">
        <v>3110</v>
      </c>
      <c r="B11" s="41" t="s">
        <v>3111</v>
      </c>
      <c r="C11" s="23" t="s">
        <v>3109</v>
      </c>
      <c r="D11" s="24" t="s">
        <v>201</v>
      </c>
      <c r="E11" s="25">
        <v>44082</v>
      </c>
      <c r="F11" s="25">
        <f>$F$8</f>
        <v>44720</v>
      </c>
      <c r="G11" s="40"/>
      <c r="H11" s="26">
        <f>F11+30</f>
        <v>44750</v>
      </c>
      <c r="I11" s="33">
        <f ca="1">IF(ISBLANK(H11),"",H11-DATE(YEAR(NOW()),MONTH(NOW()),DAY(NOW())))</f>
        <v>26</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85</v>
      </c>
      <c r="J12" s="22" t="str">
        <f ca="1">IF(I12="","",IF(I12&lt;0,"OVERDUE","NOT DUE"))</f>
        <v>NOT DUE</v>
      </c>
      <c r="K12" s="41"/>
      <c r="L12" s="34"/>
    </row>
    <row r="13" ht="27.75" customHeight="1" spans="1:12">
      <c r="A13" s="41" t="s">
        <v>3114</v>
      </c>
      <c r="B13" s="41" t="s">
        <v>3115</v>
      </c>
      <c r="C13" s="41" t="s">
        <v>3116</v>
      </c>
      <c r="D13" s="24" t="s">
        <v>2488</v>
      </c>
      <c r="E13" s="25">
        <v>44082</v>
      </c>
      <c r="F13" s="25">
        <f>F8</f>
        <v>44720</v>
      </c>
      <c r="G13" s="40"/>
      <c r="H13" s="26">
        <f>F13+30</f>
        <v>44750</v>
      </c>
      <c r="I13" s="33">
        <f ca="1" t="shared" ref="I13:I20" si="0">IF(ISBLANK(H13),"",H13-DATE(YEAR(NOW()),MONTH(NOW()),DAY(NOW())))</f>
        <v>26</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44720</v>
      </c>
      <c r="G14" s="40"/>
      <c r="H14" s="26">
        <f>F14+30</f>
        <v>44750</v>
      </c>
      <c r="I14" s="33">
        <f ca="1" t="shared" si="0"/>
        <v>26</v>
      </c>
      <c r="J14" s="22" t="str">
        <f ca="1" t="shared" si="1"/>
        <v>NOT DUE</v>
      </c>
      <c r="K14" s="41" t="s">
        <v>3120</v>
      </c>
      <c r="L14" s="34"/>
    </row>
    <row r="15" spans="1:12">
      <c r="A15" s="41" t="s">
        <v>3121</v>
      </c>
      <c r="B15" s="41" t="s">
        <v>3122</v>
      </c>
      <c r="C15" s="41" t="s">
        <v>3123</v>
      </c>
      <c r="D15" s="24" t="s">
        <v>2488</v>
      </c>
      <c r="E15" s="25">
        <v>44082</v>
      </c>
      <c r="F15" s="25">
        <f>$F$13</f>
        <v>44720</v>
      </c>
      <c r="G15" s="40"/>
      <c r="H15" s="26">
        <f>F15+30</f>
        <v>44750</v>
      </c>
      <c r="I15" s="33">
        <f ca="1" t="shared" si="0"/>
        <v>26</v>
      </c>
      <c r="J15" s="22" t="str">
        <f ca="1" t="shared" si="1"/>
        <v>NOT DUE</v>
      </c>
      <c r="K15" s="41" t="s">
        <v>3124</v>
      </c>
      <c r="L15" s="34"/>
    </row>
    <row r="16" spans="1:12">
      <c r="A16" s="41" t="s">
        <v>3125</v>
      </c>
      <c r="B16" s="41" t="s">
        <v>3126</v>
      </c>
      <c r="C16" s="41" t="s">
        <v>3123</v>
      </c>
      <c r="D16" s="24" t="s">
        <v>2488</v>
      </c>
      <c r="E16" s="25">
        <v>44082</v>
      </c>
      <c r="F16" s="25">
        <f>$F$13</f>
        <v>44720</v>
      </c>
      <c r="G16" s="40"/>
      <c r="H16" s="26">
        <f>F16+30</f>
        <v>44750</v>
      </c>
      <c r="I16" s="33">
        <f ca="1" t="shared" si="0"/>
        <v>26</v>
      </c>
      <c r="J16" s="22" t="str">
        <f ca="1" t="shared" si="1"/>
        <v>NOT DUE</v>
      </c>
      <c r="K16" s="41" t="s">
        <v>3124</v>
      </c>
      <c r="L16" s="34"/>
    </row>
    <row r="17" ht="24" spans="1:12">
      <c r="A17" s="41" t="s">
        <v>3127</v>
      </c>
      <c r="B17" s="41" t="s">
        <v>3128</v>
      </c>
      <c r="C17" s="41" t="s">
        <v>3129</v>
      </c>
      <c r="D17" s="24" t="s">
        <v>2488</v>
      </c>
      <c r="E17" s="25">
        <v>44082</v>
      </c>
      <c r="F17" s="25">
        <f>$F$13</f>
        <v>44720</v>
      </c>
      <c r="G17" s="40"/>
      <c r="H17" s="26">
        <f>F17+30</f>
        <v>44750</v>
      </c>
      <c r="I17" s="33">
        <f ca="1" t="shared" si="0"/>
        <v>26</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90</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85</v>
      </c>
      <c r="J19" s="22" t="str">
        <f ca="1" t="shared" si="1"/>
        <v>NOT DUE</v>
      </c>
      <c r="K19" s="41" t="s">
        <v>3138</v>
      </c>
      <c r="L19" s="34"/>
    </row>
    <row r="20" ht="26.25" customHeight="1" spans="1:12">
      <c r="A20" s="41" t="s">
        <v>3139</v>
      </c>
      <c r="B20" s="41" t="s">
        <v>3140</v>
      </c>
      <c r="C20" s="41" t="s">
        <v>3141</v>
      </c>
      <c r="D20" s="24" t="s">
        <v>2488</v>
      </c>
      <c r="E20" s="25">
        <v>44082</v>
      </c>
      <c r="F20" s="25">
        <f>F15</f>
        <v>44720</v>
      </c>
      <c r="G20" s="40"/>
      <c r="H20" s="26">
        <f>F20+30</f>
        <v>44750</v>
      </c>
      <c r="I20" s="33">
        <f ca="1" t="shared" si="0"/>
        <v>26</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1</v>
      </c>
      <c r="J25" s="22" t="str">
        <f ca="1" t="shared" si="1"/>
        <v>NOT DUE</v>
      </c>
      <c r="K25" s="41"/>
      <c r="L25" s="34"/>
    </row>
    <row r="26" ht="26.25" customHeight="1" spans="1:12">
      <c r="A26" s="41" t="s">
        <v>3157</v>
      </c>
      <c r="B26" s="41" t="s">
        <v>3158</v>
      </c>
      <c r="C26" s="41" t="s">
        <v>3159</v>
      </c>
      <c r="D26" s="24" t="s">
        <v>2488</v>
      </c>
      <c r="E26" s="25">
        <v>44082</v>
      </c>
      <c r="F26" s="25">
        <f>$F$10</f>
        <v>44720</v>
      </c>
      <c r="G26" s="40"/>
      <c r="H26" s="26">
        <f>F26+30</f>
        <v>44750</v>
      </c>
      <c r="I26" s="33">
        <f ca="1" t="shared" si="7"/>
        <v>26</v>
      </c>
      <c r="J26" s="22" t="str">
        <f ca="1" t="shared" si="1"/>
        <v>NOT DUE</v>
      </c>
      <c r="K26" s="41" t="s">
        <v>3160</v>
      </c>
      <c r="L26" s="34"/>
    </row>
    <row r="27" ht="26.25" customHeight="1" spans="1:12">
      <c r="A27" s="41" t="s">
        <v>3161</v>
      </c>
      <c r="B27" s="41" t="s">
        <v>3158</v>
      </c>
      <c r="C27" s="41" t="s">
        <v>3162</v>
      </c>
      <c r="D27" s="24" t="s">
        <v>2488</v>
      </c>
      <c r="E27" s="25">
        <v>44082</v>
      </c>
      <c r="F27" s="25">
        <f>$F$10</f>
        <v>44720</v>
      </c>
      <c r="G27" s="40"/>
      <c r="H27" s="26">
        <f>F27+30</f>
        <v>44750</v>
      </c>
      <c r="I27" s="33">
        <f ca="1" t="shared" si="7"/>
        <v>26</v>
      </c>
      <c r="J27" s="22" t="str">
        <f ca="1" t="shared" si="1"/>
        <v>NOT DUE</v>
      </c>
      <c r="K27" s="41" t="s">
        <v>3163</v>
      </c>
      <c r="L27" s="34"/>
    </row>
    <row r="28" ht="26.25" customHeight="1" spans="1:12">
      <c r="A28" s="41" t="s">
        <v>3164</v>
      </c>
      <c r="B28" s="41" t="s">
        <v>3165</v>
      </c>
      <c r="C28" s="41" t="s">
        <v>3141</v>
      </c>
      <c r="D28" s="24" t="s">
        <v>2488</v>
      </c>
      <c r="E28" s="25">
        <v>44082</v>
      </c>
      <c r="F28" s="25">
        <f>$F$10</f>
        <v>44720</v>
      </c>
      <c r="G28" s="40"/>
      <c r="H28" s="26">
        <f>F28+30</f>
        <v>44750</v>
      </c>
      <c r="I28" s="33">
        <f ca="1" t="shared" ref="I28" si="8">IF(ISBLANK(H28),"",H28-DATE(YEAR(NOW()),MONTH(NOW()),DAY(NOW())))</f>
        <v>26</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44720</v>
      </c>
      <c r="G33" s="40"/>
      <c r="H33" s="26">
        <f t="shared" ref="H33" si="13">F33+90</f>
        <v>44810</v>
      </c>
      <c r="I33" s="33">
        <f ca="1" t="shared" ref="I33:I36" si="14">IF(ISBLANK(H33),"",H33-DATE(YEAR(NOW()),MONTH(NOW()),DAY(NOW())))</f>
        <v>86</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90</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90</v>
      </c>
      <c r="J35" s="22" t="str">
        <f ca="1" t="shared" si="12"/>
        <v>NOT DUE</v>
      </c>
      <c r="K35" s="41" t="s">
        <v>3180</v>
      </c>
      <c r="L35" s="34"/>
    </row>
    <row r="36" ht="26.25" customHeight="1" spans="1:12">
      <c r="A36" s="41" t="s">
        <v>3181</v>
      </c>
      <c r="B36" s="41" t="s">
        <v>3182</v>
      </c>
      <c r="C36" s="41" t="s">
        <v>3183</v>
      </c>
      <c r="D36" s="24" t="s">
        <v>2488</v>
      </c>
      <c r="E36" s="25">
        <v>44082</v>
      </c>
      <c r="F36" s="25">
        <f>F8</f>
        <v>44720</v>
      </c>
      <c r="G36" s="40"/>
      <c r="H36" s="26">
        <f>F36+30</f>
        <v>44750</v>
      </c>
      <c r="I36" s="33">
        <f ca="1" t="shared" si="14"/>
        <v>26</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44720</v>
      </c>
      <c r="G38" s="40"/>
      <c r="H38" s="26">
        <f t="shared" ref="H38" si="18">F38+90</f>
        <v>44810</v>
      </c>
      <c r="I38" s="33">
        <f ca="1" t="shared" ref="I38:I41" si="19">IF(ISBLANK(H38),"",H38-DATE(YEAR(NOW()),MONTH(NOW()),DAY(NOW())))</f>
        <v>86</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85</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85</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85</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85</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85</v>
      </c>
      <c r="J47" s="22" t="str">
        <f ca="1" t="shared" si="12"/>
        <v>NOT DUE</v>
      </c>
      <c r="K47" s="41"/>
      <c r="L47" s="34"/>
    </row>
    <row r="48" ht="26.25" customHeight="1" spans="1:12">
      <c r="A48" s="41" t="s">
        <v>3220</v>
      </c>
      <c r="B48" s="41" t="s">
        <v>3221</v>
      </c>
      <c r="C48" s="41" t="s">
        <v>3156</v>
      </c>
      <c r="D48" s="24" t="s">
        <v>529</v>
      </c>
      <c r="E48" s="25">
        <v>44082</v>
      </c>
      <c r="F48" s="25">
        <v>44719</v>
      </c>
      <c r="G48" s="40"/>
      <c r="H48" s="26">
        <f t="shared" ref="H48" si="23">F48+90</f>
        <v>44809</v>
      </c>
      <c r="I48" s="33">
        <f ca="1" t="shared" si="22"/>
        <v>85</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44720</v>
      </c>
      <c r="G50" s="40"/>
      <c r="H50" s="26">
        <f>F50+30</f>
        <v>44750</v>
      </c>
      <c r="I50" s="33">
        <f ca="1" t="shared" ref="I50" si="26">IF(ISBLANK(H50),"",H50-DATE(YEAR(NOW()),MONTH(NOW()),DAY(NOW())))</f>
        <v>26</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44720</v>
      </c>
      <c r="G55" s="40"/>
      <c r="H55" s="26">
        <f t="shared" ref="H55" si="30">F55+90</f>
        <v>44810</v>
      </c>
      <c r="I55" s="33">
        <f ca="1" t="shared" ref="I55:I73" si="31">IF(ISBLANK(H55),"",H55-DATE(YEAR(NOW()),MONTH(NOW()),DAY(NOW())))</f>
        <v>86</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90</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88</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88</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85</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85</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85</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85</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85</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85</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85</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85</v>
      </c>
      <c r="J66" s="22" t="str">
        <f ca="1" t="shared" si="29"/>
        <v>NOT DUE</v>
      </c>
      <c r="K66" s="41" t="s">
        <v>3259</v>
      </c>
      <c r="L66" s="34"/>
    </row>
    <row r="67" ht="26.25" customHeight="1" spans="1:12">
      <c r="A67" s="41" t="s">
        <v>3261</v>
      </c>
      <c r="B67" s="41" t="s">
        <v>3262</v>
      </c>
      <c r="C67" s="41" t="s">
        <v>3263</v>
      </c>
      <c r="D67" s="24" t="s">
        <v>529</v>
      </c>
      <c r="E67" s="25">
        <v>44082</v>
      </c>
      <c r="F67" s="25">
        <v>44719</v>
      </c>
      <c r="G67" s="40"/>
      <c r="H67" s="26">
        <f t="shared" ref="H67:H68" si="33">F67+90</f>
        <v>44809</v>
      </c>
      <c r="I67" s="33">
        <f ca="1" t="shared" si="31"/>
        <v>85</v>
      </c>
      <c r="J67" s="22" t="str">
        <f ca="1" t="shared" si="29"/>
        <v>NOT DUE</v>
      </c>
      <c r="K67" s="41" t="s">
        <v>3264</v>
      </c>
      <c r="L67" s="34"/>
    </row>
    <row r="68" ht="26.25" customHeight="1" spans="1:12">
      <c r="A68" s="41" t="s">
        <v>3265</v>
      </c>
      <c r="B68" s="41" t="s">
        <v>3266</v>
      </c>
      <c r="C68" s="41" t="s">
        <v>191</v>
      </c>
      <c r="D68" s="24" t="s">
        <v>529</v>
      </c>
      <c r="E68" s="25">
        <v>44082</v>
      </c>
      <c r="F68" s="25">
        <f>F67</f>
        <v>44719</v>
      </c>
      <c r="G68" s="40"/>
      <c r="H68" s="26">
        <f t="shared" si="33"/>
        <v>44809</v>
      </c>
      <c r="I68" s="33">
        <f ca="1" t="shared" si="31"/>
        <v>85</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90</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90</v>
      </c>
      <c r="J70" s="22" t="str">
        <f ca="1" t="shared" si="29"/>
        <v>NOT DUE</v>
      </c>
      <c r="K70" s="41" t="s">
        <v>3275</v>
      </c>
      <c r="L70" s="34"/>
    </row>
    <row r="71" ht="26.25" customHeight="1" spans="1:12">
      <c r="A71" s="41" t="s">
        <v>3276</v>
      </c>
      <c r="B71" s="41" t="s">
        <v>3277</v>
      </c>
      <c r="C71" s="41" t="s">
        <v>3278</v>
      </c>
      <c r="D71" s="24" t="s">
        <v>529</v>
      </c>
      <c r="E71" s="25">
        <v>44082</v>
      </c>
      <c r="F71" s="25">
        <f>F67</f>
        <v>44719</v>
      </c>
      <c r="G71" s="40"/>
      <c r="H71" s="26">
        <f t="shared" ref="H71" si="34">F71+90</f>
        <v>44809</v>
      </c>
      <c r="I71" s="33">
        <f ca="1" t="shared" si="31"/>
        <v>85</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90</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90</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44723</v>
      </c>
      <c r="G8" s="40"/>
      <c r="H8" s="26">
        <f>F8+7</f>
        <v>44730</v>
      </c>
      <c r="I8" s="33">
        <f ca="1">IF(ISBLANK(H8),"",H8-DATE(YEAR(NOW()),MONTH(NOW()),DAY(NOW())))</f>
        <v>6</v>
      </c>
      <c r="J8" s="22" t="str">
        <f ca="1">IF(I8="","",IF(I8&lt;0,"OVERDUE","NOT DUE"))</f>
        <v>NOT DUE</v>
      </c>
      <c r="K8" s="41"/>
      <c r="L8" s="34"/>
    </row>
    <row r="9" spans="1:12">
      <c r="A9" s="22" t="s">
        <v>3293</v>
      </c>
      <c r="B9" s="23" t="s">
        <v>3294</v>
      </c>
      <c r="C9" s="23" t="s">
        <v>3295</v>
      </c>
      <c r="D9" s="24" t="s">
        <v>201</v>
      </c>
      <c r="E9" s="25">
        <v>44082</v>
      </c>
      <c r="F9" s="25">
        <v>44714</v>
      </c>
      <c r="G9" s="40"/>
      <c r="H9" s="26">
        <f>F9+30</f>
        <v>44744</v>
      </c>
      <c r="I9" s="33">
        <f ca="1">IF(ISBLANK(H9),"",H9-DATE(YEAR(NOW()),MONTH(NOW()),DAY(NOW())))</f>
        <v>20</v>
      </c>
      <c r="J9" s="22" t="str">
        <f ca="1">IF(I9="","",IF(I9&lt;0,"OVERDUE","NOT DUE"))</f>
        <v>NOT DUE</v>
      </c>
      <c r="K9" s="41"/>
      <c r="L9" s="34"/>
    </row>
    <row r="10" spans="1:12">
      <c r="A10" s="22" t="s">
        <v>3296</v>
      </c>
      <c r="B10" s="23" t="s">
        <v>3297</v>
      </c>
      <c r="C10" s="23" t="s">
        <v>3298</v>
      </c>
      <c r="D10" s="24" t="s">
        <v>201</v>
      </c>
      <c r="E10" s="25">
        <v>44082</v>
      </c>
      <c r="F10" s="25">
        <f>F9</f>
        <v>44714</v>
      </c>
      <c r="G10" s="40"/>
      <c r="H10" s="26">
        <f>F10+30</f>
        <v>44744</v>
      </c>
      <c r="I10" s="33">
        <f ca="1">IF(ISBLANK(H10),"",H10-DATE(YEAR(NOW()),MONTH(NOW()),DAY(NOW())))</f>
        <v>20</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44715</v>
      </c>
      <c r="G8" s="12" t="s">
        <v>2170</v>
      </c>
      <c r="H8" s="26">
        <f>F8+30</f>
        <v>44745</v>
      </c>
      <c r="I8" s="33">
        <f ca="1">IF(ISBLANK(H8),"",H8-DATE(YEAR(NOW()),MONTH(NOW()),DAY(NOW())))</f>
        <v>21</v>
      </c>
      <c r="J8" s="22" t="str">
        <f ca="1">IF(I8="","",IF(I8&lt;0,"OVERDUE","NOT DUE"))</f>
        <v>NOT DUE</v>
      </c>
      <c r="K8" s="23"/>
      <c r="L8" s="34"/>
    </row>
    <row r="9" spans="1:12">
      <c r="A9" s="22" t="s">
        <v>3302</v>
      </c>
      <c r="B9" s="23" t="s">
        <v>3303</v>
      </c>
      <c r="C9" s="23" t="s">
        <v>3301</v>
      </c>
      <c r="D9" s="24" t="s">
        <v>1602</v>
      </c>
      <c r="E9" s="25">
        <v>44082</v>
      </c>
      <c r="F9" s="25">
        <f>$F$8</f>
        <v>44715</v>
      </c>
      <c r="G9" s="12" t="s">
        <v>2170</v>
      </c>
      <c r="H9" s="26">
        <f>F9+30</f>
        <v>44745</v>
      </c>
      <c r="I9" s="33">
        <f ca="1">IF(ISBLANK(H9),"",H9-DATE(YEAR(NOW()),MONTH(NOW()),DAY(NOW())))</f>
        <v>21</v>
      </c>
      <c r="J9" s="22" t="str">
        <f ca="1">IF(I9="","",IF(I9&lt;0,"OVERDUE","NOT DUE"))</f>
        <v>NOT DUE</v>
      </c>
      <c r="K9" s="23"/>
      <c r="L9" s="34"/>
    </row>
    <row r="10" spans="1:12">
      <c r="A10" s="22" t="s">
        <v>3304</v>
      </c>
      <c r="B10" s="23" t="s">
        <v>3305</v>
      </c>
      <c r="C10" s="23" t="s">
        <v>3301</v>
      </c>
      <c r="D10" s="24" t="s">
        <v>1602</v>
      </c>
      <c r="E10" s="25">
        <v>44082</v>
      </c>
      <c r="F10" s="25">
        <f>$F$8</f>
        <v>44715</v>
      </c>
      <c r="G10" s="12" t="s">
        <v>2170</v>
      </c>
      <c r="H10" s="26">
        <f>F10+30</f>
        <v>44745</v>
      </c>
      <c r="I10" s="33">
        <f ca="1">IF(ISBLANK(H10),"",H10-DATE(YEAR(NOW()),MONTH(NOW()),DAY(NOW())))</f>
        <v>21</v>
      </c>
      <c r="J10" s="22" t="str">
        <f ca="1">IF(I10="","",IF(I10&lt;0,"OVERDUE","NOT DUE"))</f>
        <v>NOT DUE</v>
      </c>
      <c r="K10" s="23"/>
      <c r="L10" s="34"/>
    </row>
    <row r="11" ht="24" spans="1:12">
      <c r="A11" s="22" t="s">
        <v>3306</v>
      </c>
      <c r="B11" s="23" t="s">
        <v>3307</v>
      </c>
      <c r="C11" s="23" t="s">
        <v>3308</v>
      </c>
      <c r="D11" s="24" t="s">
        <v>1602</v>
      </c>
      <c r="E11" s="25">
        <v>44082</v>
      </c>
      <c r="F11" s="25">
        <f>$F$8</f>
        <v>44715</v>
      </c>
      <c r="G11" s="12" t="s">
        <v>2170</v>
      </c>
      <c r="H11" s="26">
        <f>F11+30</f>
        <v>44745</v>
      </c>
      <c r="I11" s="33">
        <f ca="1">IF(ISBLANK(H11),"",H11-DATE(YEAR(NOW()),MONTH(NOW()),DAY(NOW())))</f>
        <v>21</v>
      </c>
      <c r="J11" s="22" t="str">
        <f ca="1">IF(I11="","",IF(I11&lt;0,"OVERDUE","NOT DUE"))</f>
        <v>NOT DUE</v>
      </c>
      <c r="K11" s="23"/>
      <c r="L11" s="39"/>
    </row>
    <row r="12" spans="1:12">
      <c r="A12" s="22" t="s">
        <v>3309</v>
      </c>
      <c r="B12" s="23" t="s">
        <v>2563</v>
      </c>
      <c r="C12" s="23" t="s">
        <v>3310</v>
      </c>
      <c r="D12" s="24" t="s">
        <v>1602</v>
      </c>
      <c r="E12" s="25">
        <v>44082</v>
      </c>
      <c r="F12" s="25">
        <f>$F$8</f>
        <v>44715</v>
      </c>
      <c r="G12" s="12" t="s">
        <v>2170</v>
      </c>
      <c r="H12" s="26">
        <f>F12+30</f>
        <v>44745</v>
      </c>
      <c r="I12" s="33">
        <f ca="1">IF(ISBLANK(H12),"",H12-DATE(YEAR(NOW()),MONTH(NOW()),DAY(NOW())))</f>
        <v>21</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44720</v>
      </c>
      <c r="G8" s="40"/>
      <c r="H8" s="26">
        <f>F8+30</f>
        <v>44750</v>
      </c>
      <c r="I8" s="33">
        <f ca="1" t="shared" ref="I8:I11" si="0">IF(ISBLANK(H8),"",H8-DATE(YEAR(NOW()),MONTH(NOW()),DAY(NOW())))</f>
        <v>26</v>
      </c>
      <c r="J8" s="22" t="str">
        <f ca="1" t="shared" ref="J8:J11" si="1">IF(I8="","",IF(I8&lt;0,"OVERDUE","NOT DUE"))</f>
        <v>NOT DUE</v>
      </c>
      <c r="K8" s="41"/>
      <c r="L8" s="34"/>
    </row>
    <row r="9" ht="24" spans="1:12">
      <c r="A9" s="22" t="s">
        <v>526</v>
      </c>
      <c r="B9" s="41" t="s">
        <v>527</v>
      </c>
      <c r="C9" s="23" t="s">
        <v>528</v>
      </c>
      <c r="D9" s="24" t="s">
        <v>529</v>
      </c>
      <c r="E9" s="25">
        <v>44082</v>
      </c>
      <c r="F9" s="25">
        <v>44715</v>
      </c>
      <c r="G9" s="40"/>
      <c r="H9" s="26">
        <f>F9+90</f>
        <v>44805</v>
      </c>
      <c r="I9" s="33">
        <f ca="1" t="shared" si="0"/>
        <v>81</v>
      </c>
      <c r="J9" s="22" t="str">
        <f ca="1" t="shared" si="1"/>
        <v>NOT DUE</v>
      </c>
      <c r="K9" s="41"/>
      <c r="L9" s="34"/>
    </row>
    <row r="10" ht="36" spans="1:12">
      <c r="A10" s="22" t="s">
        <v>530</v>
      </c>
      <c r="B10" s="41" t="s">
        <v>531</v>
      </c>
      <c r="C10" s="23" t="s">
        <v>532</v>
      </c>
      <c r="D10" s="24" t="s">
        <v>529</v>
      </c>
      <c r="E10" s="25">
        <v>44082</v>
      </c>
      <c r="F10" s="25">
        <f>F9</f>
        <v>44715</v>
      </c>
      <c r="G10" s="40"/>
      <c r="H10" s="26">
        <f t="shared" ref="H10:H12" si="2">F10+90</f>
        <v>44805</v>
      </c>
      <c r="I10" s="33">
        <f ca="1" t="shared" si="0"/>
        <v>81</v>
      </c>
      <c r="J10" s="22" t="str">
        <f ca="1" t="shared" si="1"/>
        <v>NOT DUE</v>
      </c>
      <c r="K10" s="23" t="s">
        <v>533</v>
      </c>
      <c r="L10" s="34" t="s">
        <v>534</v>
      </c>
    </row>
    <row r="11" ht="24" spans="1:12">
      <c r="A11" s="22" t="s">
        <v>535</v>
      </c>
      <c r="B11" s="41" t="s">
        <v>536</v>
      </c>
      <c r="C11" s="23" t="s">
        <v>537</v>
      </c>
      <c r="D11" s="24" t="s">
        <v>529</v>
      </c>
      <c r="E11" s="25">
        <v>44082</v>
      </c>
      <c r="F11" s="25">
        <f>F9</f>
        <v>44715</v>
      </c>
      <c r="G11" s="40"/>
      <c r="H11" s="26">
        <f t="shared" si="2"/>
        <v>44805</v>
      </c>
      <c r="I11" s="33">
        <f ca="1" t="shared" si="0"/>
        <v>81</v>
      </c>
      <c r="J11" s="22" t="str">
        <f ca="1" t="shared" si="1"/>
        <v>NOT DUE</v>
      </c>
      <c r="K11" s="41"/>
      <c r="L11" s="34"/>
    </row>
    <row r="12" ht="24" spans="1:12">
      <c r="A12" s="22" t="s">
        <v>538</v>
      </c>
      <c r="B12" s="41" t="s">
        <v>539</v>
      </c>
      <c r="C12" s="23" t="s">
        <v>540</v>
      </c>
      <c r="D12" s="24" t="s">
        <v>529</v>
      </c>
      <c r="E12" s="25">
        <v>44082</v>
      </c>
      <c r="F12" s="25">
        <f>F9</f>
        <v>44715</v>
      </c>
      <c r="G12" s="40"/>
      <c r="H12" s="26">
        <f t="shared" si="2"/>
        <v>44805</v>
      </c>
      <c r="I12" s="33">
        <f ca="1" t="shared" ref="I12:I17" si="3">IF(ISBLANK(H12),"",H12-DATE(YEAR(NOW()),MONTH(NOW()),DAY(NOW())))</f>
        <v>81</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88</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88</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88</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88</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453</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44720</v>
      </c>
      <c r="G8" s="12" t="s">
        <v>2170</v>
      </c>
      <c r="H8" s="26">
        <f t="shared" ref="H8:H15" si="0">F8+30</f>
        <v>44750</v>
      </c>
      <c r="I8" s="33">
        <f ca="1" t="shared" ref="I8:I15" si="1">IF(ISBLANK(H8),"",H8-DATE(YEAR(NOW()),MONTH(NOW()),DAY(NOW())))</f>
        <v>26</v>
      </c>
      <c r="J8" s="22" t="str">
        <f ca="1" t="shared" ref="J8:J15" si="2">IF(I8="","",IF(I8&lt;0,"OVERDUE","NOT DUE"))</f>
        <v>NOT DUE</v>
      </c>
      <c r="K8" s="23"/>
      <c r="L8" s="34"/>
    </row>
    <row r="9" ht="29.25" customHeight="1" spans="1:12">
      <c r="A9" s="22" t="s">
        <v>3315</v>
      </c>
      <c r="B9" s="23" t="s">
        <v>3316</v>
      </c>
      <c r="C9" s="23" t="s">
        <v>3317</v>
      </c>
      <c r="D9" s="24" t="s">
        <v>1602</v>
      </c>
      <c r="E9" s="25">
        <v>44082</v>
      </c>
      <c r="F9" s="25">
        <f>$F$8</f>
        <v>44720</v>
      </c>
      <c r="G9" s="12" t="s">
        <v>2170</v>
      </c>
      <c r="H9" s="26">
        <f t="shared" si="0"/>
        <v>44750</v>
      </c>
      <c r="I9" s="33">
        <f ca="1" t="shared" si="1"/>
        <v>26</v>
      </c>
      <c r="J9" s="22" t="str">
        <f ca="1" t="shared" si="2"/>
        <v>NOT DUE</v>
      </c>
      <c r="K9" s="23"/>
      <c r="L9" s="34"/>
    </row>
    <row r="10" ht="33.75" customHeight="1" spans="1:12">
      <c r="A10" s="22" t="s">
        <v>3318</v>
      </c>
      <c r="B10" s="23" t="s">
        <v>3319</v>
      </c>
      <c r="C10" s="23" t="s">
        <v>3317</v>
      </c>
      <c r="D10" s="24" t="s">
        <v>1602</v>
      </c>
      <c r="E10" s="25">
        <v>44082</v>
      </c>
      <c r="F10" s="25">
        <f t="shared" ref="F10:F15" si="3">$F$8</f>
        <v>44720</v>
      </c>
      <c r="G10" s="12" t="s">
        <v>2170</v>
      </c>
      <c r="H10" s="26">
        <f t="shared" si="0"/>
        <v>44750</v>
      </c>
      <c r="I10" s="33">
        <f ca="1" t="shared" si="1"/>
        <v>26</v>
      </c>
      <c r="J10" s="22" t="str">
        <f ca="1" t="shared" si="2"/>
        <v>NOT DUE</v>
      </c>
      <c r="K10" s="23"/>
      <c r="L10" s="34"/>
    </row>
    <row r="11" ht="27.75" customHeight="1" spans="1:12">
      <c r="A11" s="22" t="s">
        <v>3320</v>
      </c>
      <c r="B11" s="23" t="s">
        <v>3321</v>
      </c>
      <c r="C11" s="23" t="s">
        <v>3317</v>
      </c>
      <c r="D11" s="24" t="s">
        <v>1602</v>
      </c>
      <c r="E11" s="25">
        <v>44082</v>
      </c>
      <c r="F11" s="25">
        <f t="shared" si="3"/>
        <v>44720</v>
      </c>
      <c r="G11" s="12" t="s">
        <v>2170</v>
      </c>
      <c r="H11" s="26">
        <f t="shared" si="0"/>
        <v>44750</v>
      </c>
      <c r="I11" s="33">
        <f ca="1" t="shared" si="1"/>
        <v>26</v>
      </c>
      <c r="J11" s="22" t="str">
        <f ca="1" t="shared" si="2"/>
        <v>NOT DUE</v>
      </c>
      <c r="K11" s="23"/>
      <c r="L11" s="34"/>
    </row>
    <row r="12" ht="27" customHeight="1" spans="1:12">
      <c r="A12" s="22" t="s">
        <v>3322</v>
      </c>
      <c r="B12" s="23" t="s">
        <v>3323</v>
      </c>
      <c r="C12" s="23" t="s">
        <v>3317</v>
      </c>
      <c r="D12" s="24" t="s">
        <v>1602</v>
      </c>
      <c r="E12" s="25">
        <v>44082</v>
      </c>
      <c r="F12" s="25">
        <f t="shared" si="3"/>
        <v>44720</v>
      </c>
      <c r="G12" s="12" t="s">
        <v>2170</v>
      </c>
      <c r="H12" s="26">
        <f t="shared" si="0"/>
        <v>44750</v>
      </c>
      <c r="I12" s="33">
        <f ca="1" t="shared" si="1"/>
        <v>26</v>
      </c>
      <c r="J12" s="22" t="str">
        <f ca="1" t="shared" si="2"/>
        <v>NOT DUE</v>
      </c>
      <c r="K12" s="23"/>
      <c r="L12" s="34"/>
    </row>
    <row r="13" ht="27" customHeight="1" spans="1:12">
      <c r="A13" s="22" t="s">
        <v>3324</v>
      </c>
      <c r="B13" s="23" t="s">
        <v>3325</v>
      </c>
      <c r="C13" s="23" t="s">
        <v>3317</v>
      </c>
      <c r="D13" s="24" t="s">
        <v>1602</v>
      </c>
      <c r="E13" s="25">
        <v>44082</v>
      </c>
      <c r="F13" s="25">
        <f t="shared" si="3"/>
        <v>44720</v>
      </c>
      <c r="G13" s="12" t="s">
        <v>2170</v>
      </c>
      <c r="H13" s="26">
        <f t="shared" si="0"/>
        <v>44750</v>
      </c>
      <c r="I13" s="33">
        <f ca="1" t="shared" si="1"/>
        <v>26</v>
      </c>
      <c r="J13" s="22" t="str">
        <f ca="1" t="shared" si="2"/>
        <v>NOT DUE</v>
      </c>
      <c r="K13" s="23"/>
      <c r="L13" s="34"/>
    </row>
    <row r="14" ht="27.75" customHeight="1" spans="1:12">
      <c r="A14" s="22" t="s">
        <v>3326</v>
      </c>
      <c r="B14" s="23" t="s">
        <v>3327</v>
      </c>
      <c r="C14" s="23" t="s">
        <v>3317</v>
      </c>
      <c r="D14" s="24" t="s">
        <v>1602</v>
      </c>
      <c r="E14" s="25">
        <v>44082</v>
      </c>
      <c r="F14" s="25">
        <f t="shared" si="3"/>
        <v>44720</v>
      </c>
      <c r="G14" s="12" t="s">
        <v>2170</v>
      </c>
      <c r="H14" s="26">
        <f t="shared" si="0"/>
        <v>44750</v>
      </c>
      <c r="I14" s="33">
        <f ca="1" t="shared" si="1"/>
        <v>26</v>
      </c>
      <c r="J14" s="22" t="str">
        <f ca="1" t="shared" si="2"/>
        <v>NOT DUE</v>
      </c>
      <c r="K14" s="23"/>
      <c r="L14" s="34"/>
    </row>
    <row r="15" ht="31.5" customHeight="1" spans="1:12">
      <c r="A15" s="22" t="s">
        <v>3328</v>
      </c>
      <c r="B15" s="23" t="s">
        <v>3329</v>
      </c>
      <c r="C15" s="23" t="s">
        <v>3317</v>
      </c>
      <c r="D15" s="24" t="s">
        <v>1602</v>
      </c>
      <c r="E15" s="25">
        <v>44082</v>
      </c>
      <c r="F15" s="25">
        <f t="shared" si="3"/>
        <v>44720</v>
      </c>
      <c r="G15" s="12" t="s">
        <v>2170</v>
      </c>
      <c r="H15" s="26">
        <f t="shared" si="0"/>
        <v>44750</v>
      </c>
      <c r="I15" s="33">
        <f ca="1" t="shared" si="1"/>
        <v>26</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44720</v>
      </c>
      <c r="G8" s="40"/>
      <c r="H8" s="26">
        <f>F8+30</f>
        <v>44750</v>
      </c>
      <c r="I8" s="33">
        <f ca="1" t="shared" ref="I8:I17" si="0">IF(ISBLANK(H8),"",H8-DATE(YEAR(NOW()),MONTH(NOW()),DAY(NOW())))</f>
        <v>26</v>
      </c>
      <c r="J8" s="22" t="str">
        <f ca="1" t="shared" ref="J8:J17" si="1">IF(I8="","",IF(I8&lt;0,"OVERDUE","NOT DUE"))</f>
        <v>NOT DUE</v>
      </c>
      <c r="K8" s="41"/>
      <c r="L8" s="34"/>
    </row>
    <row r="9" ht="24" spans="1:12">
      <c r="A9" s="22" t="s">
        <v>558</v>
      </c>
      <c r="B9" s="41" t="s">
        <v>527</v>
      </c>
      <c r="C9" s="23" t="s">
        <v>528</v>
      </c>
      <c r="D9" s="24" t="s">
        <v>529</v>
      </c>
      <c r="E9" s="25">
        <v>44082</v>
      </c>
      <c r="F9" s="25">
        <v>44715</v>
      </c>
      <c r="G9" s="40"/>
      <c r="H9" s="26">
        <f>F9+90</f>
        <v>44805</v>
      </c>
      <c r="I9" s="33">
        <f ca="1" t="shared" si="0"/>
        <v>81</v>
      </c>
      <c r="J9" s="22" t="str">
        <f ca="1" t="shared" si="1"/>
        <v>NOT DUE</v>
      </c>
      <c r="K9" s="41"/>
      <c r="L9" s="34"/>
    </row>
    <row r="10" ht="36" spans="1:12">
      <c r="A10" s="22" t="s">
        <v>559</v>
      </c>
      <c r="B10" s="41" t="s">
        <v>531</v>
      </c>
      <c r="C10" s="23" t="s">
        <v>532</v>
      </c>
      <c r="D10" s="24" t="s">
        <v>529</v>
      </c>
      <c r="E10" s="25">
        <v>44082</v>
      </c>
      <c r="F10" s="25">
        <f>F9</f>
        <v>44715</v>
      </c>
      <c r="G10" s="40"/>
      <c r="H10" s="26">
        <f t="shared" ref="H10:H12" si="2">F10+90</f>
        <v>44805</v>
      </c>
      <c r="I10" s="33">
        <f ca="1" t="shared" si="0"/>
        <v>81</v>
      </c>
      <c r="J10" s="22" t="str">
        <f ca="1" t="shared" si="1"/>
        <v>NOT DUE</v>
      </c>
      <c r="K10" s="23" t="s">
        <v>533</v>
      </c>
      <c r="L10" s="34" t="s">
        <v>534</v>
      </c>
    </row>
    <row r="11" ht="24" spans="1:12">
      <c r="A11" s="22" t="s">
        <v>560</v>
      </c>
      <c r="B11" s="41" t="s">
        <v>536</v>
      </c>
      <c r="C11" s="23" t="s">
        <v>537</v>
      </c>
      <c r="D11" s="24" t="s">
        <v>529</v>
      </c>
      <c r="E11" s="25">
        <v>44082</v>
      </c>
      <c r="F11" s="25">
        <f>F9</f>
        <v>44715</v>
      </c>
      <c r="G11" s="40"/>
      <c r="H11" s="26">
        <f t="shared" si="2"/>
        <v>44805</v>
      </c>
      <c r="I11" s="33">
        <f ca="1" t="shared" si="0"/>
        <v>81</v>
      </c>
      <c r="J11" s="22" t="str">
        <f ca="1" t="shared" si="1"/>
        <v>NOT DUE</v>
      </c>
      <c r="K11" s="41"/>
      <c r="L11" s="34"/>
    </row>
    <row r="12" ht="24" spans="1:12">
      <c r="A12" s="22" t="s">
        <v>561</v>
      </c>
      <c r="B12" s="41" t="s">
        <v>539</v>
      </c>
      <c r="C12" s="23" t="s">
        <v>540</v>
      </c>
      <c r="D12" s="24" t="s">
        <v>529</v>
      </c>
      <c r="E12" s="25">
        <v>44082</v>
      </c>
      <c r="F12" s="25">
        <f>F9</f>
        <v>44715</v>
      </c>
      <c r="G12" s="40"/>
      <c r="H12" s="26">
        <f t="shared" si="2"/>
        <v>44805</v>
      </c>
      <c r="I12" s="33">
        <f ca="1" t="shared" si="0"/>
        <v>81</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88</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88</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88</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88</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88</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44719</v>
      </c>
      <c r="G8" s="40"/>
      <c r="H8" s="26">
        <f>F8+30</f>
        <v>44749</v>
      </c>
      <c r="I8" s="33">
        <f ca="1" t="shared" ref="I8:I17" si="0">IF(ISBLANK(H8),"",H8-DATE(YEAR(NOW()),MONTH(NOW()),DAY(NOW())))</f>
        <v>25</v>
      </c>
      <c r="J8" s="22" t="str">
        <f ca="1" t="shared" ref="J8:J17" si="1">IF(I8="","",IF(I8&lt;0,"OVERDUE","NOT DUE"))</f>
        <v>NOT DUE</v>
      </c>
      <c r="K8" s="41"/>
      <c r="L8" s="34"/>
    </row>
    <row r="9" ht="24" spans="1:12">
      <c r="A9" s="22" t="s">
        <v>571</v>
      </c>
      <c r="B9" s="41" t="s">
        <v>527</v>
      </c>
      <c r="C9" s="23" t="s">
        <v>528</v>
      </c>
      <c r="D9" s="24" t="s">
        <v>529</v>
      </c>
      <c r="E9" s="25">
        <v>44082</v>
      </c>
      <c r="F9" s="25">
        <v>44715</v>
      </c>
      <c r="G9" s="40"/>
      <c r="H9" s="26">
        <f>F9+90</f>
        <v>44805</v>
      </c>
      <c r="I9" s="33">
        <f ca="1" t="shared" si="0"/>
        <v>81</v>
      </c>
      <c r="J9" s="22" t="str">
        <f ca="1" t="shared" si="1"/>
        <v>NOT DUE</v>
      </c>
      <c r="K9" s="41"/>
      <c r="L9" s="34"/>
    </row>
    <row r="10" ht="36" spans="1:12">
      <c r="A10" s="22" t="s">
        <v>572</v>
      </c>
      <c r="B10" s="41" t="s">
        <v>531</v>
      </c>
      <c r="C10" s="23" t="s">
        <v>532</v>
      </c>
      <c r="D10" s="24" t="s">
        <v>529</v>
      </c>
      <c r="E10" s="25">
        <v>44082</v>
      </c>
      <c r="F10" s="25">
        <f>F9</f>
        <v>44715</v>
      </c>
      <c r="G10" s="40"/>
      <c r="H10" s="26">
        <f t="shared" ref="H10:H12" si="2">F10+90</f>
        <v>44805</v>
      </c>
      <c r="I10" s="33">
        <f ca="1" t="shared" si="0"/>
        <v>81</v>
      </c>
      <c r="J10" s="22" t="str">
        <f ca="1" t="shared" si="1"/>
        <v>NOT DUE</v>
      </c>
      <c r="K10" s="23" t="s">
        <v>533</v>
      </c>
      <c r="L10" s="34" t="s">
        <v>534</v>
      </c>
    </row>
    <row r="11" ht="24" spans="1:12">
      <c r="A11" s="22" t="s">
        <v>573</v>
      </c>
      <c r="B11" s="41" t="s">
        <v>536</v>
      </c>
      <c r="C11" s="23" t="s">
        <v>537</v>
      </c>
      <c r="D11" s="24" t="s">
        <v>529</v>
      </c>
      <c r="E11" s="25">
        <v>44082</v>
      </c>
      <c r="F11" s="25">
        <f>F9</f>
        <v>44715</v>
      </c>
      <c r="G11" s="40"/>
      <c r="H11" s="26">
        <f t="shared" si="2"/>
        <v>44805</v>
      </c>
      <c r="I11" s="33">
        <f ca="1" t="shared" si="0"/>
        <v>81</v>
      </c>
      <c r="J11" s="22" t="str">
        <f ca="1" t="shared" si="1"/>
        <v>NOT DUE</v>
      </c>
      <c r="K11" s="41"/>
      <c r="L11" s="34"/>
    </row>
    <row r="12" ht="24" spans="1:12">
      <c r="A12" s="22" t="s">
        <v>574</v>
      </c>
      <c r="B12" s="41" t="s">
        <v>539</v>
      </c>
      <c r="C12" s="23" t="s">
        <v>540</v>
      </c>
      <c r="D12" s="24" t="s">
        <v>529</v>
      </c>
      <c r="E12" s="25">
        <v>44082</v>
      </c>
      <c r="F12" s="25">
        <f>F9</f>
        <v>44715</v>
      </c>
      <c r="G12" s="40"/>
      <c r="H12" s="26">
        <f t="shared" si="2"/>
        <v>44805</v>
      </c>
      <c r="I12" s="33">
        <f ca="1" t="shared" si="0"/>
        <v>81</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88</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88</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88</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88</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88</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44720</v>
      </c>
      <c r="G8" s="40"/>
      <c r="H8" s="26">
        <f>F8+30</f>
        <v>44750</v>
      </c>
      <c r="I8" s="33">
        <f ca="1" t="shared" ref="I8:I17" si="0">IF(ISBLANK(H8),"",H8-DATE(YEAR(NOW()),MONTH(NOW()),DAY(NOW())))</f>
        <v>26</v>
      </c>
      <c r="J8" s="22" t="str">
        <f ca="1" t="shared" ref="J8:J17" si="1">IF(I8="","",IF(I8&lt;0,"OVERDUE","NOT DUE"))</f>
        <v>NOT DUE</v>
      </c>
      <c r="K8" s="41"/>
      <c r="L8" s="34"/>
    </row>
    <row r="9" ht="24" spans="1:12">
      <c r="A9" s="22" t="s">
        <v>585</v>
      </c>
      <c r="B9" s="41" t="s">
        <v>527</v>
      </c>
      <c r="C9" s="23" t="s">
        <v>528</v>
      </c>
      <c r="D9" s="24" t="s">
        <v>529</v>
      </c>
      <c r="E9" s="25">
        <v>44082</v>
      </c>
      <c r="F9" s="25">
        <v>44714</v>
      </c>
      <c r="G9" s="40"/>
      <c r="H9" s="26">
        <f>F9+90</f>
        <v>44804</v>
      </c>
      <c r="I9" s="33">
        <f ca="1" t="shared" si="0"/>
        <v>80</v>
      </c>
      <c r="J9" s="22" t="str">
        <f ca="1" t="shared" si="1"/>
        <v>NOT DUE</v>
      </c>
      <c r="K9" s="41"/>
      <c r="L9" s="34"/>
    </row>
    <row r="10" ht="36" spans="1:12">
      <c r="A10" s="22" t="s">
        <v>586</v>
      </c>
      <c r="B10" s="41" t="s">
        <v>531</v>
      </c>
      <c r="C10" s="23" t="s">
        <v>532</v>
      </c>
      <c r="D10" s="24" t="s">
        <v>529</v>
      </c>
      <c r="E10" s="25">
        <v>44082</v>
      </c>
      <c r="F10" s="25">
        <f>F9</f>
        <v>44714</v>
      </c>
      <c r="G10" s="40"/>
      <c r="H10" s="26">
        <f t="shared" ref="H10:H12" si="2">F10+90</f>
        <v>44804</v>
      </c>
      <c r="I10" s="33">
        <f ca="1" t="shared" si="0"/>
        <v>80</v>
      </c>
      <c r="J10" s="22" t="str">
        <f ca="1" t="shared" si="1"/>
        <v>NOT DUE</v>
      </c>
      <c r="K10" s="23" t="s">
        <v>533</v>
      </c>
      <c r="L10" s="34" t="s">
        <v>534</v>
      </c>
    </row>
    <row r="11" ht="24" spans="1:12">
      <c r="A11" s="22" t="s">
        <v>587</v>
      </c>
      <c r="B11" s="41" t="s">
        <v>536</v>
      </c>
      <c r="C11" s="23" t="s">
        <v>537</v>
      </c>
      <c r="D11" s="24" t="s">
        <v>529</v>
      </c>
      <c r="E11" s="25">
        <v>44082</v>
      </c>
      <c r="F11" s="25">
        <f>F9</f>
        <v>44714</v>
      </c>
      <c r="G11" s="40"/>
      <c r="H11" s="26">
        <f t="shared" si="2"/>
        <v>44804</v>
      </c>
      <c r="I11" s="33">
        <f ca="1" t="shared" si="0"/>
        <v>80</v>
      </c>
      <c r="J11" s="22" t="str">
        <f ca="1" t="shared" si="1"/>
        <v>NOT DUE</v>
      </c>
      <c r="K11" s="41"/>
      <c r="L11" s="34"/>
    </row>
    <row r="12" ht="24" spans="1:12">
      <c r="A12" s="22" t="s">
        <v>588</v>
      </c>
      <c r="B12" s="41" t="s">
        <v>539</v>
      </c>
      <c r="C12" s="23" t="s">
        <v>540</v>
      </c>
      <c r="D12" s="24" t="s">
        <v>529</v>
      </c>
      <c r="E12" s="25">
        <v>44082</v>
      </c>
      <c r="F12" s="25">
        <f>F9</f>
        <v>44714</v>
      </c>
      <c r="G12" s="40"/>
      <c r="H12" s="26">
        <f t="shared" si="2"/>
        <v>44804</v>
      </c>
      <c r="I12" s="33">
        <f ca="1" t="shared" si="0"/>
        <v>80</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88</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88</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88</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88</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88</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44701</v>
      </c>
      <c r="G8" s="40"/>
      <c r="H8" s="26">
        <f>F8+30</f>
        <v>44731</v>
      </c>
      <c r="I8" s="33">
        <f ca="1" t="shared" ref="I8:I17" si="0">IF(ISBLANK(H8),"",H8-DATE(YEAR(NOW()),MONTH(NOW()),DAY(NOW())))</f>
        <v>7</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24</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87</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87</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87</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87</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87</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87</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87</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87</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87</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87</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87</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87</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87</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87</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87</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87</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87</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87</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87</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87</v>
      </c>
      <c r="J29" s="22" t="str">
        <f ca="1" t="shared" si="4"/>
        <v>NOT DUE</v>
      </c>
      <c r="K29" s="41"/>
      <c r="L29" s="34"/>
    </row>
    <row r="30" spans="1:12">
      <c r="A30" s="22" t="s">
        <v>653</v>
      </c>
      <c r="B30" s="23" t="s">
        <v>654</v>
      </c>
      <c r="C30" s="23" t="s">
        <v>655</v>
      </c>
      <c r="D30" s="24" t="s">
        <v>201</v>
      </c>
      <c r="E30" s="25">
        <v>44082</v>
      </c>
      <c r="F30" s="25">
        <v>44701</v>
      </c>
      <c r="G30" s="12">
        <v>0</v>
      </c>
      <c r="H30" s="26">
        <f>F30+30</f>
        <v>44731</v>
      </c>
      <c r="I30" s="33">
        <f ca="1" t="shared" si="3"/>
        <v>7</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88</v>
      </c>
      <c r="J31" s="22" t="str">
        <f ca="1" t="shared" ref="J31:J35" si="5">IF(I31="","",IF(I31&lt;0,"OVERDUE","NOT DUE"))</f>
        <v>NOT DUE</v>
      </c>
      <c r="K31" s="23" t="s">
        <v>659</v>
      </c>
      <c r="L31" s="34"/>
    </row>
    <row r="32" spans="1:12">
      <c r="A32" s="22" t="s">
        <v>660</v>
      </c>
      <c r="B32" s="23" t="s">
        <v>657</v>
      </c>
      <c r="C32" s="23" t="s">
        <v>661</v>
      </c>
      <c r="D32" s="24" t="s">
        <v>201</v>
      </c>
      <c r="E32" s="25">
        <v>44082</v>
      </c>
      <c r="F32" s="25">
        <f>F30</f>
        <v>44701</v>
      </c>
      <c r="G32" s="12">
        <v>0</v>
      </c>
      <c r="H32" s="26">
        <f t="shared" ref="H32:H33" si="6">F32+30</f>
        <v>44731</v>
      </c>
      <c r="I32" s="33">
        <f ca="1" t="shared" si="3"/>
        <v>7</v>
      </c>
      <c r="J32" s="22" t="str">
        <f ca="1" t="shared" si="5"/>
        <v>NOT DUE</v>
      </c>
      <c r="K32" s="23"/>
      <c r="L32" s="34"/>
    </row>
    <row r="33" spans="1:12">
      <c r="A33" s="22" t="s">
        <v>662</v>
      </c>
      <c r="B33" s="23" t="s">
        <v>663</v>
      </c>
      <c r="C33" s="23" t="s">
        <v>664</v>
      </c>
      <c r="D33" s="24" t="s">
        <v>201</v>
      </c>
      <c r="E33" s="25">
        <v>44082</v>
      </c>
      <c r="F33" s="25">
        <f>F32</f>
        <v>44701</v>
      </c>
      <c r="G33" s="12">
        <v>0</v>
      </c>
      <c r="H33" s="26">
        <f t="shared" si="6"/>
        <v>44731</v>
      </c>
      <c r="I33" s="33">
        <f ca="1" t="shared" si="3"/>
        <v>7</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1183</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88</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44701</v>
      </c>
      <c r="G8" s="40"/>
      <c r="H8" s="26">
        <f>F8+30</f>
        <v>44731</v>
      </c>
      <c r="I8" s="33">
        <f ca="1" t="shared" ref="I8:I35" si="0">IF(ISBLANK(H8),"",H8-DATE(YEAR(NOW()),MONTH(NOW()),DAY(NOW())))</f>
        <v>7</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24</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87</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87</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87</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87</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87</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87</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87</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87</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87</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87</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87</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87</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87</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87</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87</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87</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87</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87</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87</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87</v>
      </c>
      <c r="J29" s="22" t="str">
        <f ca="1" t="shared" si="1"/>
        <v>NOT DUE</v>
      </c>
      <c r="K29" s="41"/>
      <c r="L29" s="34"/>
    </row>
    <row r="30" spans="1:12">
      <c r="A30" s="22" t="s">
        <v>698</v>
      </c>
      <c r="B30" s="23" t="s">
        <v>654</v>
      </c>
      <c r="C30" s="23" t="s">
        <v>655</v>
      </c>
      <c r="D30" s="24" t="s">
        <v>201</v>
      </c>
      <c r="E30" s="25">
        <v>44082</v>
      </c>
      <c r="F30" s="25">
        <v>44701</v>
      </c>
      <c r="G30" s="40"/>
      <c r="H30" s="26">
        <f>F30+30</f>
        <v>44731</v>
      </c>
      <c r="I30" s="33">
        <f ca="1" t="shared" si="0"/>
        <v>7</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88</v>
      </c>
      <c r="J31" s="22" t="str">
        <f ca="1" t="shared" si="1"/>
        <v>NOT DUE</v>
      </c>
      <c r="K31" s="23" t="s">
        <v>659</v>
      </c>
      <c r="L31" s="34"/>
    </row>
    <row r="32" spans="1:12">
      <c r="A32" s="22" t="s">
        <v>700</v>
      </c>
      <c r="B32" s="23" t="s">
        <v>657</v>
      </c>
      <c r="C32" s="23" t="s">
        <v>661</v>
      </c>
      <c r="D32" s="24" t="s">
        <v>201</v>
      </c>
      <c r="E32" s="25">
        <v>44082</v>
      </c>
      <c r="F32" s="25">
        <f>F30</f>
        <v>44701</v>
      </c>
      <c r="G32" s="40"/>
      <c r="H32" s="26">
        <f t="shared" ref="H32:H33" si="3">F32+30</f>
        <v>44731</v>
      </c>
      <c r="I32" s="33">
        <f ca="1" t="shared" si="0"/>
        <v>7</v>
      </c>
      <c r="J32" s="22" t="str">
        <f ca="1" t="shared" si="1"/>
        <v>NOT DUE</v>
      </c>
      <c r="K32" s="23"/>
      <c r="L32" s="34"/>
    </row>
    <row r="33" spans="1:12">
      <c r="A33" s="22" t="s">
        <v>701</v>
      </c>
      <c r="B33" s="23" t="s">
        <v>663</v>
      </c>
      <c r="C33" s="23" t="s">
        <v>664</v>
      </c>
      <c r="D33" s="24" t="s">
        <v>201</v>
      </c>
      <c r="E33" s="25">
        <v>44082</v>
      </c>
      <c r="F33" s="25">
        <f>F30</f>
        <v>44701</v>
      </c>
      <c r="G33" s="40"/>
      <c r="H33" s="26">
        <f t="shared" si="3"/>
        <v>44731</v>
      </c>
      <c r="I33" s="33">
        <f ca="1" t="shared" si="0"/>
        <v>7</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1183</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88</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26</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24</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87</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87</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24</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24</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87</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24</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87</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87</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87</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24</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87</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87</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24</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87</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87</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24</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24</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88</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24</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1183</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87</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87</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87</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87</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87</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87</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87</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87</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87</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87</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87</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87</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24</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87</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88</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1183</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87</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24</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87</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87</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24</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24</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87</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24</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87</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87</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87</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24</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87</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87</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24</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87</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87</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24</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24</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88</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24</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1183</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87</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87</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87</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87</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87</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87</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87</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87</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87</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87</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87</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87</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24</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87</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88</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1183</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44720</v>
      </c>
      <c r="G8" s="40"/>
      <c r="H8" s="26">
        <f>F8+30</f>
        <v>44750</v>
      </c>
      <c r="I8" s="33">
        <f ca="1" t="shared" ref="I8:I45" si="0">IF(ISBLANK(H8),"",H8-DATE(YEAR(NOW()),MONTH(NOW()),DAY(NOW())))</f>
        <v>26</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88</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91</v>
      </c>
      <c r="J10" s="22" t="str">
        <f ca="1" t="shared" si="1"/>
        <v>NOT DUE</v>
      </c>
      <c r="K10" s="23"/>
      <c r="L10" s="34"/>
    </row>
    <row r="11" spans="1:12">
      <c r="A11" s="22" t="s">
        <v>832</v>
      </c>
      <c r="B11" s="23" t="s">
        <v>833</v>
      </c>
      <c r="C11" s="23" t="s">
        <v>834</v>
      </c>
      <c r="D11" s="24" t="s">
        <v>201</v>
      </c>
      <c r="E11" s="25">
        <v>44082</v>
      </c>
      <c r="F11" s="25">
        <v>44701</v>
      </c>
      <c r="G11" s="40"/>
      <c r="H11" s="26">
        <f>F11+30</f>
        <v>44731</v>
      </c>
      <c r="I11" s="33">
        <f ca="1" t="shared" si="0"/>
        <v>7</v>
      </c>
      <c r="J11" s="22" t="str">
        <f ca="1" t="shared" si="1"/>
        <v>NOT DUE</v>
      </c>
      <c r="K11" s="23"/>
      <c r="L11" s="129"/>
    </row>
    <row r="12" ht="24" spans="1:12">
      <c r="A12" s="22" t="s">
        <v>835</v>
      </c>
      <c r="B12" s="23" t="s">
        <v>836</v>
      </c>
      <c r="C12" s="23" t="s">
        <v>837</v>
      </c>
      <c r="D12" s="24" t="s">
        <v>529</v>
      </c>
      <c r="E12" s="25">
        <v>44082</v>
      </c>
      <c r="F12" s="25">
        <v>44718</v>
      </c>
      <c r="G12" s="40"/>
      <c r="H12" s="26">
        <f>F12+90</f>
        <v>44808</v>
      </c>
      <c r="I12" s="33">
        <f ca="1" t="shared" si="0"/>
        <v>84</v>
      </c>
      <c r="J12" s="22" t="str">
        <f ca="1" t="shared" si="1"/>
        <v>NOT DUE</v>
      </c>
      <c r="K12" s="23"/>
      <c r="L12" s="34" t="s">
        <v>838</v>
      </c>
    </row>
    <row r="13" ht="24" spans="1:12">
      <c r="A13" s="22" t="s">
        <v>839</v>
      </c>
      <c r="B13" s="23" t="s">
        <v>840</v>
      </c>
      <c r="C13" s="23" t="s">
        <v>841</v>
      </c>
      <c r="D13" s="24" t="s">
        <v>201</v>
      </c>
      <c r="E13" s="25">
        <v>44082</v>
      </c>
      <c r="F13" s="25">
        <f>F11</f>
        <v>44701</v>
      </c>
      <c r="G13" s="40"/>
      <c r="H13" s="26">
        <f t="shared" ref="H13:H14" si="3">F13+30</f>
        <v>44731</v>
      </c>
      <c r="I13" s="33">
        <f ca="1" t="shared" si="0"/>
        <v>7</v>
      </c>
      <c r="J13" s="22" t="str">
        <f ca="1" t="shared" si="1"/>
        <v>NOT DUE</v>
      </c>
      <c r="K13" s="23" t="s">
        <v>825</v>
      </c>
      <c r="L13" s="129"/>
    </row>
    <row r="14" spans="1:12">
      <c r="A14" s="22" t="s">
        <v>842</v>
      </c>
      <c r="B14" s="23" t="s">
        <v>833</v>
      </c>
      <c r="C14" s="23" t="s">
        <v>843</v>
      </c>
      <c r="D14" s="24" t="s">
        <v>201</v>
      </c>
      <c r="E14" s="25">
        <v>44082</v>
      </c>
      <c r="F14" s="25">
        <f>F11</f>
        <v>44701</v>
      </c>
      <c r="G14" s="40"/>
      <c r="H14" s="26">
        <f t="shared" si="3"/>
        <v>44731</v>
      </c>
      <c r="I14" s="33">
        <f ca="1" t="shared" si="0"/>
        <v>7</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1183</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91</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88</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88</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88</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91</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88</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1913</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91</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1183</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91</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91</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91</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91</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91</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91</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91</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91</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453</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91</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91</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91</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91</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1183</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91</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1913</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91</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453</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91</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453</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91</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1913</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91</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453</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91</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453</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91</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1913</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1913</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1913</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1913</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44702</v>
      </c>
      <c r="G8" s="40"/>
      <c r="H8" s="26">
        <f>F8+30</f>
        <v>44732</v>
      </c>
      <c r="I8" s="33">
        <f ca="1" t="shared" ref="I8:I55" si="0">IF(ISBLANK(H8),"",H8-DATE(YEAR(NOW()),MONTH(NOW()),DAY(NOW())))</f>
        <v>8</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88</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91</v>
      </c>
      <c r="J10" s="22" t="str">
        <f ca="1" t="shared" si="1"/>
        <v>NOT DUE</v>
      </c>
      <c r="K10" s="23"/>
      <c r="L10" s="34"/>
    </row>
    <row r="11" spans="1:12">
      <c r="A11" s="22" t="s">
        <v>955</v>
      </c>
      <c r="B11" s="23" t="s">
        <v>833</v>
      </c>
      <c r="C11" s="23" t="s">
        <v>834</v>
      </c>
      <c r="D11" s="24" t="s">
        <v>201</v>
      </c>
      <c r="E11" s="25">
        <v>44082</v>
      </c>
      <c r="F11" s="25">
        <f>F8</f>
        <v>44702</v>
      </c>
      <c r="G11" s="40"/>
      <c r="H11" s="26">
        <f>F11+30</f>
        <v>44732</v>
      </c>
      <c r="I11" s="33">
        <f ca="1" t="shared" si="0"/>
        <v>8</v>
      </c>
      <c r="J11" s="22" t="str">
        <f ca="1" t="shared" si="1"/>
        <v>NOT DUE</v>
      </c>
      <c r="K11" s="23"/>
      <c r="L11" s="34"/>
    </row>
    <row r="12" ht="24" spans="1:12">
      <c r="A12" s="22" t="s">
        <v>956</v>
      </c>
      <c r="B12" s="23" t="s">
        <v>836</v>
      </c>
      <c r="C12" s="23" t="s">
        <v>837</v>
      </c>
      <c r="D12" s="24" t="s">
        <v>529</v>
      </c>
      <c r="E12" s="25">
        <v>44082</v>
      </c>
      <c r="F12" s="25">
        <v>44718</v>
      </c>
      <c r="G12" s="40"/>
      <c r="H12" s="26">
        <f>F12+90</f>
        <v>44808</v>
      </c>
      <c r="I12" s="33">
        <f ca="1" t="shared" si="0"/>
        <v>84</v>
      </c>
      <c r="J12" s="22" t="str">
        <f ca="1" t="shared" si="1"/>
        <v>NOT DUE</v>
      </c>
      <c r="K12" s="23"/>
      <c r="L12" s="34" t="s">
        <v>534</v>
      </c>
    </row>
    <row r="13" ht="24" spans="1:12">
      <c r="A13" s="22" t="s">
        <v>957</v>
      </c>
      <c r="B13" s="23" t="s">
        <v>840</v>
      </c>
      <c r="C13" s="23" t="s">
        <v>841</v>
      </c>
      <c r="D13" s="24" t="s">
        <v>201</v>
      </c>
      <c r="E13" s="25">
        <v>44082</v>
      </c>
      <c r="F13" s="25">
        <f>F8</f>
        <v>44702</v>
      </c>
      <c r="G13" s="40"/>
      <c r="H13" s="26">
        <f t="shared" ref="H13:H14" si="3">F13+30</f>
        <v>44732</v>
      </c>
      <c r="I13" s="33">
        <f ca="1" t="shared" si="0"/>
        <v>8</v>
      </c>
      <c r="J13" s="22" t="str">
        <f ca="1" t="shared" si="1"/>
        <v>NOT DUE</v>
      </c>
      <c r="K13" s="23" t="s">
        <v>825</v>
      </c>
      <c r="L13" s="34"/>
    </row>
    <row r="14" spans="1:12">
      <c r="A14" s="22" t="s">
        <v>958</v>
      </c>
      <c r="B14" s="23" t="s">
        <v>833</v>
      </c>
      <c r="C14" s="23" t="s">
        <v>843</v>
      </c>
      <c r="D14" s="24" t="s">
        <v>201</v>
      </c>
      <c r="E14" s="25">
        <v>44082</v>
      </c>
      <c r="F14" s="25">
        <f>F8</f>
        <v>44702</v>
      </c>
      <c r="G14" s="40"/>
      <c r="H14" s="26">
        <f t="shared" si="3"/>
        <v>44732</v>
      </c>
      <c r="I14" s="33">
        <f ca="1" t="shared" si="0"/>
        <v>8</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1183</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91</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88</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88</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88</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91</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88</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1913</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91</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1183</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91</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91</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91</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91</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91</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91</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91</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91</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453</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91</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91</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91</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91</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1183</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91</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1913</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91</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453</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91</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453</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91</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1913</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91</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453</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91</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453</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91</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1913</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1913</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1913</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1913</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44720</v>
      </c>
      <c r="G8" s="25"/>
      <c r="H8" s="26">
        <f>F8+90</f>
        <v>44810</v>
      </c>
      <c r="I8" s="33">
        <f ca="1" t="shared" ref="I8:I12" si="0">IF(ISBLANK(H8),"",H8-DATE(YEAR(NOW()),MONTH(NOW()),DAY(NOW())))</f>
        <v>86</v>
      </c>
      <c r="J8" s="22" t="str">
        <f ca="1" t="shared" ref="J8:J12" si="1">IF(I8="","",IF(I8&lt;0,"OVERDUE","NOT DUE"))</f>
        <v>NOT DUE</v>
      </c>
      <c r="K8" s="23" t="s">
        <v>825</v>
      </c>
      <c r="L8" s="34"/>
    </row>
    <row r="9" ht="36" spans="1:12">
      <c r="A9" s="22" t="s">
        <v>1005</v>
      </c>
      <c r="B9" s="23" t="s">
        <v>827</v>
      </c>
      <c r="C9" s="23" t="s">
        <v>828</v>
      </c>
      <c r="D9" s="24" t="s">
        <v>529</v>
      </c>
      <c r="E9" s="25">
        <v>44082</v>
      </c>
      <c r="F9" s="25">
        <f>F8</f>
        <v>44720</v>
      </c>
      <c r="G9" s="25"/>
      <c r="H9" s="26">
        <f t="shared" ref="H9:H12" si="2">F9+90</f>
        <v>44810</v>
      </c>
      <c r="I9" s="33">
        <f ca="1" t="shared" si="0"/>
        <v>86</v>
      </c>
      <c r="J9" s="22" t="str">
        <f ca="1" t="shared" si="1"/>
        <v>NOT DUE</v>
      </c>
      <c r="K9" s="41"/>
      <c r="L9" s="34"/>
    </row>
    <row r="10" spans="1:12">
      <c r="A10" s="22" t="s">
        <v>1006</v>
      </c>
      <c r="B10" s="23" t="s">
        <v>1007</v>
      </c>
      <c r="C10" s="23" t="s">
        <v>1008</v>
      </c>
      <c r="D10" s="24" t="s">
        <v>529</v>
      </c>
      <c r="E10" s="25">
        <v>44082</v>
      </c>
      <c r="F10" s="25">
        <f>F8</f>
        <v>44720</v>
      </c>
      <c r="G10" s="25"/>
      <c r="H10" s="26">
        <f t="shared" si="2"/>
        <v>44810</v>
      </c>
      <c r="I10" s="33">
        <f ca="1" t="shared" si="0"/>
        <v>86</v>
      </c>
      <c r="J10" s="22" t="str">
        <f ca="1" t="shared" si="1"/>
        <v>NOT DUE</v>
      </c>
      <c r="K10" s="23"/>
      <c r="L10" s="34"/>
    </row>
    <row r="11" ht="24" spans="1:12">
      <c r="A11" s="22" t="s">
        <v>1009</v>
      </c>
      <c r="B11" s="23" t="s">
        <v>1010</v>
      </c>
      <c r="C11" s="23" t="s">
        <v>1011</v>
      </c>
      <c r="D11" s="24" t="s">
        <v>529</v>
      </c>
      <c r="E11" s="25">
        <v>44082</v>
      </c>
      <c r="F11" s="25">
        <f>F8</f>
        <v>44720</v>
      </c>
      <c r="G11" s="25"/>
      <c r="H11" s="26">
        <f t="shared" si="2"/>
        <v>44810</v>
      </c>
      <c r="I11" s="33">
        <f ca="1" t="shared" si="0"/>
        <v>86</v>
      </c>
      <c r="J11" s="22" t="str">
        <f ca="1" t="shared" si="1"/>
        <v>NOT DUE</v>
      </c>
      <c r="K11" s="41"/>
      <c r="L11" s="34"/>
    </row>
    <row r="12" spans="1:12">
      <c r="A12" s="22" t="s">
        <v>1012</v>
      </c>
      <c r="B12" s="23" t="s">
        <v>1013</v>
      </c>
      <c r="C12" s="23" t="s">
        <v>1014</v>
      </c>
      <c r="D12" s="24" t="s">
        <v>529</v>
      </c>
      <c r="E12" s="25">
        <v>44082</v>
      </c>
      <c r="F12" s="25">
        <f>F8</f>
        <v>44720</v>
      </c>
      <c r="G12" s="25"/>
      <c r="H12" s="26">
        <f t="shared" si="2"/>
        <v>44810</v>
      </c>
      <c r="I12" s="33">
        <f ca="1" t="shared" si="0"/>
        <v>86</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5" sqref="C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88</v>
      </c>
      <c r="J8" s="22" t="str">
        <f ca="1" t="shared" ref="J8:J9" si="1">IF(I8="","",IF(I8&lt;0,"OVERDUE","NOT DUE"))</f>
        <v>NOT DUE</v>
      </c>
      <c r="K8" s="41"/>
      <c r="L8" s="34" t="s">
        <v>1023</v>
      </c>
    </row>
    <row r="9" ht="24" spans="1:12">
      <c r="A9" s="22" t="s">
        <v>1024</v>
      </c>
      <c r="B9" s="41" t="s">
        <v>1020</v>
      </c>
      <c r="C9" s="23" t="s">
        <v>1025</v>
      </c>
      <c r="D9" s="24" t="s">
        <v>201</v>
      </c>
      <c r="E9" s="25">
        <v>44082</v>
      </c>
      <c r="F9" s="25">
        <v>44703</v>
      </c>
      <c r="G9" s="40"/>
      <c r="H9" s="26">
        <f>F9+30</f>
        <v>44733</v>
      </c>
      <c r="I9" s="33">
        <f ca="1" t="shared" si="0"/>
        <v>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44703</v>
      </c>
      <c r="G8" s="40"/>
      <c r="H8" s="26">
        <f>F8+30</f>
        <v>44733</v>
      </c>
      <c r="I8" s="33">
        <f ca="1" t="shared" ref="I8:I18" si="0">IF(ISBLANK(H8),"",H8-DATE(YEAR(NOW()),MONTH(NOW()),DAY(NOW())))</f>
        <v>9</v>
      </c>
      <c r="J8" s="22" t="str">
        <f ca="1" t="shared" ref="J8:J18" si="1">IF(I8="","",IF(I8&lt;0,"OVERDUE","NOT DUE"))</f>
        <v>NOT DUE</v>
      </c>
      <c r="K8" s="23"/>
      <c r="L8" s="34"/>
    </row>
    <row r="9" ht="24" spans="1:12">
      <c r="A9" s="22" t="s">
        <v>1035</v>
      </c>
      <c r="B9" s="41" t="s">
        <v>1036</v>
      </c>
      <c r="C9" s="23" t="s">
        <v>1037</v>
      </c>
      <c r="D9" s="24" t="s">
        <v>201</v>
      </c>
      <c r="E9" s="25">
        <v>44082</v>
      </c>
      <c r="F9" s="25">
        <f>F8</f>
        <v>44703</v>
      </c>
      <c r="G9" s="40"/>
      <c r="H9" s="26">
        <f t="shared" ref="H9:H13" si="2">F9+30</f>
        <v>44733</v>
      </c>
      <c r="I9" s="33">
        <f ca="1" t="shared" si="0"/>
        <v>9</v>
      </c>
      <c r="J9" s="22" t="str">
        <f ca="1" t="shared" si="1"/>
        <v>NOT DUE</v>
      </c>
      <c r="K9" s="23"/>
      <c r="L9" s="34"/>
    </row>
    <row r="10" spans="1:12">
      <c r="A10" s="22" t="s">
        <v>1038</v>
      </c>
      <c r="B10" s="41" t="s">
        <v>1039</v>
      </c>
      <c r="C10" s="23" t="s">
        <v>1040</v>
      </c>
      <c r="D10" s="24" t="s">
        <v>201</v>
      </c>
      <c r="E10" s="25">
        <v>44082</v>
      </c>
      <c r="F10" s="25">
        <f>F8</f>
        <v>44703</v>
      </c>
      <c r="G10" s="40"/>
      <c r="H10" s="26">
        <f t="shared" si="2"/>
        <v>44733</v>
      </c>
      <c r="I10" s="33">
        <f ca="1" t="shared" si="0"/>
        <v>9</v>
      </c>
      <c r="J10" s="22" t="str">
        <f ca="1" t="shared" si="1"/>
        <v>NOT DUE</v>
      </c>
      <c r="K10" s="23"/>
      <c r="L10" s="34"/>
    </row>
    <row r="11" spans="1:12">
      <c r="A11" s="22" t="s">
        <v>1041</v>
      </c>
      <c r="B11" s="130" t="s">
        <v>1042</v>
      </c>
      <c r="C11" s="23" t="s">
        <v>1043</v>
      </c>
      <c r="D11" s="24" t="s">
        <v>201</v>
      </c>
      <c r="E11" s="25">
        <v>44082</v>
      </c>
      <c r="F11" s="25">
        <f>F8</f>
        <v>44703</v>
      </c>
      <c r="G11" s="40"/>
      <c r="H11" s="26">
        <f t="shared" si="2"/>
        <v>44733</v>
      </c>
      <c r="I11" s="33">
        <f ca="1" t="shared" si="0"/>
        <v>9</v>
      </c>
      <c r="J11" s="22" t="str">
        <f ca="1" t="shared" si="1"/>
        <v>NOT DUE</v>
      </c>
      <c r="K11" s="23"/>
      <c r="L11" s="34"/>
    </row>
    <row r="12" spans="1:12">
      <c r="A12" s="22" t="s">
        <v>1044</v>
      </c>
      <c r="B12" s="130" t="s">
        <v>1045</v>
      </c>
      <c r="C12" s="23" t="s">
        <v>1046</v>
      </c>
      <c r="D12" s="24" t="s">
        <v>201</v>
      </c>
      <c r="E12" s="25">
        <v>44082</v>
      </c>
      <c r="F12" s="25">
        <f>F8</f>
        <v>44703</v>
      </c>
      <c r="G12" s="40"/>
      <c r="H12" s="26">
        <f t="shared" si="2"/>
        <v>44733</v>
      </c>
      <c r="I12" s="33">
        <f ca="1" t="shared" si="0"/>
        <v>9</v>
      </c>
      <c r="J12" s="22" t="str">
        <f ca="1" t="shared" si="1"/>
        <v>NOT DUE</v>
      </c>
      <c r="K12" s="23"/>
      <c r="L12" s="34"/>
    </row>
    <row r="13" ht="24" spans="1:12">
      <c r="A13" s="22" t="s">
        <v>1047</v>
      </c>
      <c r="B13" s="130" t="s">
        <v>1048</v>
      </c>
      <c r="C13" s="23" t="s">
        <v>1049</v>
      </c>
      <c r="D13" s="24" t="s">
        <v>201</v>
      </c>
      <c r="E13" s="25">
        <v>44082</v>
      </c>
      <c r="F13" s="25">
        <f>F8</f>
        <v>44703</v>
      </c>
      <c r="G13" s="40"/>
      <c r="H13" s="26">
        <f t="shared" si="2"/>
        <v>44733</v>
      </c>
      <c r="I13" s="33">
        <f ca="1" t="shared" si="0"/>
        <v>9</v>
      </c>
      <c r="J13" s="22" t="str">
        <f ca="1" t="shared" si="1"/>
        <v>NOT DUE</v>
      </c>
      <c r="K13" s="23"/>
      <c r="L13" s="34"/>
    </row>
    <row r="14" spans="1:12">
      <c r="A14" s="22" t="s">
        <v>1050</v>
      </c>
      <c r="B14" s="130" t="s">
        <v>1042</v>
      </c>
      <c r="C14" s="23" t="s">
        <v>850</v>
      </c>
      <c r="D14" s="24" t="s">
        <v>529</v>
      </c>
      <c r="E14" s="25">
        <v>44082</v>
      </c>
      <c r="F14" s="25">
        <v>44716</v>
      </c>
      <c r="G14" s="40"/>
      <c r="H14" s="26">
        <f>F14+90</f>
        <v>44806</v>
      </c>
      <c r="I14" s="33">
        <f ca="1" t="shared" si="0"/>
        <v>82</v>
      </c>
      <c r="J14" s="22" t="str">
        <f ca="1" t="shared" si="1"/>
        <v>NOT DUE</v>
      </c>
      <c r="K14" s="23"/>
      <c r="L14" s="34"/>
    </row>
    <row r="15" spans="1:12">
      <c r="A15" s="22" t="s">
        <v>1051</v>
      </c>
      <c r="B15" s="130" t="s">
        <v>1052</v>
      </c>
      <c r="C15" s="23" t="s">
        <v>1053</v>
      </c>
      <c r="D15" s="24" t="s">
        <v>529</v>
      </c>
      <c r="E15" s="25">
        <v>44082</v>
      </c>
      <c r="F15" s="25">
        <f>F14</f>
        <v>44716</v>
      </c>
      <c r="G15" s="40"/>
      <c r="H15" s="26">
        <f t="shared" ref="H15:H17" si="3">F15+90</f>
        <v>44806</v>
      </c>
      <c r="I15" s="33">
        <f ca="1" t="shared" si="0"/>
        <v>82</v>
      </c>
      <c r="J15" s="22" t="str">
        <f ca="1" t="shared" si="1"/>
        <v>NOT DUE</v>
      </c>
      <c r="K15" s="23"/>
      <c r="L15" s="34"/>
    </row>
    <row r="16" ht="24" spans="1:12">
      <c r="A16" s="22" t="s">
        <v>1054</v>
      </c>
      <c r="B16" s="130" t="s">
        <v>1055</v>
      </c>
      <c r="C16" s="23" t="s">
        <v>1056</v>
      </c>
      <c r="D16" s="24" t="s">
        <v>529</v>
      </c>
      <c r="E16" s="25">
        <v>44082</v>
      </c>
      <c r="F16" s="25">
        <f>F14</f>
        <v>44716</v>
      </c>
      <c r="G16" s="40"/>
      <c r="H16" s="26">
        <f t="shared" si="3"/>
        <v>44806</v>
      </c>
      <c r="I16" s="33">
        <f ca="1" t="shared" si="0"/>
        <v>82</v>
      </c>
      <c r="J16" s="22" t="str">
        <f ca="1" t="shared" si="1"/>
        <v>NOT DUE</v>
      </c>
      <c r="K16" s="23"/>
      <c r="L16" s="34"/>
    </row>
    <row r="17" ht="24" spans="1:12">
      <c r="A17" s="22" t="s">
        <v>1057</v>
      </c>
      <c r="B17" s="130" t="s">
        <v>1058</v>
      </c>
      <c r="C17" s="23" t="s">
        <v>1059</v>
      </c>
      <c r="D17" s="24" t="s">
        <v>529</v>
      </c>
      <c r="E17" s="25">
        <v>44082</v>
      </c>
      <c r="F17" s="25">
        <f>F14</f>
        <v>44716</v>
      </c>
      <c r="G17" s="40"/>
      <c r="H17" s="26">
        <f t="shared" si="3"/>
        <v>44806</v>
      </c>
      <c r="I17" s="33">
        <f ca="1" t="shared" si="0"/>
        <v>82</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86</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86</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86</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86</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86</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86</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85</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85</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85</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85</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85</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85</v>
      </c>
      <c r="J29" s="22" t="str">
        <f ca="1" t="shared" si="6"/>
        <v>NOT DUE</v>
      </c>
      <c r="K29" s="23"/>
      <c r="L29" s="34"/>
    </row>
    <row r="30" ht="24" spans="1:12">
      <c r="A30" s="22" t="s">
        <v>1092</v>
      </c>
      <c r="B30" s="41" t="s">
        <v>1093</v>
      </c>
      <c r="C30" s="23" t="s">
        <v>1094</v>
      </c>
      <c r="D30" s="24" t="s">
        <v>529</v>
      </c>
      <c r="E30" s="25">
        <v>44082</v>
      </c>
      <c r="F30" s="25">
        <f>F14</f>
        <v>44716</v>
      </c>
      <c r="G30" s="40"/>
      <c r="H30" s="26">
        <f>F30+90</f>
        <v>44806</v>
      </c>
      <c r="I30" s="33">
        <f ca="1" t="shared" si="5"/>
        <v>82</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86</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86</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85</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85</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85</v>
      </c>
      <c r="J35" s="22" t="str">
        <f ca="1" t="shared" si="6"/>
        <v>NOT DUE</v>
      </c>
      <c r="K35" s="23" t="s">
        <v>1105</v>
      </c>
      <c r="L35" s="129" t="s">
        <v>1064</v>
      </c>
    </row>
    <row r="36" spans="1:12">
      <c r="A36" s="22" t="s">
        <v>1108</v>
      </c>
      <c r="B36" s="41" t="s">
        <v>1107</v>
      </c>
      <c r="C36" s="23" t="s">
        <v>1109</v>
      </c>
      <c r="D36" s="24" t="s">
        <v>201</v>
      </c>
      <c r="E36" s="25">
        <v>44082</v>
      </c>
      <c r="F36" s="25">
        <v>44702</v>
      </c>
      <c r="G36" s="40"/>
      <c r="H36" s="26">
        <f t="shared" ref="H36:H39" si="9">F36+30</f>
        <v>44732</v>
      </c>
      <c r="I36" s="33">
        <f ca="1" t="shared" si="5"/>
        <v>8</v>
      </c>
      <c r="J36" s="22" t="str">
        <f ca="1" t="shared" si="6"/>
        <v>NOT DUE</v>
      </c>
      <c r="K36" s="23"/>
      <c r="L36" s="129" t="s">
        <v>1064</v>
      </c>
    </row>
    <row r="37" spans="1:12">
      <c r="A37" s="22" t="s">
        <v>1110</v>
      </c>
      <c r="B37" s="41" t="s">
        <v>1107</v>
      </c>
      <c r="C37" s="23" t="s">
        <v>1111</v>
      </c>
      <c r="D37" s="24" t="s">
        <v>201</v>
      </c>
      <c r="E37" s="25">
        <v>44082</v>
      </c>
      <c r="F37" s="25">
        <f>F36</f>
        <v>44702</v>
      </c>
      <c r="G37" s="40"/>
      <c r="H37" s="26">
        <f t="shared" si="9"/>
        <v>44732</v>
      </c>
      <c r="I37" s="33">
        <f ca="1" t="shared" si="5"/>
        <v>8</v>
      </c>
      <c r="J37" s="22" t="str">
        <f ca="1" t="shared" si="6"/>
        <v>NOT DUE</v>
      </c>
      <c r="K37" s="23"/>
      <c r="L37" s="129" t="s">
        <v>1064</v>
      </c>
    </row>
    <row r="38" spans="1:12">
      <c r="A38" s="22" t="s">
        <v>1112</v>
      </c>
      <c r="B38" s="41" t="s">
        <v>1107</v>
      </c>
      <c r="C38" s="23" t="s">
        <v>1113</v>
      </c>
      <c r="D38" s="24" t="s">
        <v>201</v>
      </c>
      <c r="E38" s="25">
        <v>44082</v>
      </c>
      <c r="F38" s="25">
        <f>F36</f>
        <v>44702</v>
      </c>
      <c r="G38" s="40"/>
      <c r="H38" s="26">
        <f t="shared" si="9"/>
        <v>44732</v>
      </c>
      <c r="I38" s="33">
        <f ca="1" t="shared" si="5"/>
        <v>8</v>
      </c>
      <c r="J38" s="22" t="str">
        <f ca="1" t="shared" si="6"/>
        <v>NOT DUE</v>
      </c>
      <c r="K38" s="23"/>
      <c r="L38" s="129" t="s">
        <v>1064</v>
      </c>
    </row>
    <row r="39" spans="1:12">
      <c r="A39" s="22" t="s">
        <v>1114</v>
      </c>
      <c r="B39" s="41" t="s">
        <v>1107</v>
      </c>
      <c r="C39" s="23" t="s">
        <v>1115</v>
      </c>
      <c r="D39" s="24" t="s">
        <v>201</v>
      </c>
      <c r="E39" s="25">
        <v>44082</v>
      </c>
      <c r="F39" s="25">
        <f>F36</f>
        <v>44702</v>
      </c>
      <c r="G39" s="40"/>
      <c r="H39" s="26">
        <f t="shared" si="9"/>
        <v>44732</v>
      </c>
      <c r="I39" s="33">
        <f ca="1" t="shared" si="5"/>
        <v>8</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88</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88</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88</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88</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88</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88</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88</v>
      </c>
      <c r="J46" s="22" t="str">
        <f ca="1" t="shared" si="6"/>
        <v>NOT DUE</v>
      </c>
      <c r="K46" s="23"/>
      <c r="L46" s="34"/>
    </row>
    <row r="47" ht="36" spans="1:12">
      <c r="A47" s="22" t="s">
        <v>1133</v>
      </c>
      <c r="B47" s="41" t="s">
        <v>1134</v>
      </c>
      <c r="C47" s="23" t="s">
        <v>1135</v>
      </c>
      <c r="D47" s="24" t="s">
        <v>201</v>
      </c>
      <c r="E47" s="25">
        <v>44082</v>
      </c>
      <c r="F47" s="25">
        <v>44702</v>
      </c>
      <c r="G47" s="40"/>
      <c r="H47" s="26">
        <f t="shared" ref="H47:H49" si="11">F47+30</f>
        <v>44732</v>
      </c>
      <c r="I47" s="33">
        <f ca="1" t="shared" si="5"/>
        <v>8</v>
      </c>
      <c r="J47" s="22" t="str">
        <f ca="1" t="shared" si="6"/>
        <v>NOT DUE</v>
      </c>
      <c r="K47" s="23"/>
      <c r="L47" s="34"/>
    </row>
    <row r="48" ht="24" spans="1:12">
      <c r="A48" s="22" t="s">
        <v>1136</v>
      </c>
      <c r="B48" s="41" t="s">
        <v>1137</v>
      </c>
      <c r="C48" s="23" t="s">
        <v>1138</v>
      </c>
      <c r="D48" s="24" t="s">
        <v>201</v>
      </c>
      <c r="E48" s="25">
        <v>44082</v>
      </c>
      <c r="F48" s="25">
        <f>F47</f>
        <v>44702</v>
      </c>
      <c r="G48" s="40"/>
      <c r="H48" s="26">
        <f t="shared" si="11"/>
        <v>44732</v>
      </c>
      <c r="I48" s="33">
        <f ca="1" t="shared" si="5"/>
        <v>8</v>
      </c>
      <c r="J48" s="22" t="str">
        <f ca="1" t="shared" si="6"/>
        <v>NOT DUE</v>
      </c>
      <c r="K48" s="23"/>
      <c r="L48" s="34"/>
    </row>
    <row r="49" ht="24" spans="1:12">
      <c r="A49" s="22" t="s">
        <v>1139</v>
      </c>
      <c r="B49" s="130" t="s">
        <v>1140</v>
      </c>
      <c r="C49" s="23" t="s">
        <v>1141</v>
      </c>
      <c r="D49" s="24" t="s">
        <v>201</v>
      </c>
      <c r="E49" s="25">
        <v>44082</v>
      </c>
      <c r="F49" s="25">
        <f>F47</f>
        <v>44702</v>
      </c>
      <c r="G49" s="40"/>
      <c r="H49" s="26">
        <f t="shared" si="11"/>
        <v>44732</v>
      </c>
      <c r="I49" s="33">
        <f ca="1" t="shared" si="5"/>
        <v>8</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44703</v>
      </c>
      <c r="G8" s="40"/>
      <c r="H8" s="26">
        <f>F8+30</f>
        <v>44733</v>
      </c>
      <c r="I8" s="33">
        <f ca="1" t="shared" ref="I8:I49" si="0">IF(ISBLANK(H8),"",H8-DATE(YEAR(NOW()),MONTH(NOW()),DAY(NOW())))</f>
        <v>9</v>
      </c>
      <c r="J8" s="22" t="str">
        <f ca="1" t="shared" ref="J8:J49" si="1">IF(I8="","",IF(I8&lt;0,"OVERDUE","NOT DUE"))</f>
        <v>NOT DUE</v>
      </c>
      <c r="K8" s="23"/>
      <c r="L8" s="34" t="s">
        <v>1146</v>
      </c>
    </row>
    <row r="9" ht="24" spans="1:12">
      <c r="A9" s="22" t="s">
        <v>1147</v>
      </c>
      <c r="B9" s="41" t="s">
        <v>1036</v>
      </c>
      <c r="C9" s="23" t="s">
        <v>1037</v>
      </c>
      <c r="D9" s="24" t="s">
        <v>201</v>
      </c>
      <c r="E9" s="25">
        <v>44082</v>
      </c>
      <c r="F9" s="25">
        <f>F8</f>
        <v>44703</v>
      </c>
      <c r="G9" s="40"/>
      <c r="H9" s="26">
        <f t="shared" ref="H9:H13" si="2">F9+30</f>
        <v>44733</v>
      </c>
      <c r="I9" s="33">
        <f ca="1" t="shared" si="0"/>
        <v>9</v>
      </c>
      <c r="J9" s="22" t="str">
        <f ca="1" t="shared" si="1"/>
        <v>NOT DUE</v>
      </c>
      <c r="K9" s="23"/>
      <c r="L9" s="34" t="s">
        <v>1146</v>
      </c>
    </row>
    <row r="10" spans="1:12">
      <c r="A10" s="22" t="s">
        <v>1148</v>
      </c>
      <c r="B10" s="41" t="s">
        <v>1039</v>
      </c>
      <c r="C10" s="23" t="s">
        <v>1040</v>
      </c>
      <c r="D10" s="24" t="s">
        <v>201</v>
      </c>
      <c r="E10" s="25">
        <v>44082</v>
      </c>
      <c r="F10" s="25">
        <f>F8</f>
        <v>44703</v>
      </c>
      <c r="G10" s="40"/>
      <c r="H10" s="26">
        <f t="shared" si="2"/>
        <v>44733</v>
      </c>
      <c r="I10" s="33">
        <f ca="1" t="shared" si="0"/>
        <v>9</v>
      </c>
      <c r="J10" s="22" t="str">
        <f ca="1" t="shared" si="1"/>
        <v>NOT DUE</v>
      </c>
      <c r="K10" s="23"/>
      <c r="L10" s="34" t="s">
        <v>1146</v>
      </c>
    </row>
    <row r="11" spans="1:12">
      <c r="A11" s="22" t="s">
        <v>1149</v>
      </c>
      <c r="B11" s="130" t="s">
        <v>1042</v>
      </c>
      <c r="C11" s="23" t="s">
        <v>1043</v>
      </c>
      <c r="D11" s="24" t="s">
        <v>201</v>
      </c>
      <c r="E11" s="25">
        <v>44082</v>
      </c>
      <c r="F11" s="25">
        <f>F8</f>
        <v>44703</v>
      </c>
      <c r="G11" s="40"/>
      <c r="H11" s="26">
        <f t="shared" si="2"/>
        <v>44733</v>
      </c>
      <c r="I11" s="33">
        <f ca="1" t="shared" si="0"/>
        <v>9</v>
      </c>
      <c r="J11" s="22" t="str">
        <f ca="1" t="shared" si="1"/>
        <v>NOT DUE</v>
      </c>
      <c r="K11" s="23"/>
      <c r="L11" s="34" t="s">
        <v>1146</v>
      </c>
    </row>
    <row r="12" spans="1:12">
      <c r="A12" s="22" t="s">
        <v>1150</v>
      </c>
      <c r="B12" s="130" t="s">
        <v>1045</v>
      </c>
      <c r="C12" s="23" t="s">
        <v>1046</v>
      </c>
      <c r="D12" s="24" t="s">
        <v>201</v>
      </c>
      <c r="E12" s="25">
        <v>44082</v>
      </c>
      <c r="F12" s="25">
        <f>F8</f>
        <v>44703</v>
      </c>
      <c r="G12" s="40"/>
      <c r="H12" s="26">
        <f t="shared" si="2"/>
        <v>44733</v>
      </c>
      <c r="I12" s="33">
        <f ca="1" t="shared" si="0"/>
        <v>9</v>
      </c>
      <c r="J12" s="22" t="str">
        <f ca="1" t="shared" si="1"/>
        <v>NOT DUE</v>
      </c>
      <c r="K12" s="23"/>
      <c r="L12" s="34" t="s">
        <v>1146</v>
      </c>
    </row>
    <row r="13" ht="24" spans="1:12">
      <c r="A13" s="22" t="s">
        <v>1151</v>
      </c>
      <c r="B13" s="130" t="s">
        <v>1048</v>
      </c>
      <c r="C13" s="23" t="s">
        <v>1049</v>
      </c>
      <c r="D13" s="24" t="s">
        <v>201</v>
      </c>
      <c r="E13" s="25">
        <v>44082</v>
      </c>
      <c r="F13" s="25">
        <f>F8</f>
        <v>44703</v>
      </c>
      <c r="G13" s="40"/>
      <c r="H13" s="26">
        <f t="shared" si="2"/>
        <v>44733</v>
      </c>
      <c r="I13" s="33">
        <f ca="1" t="shared" si="0"/>
        <v>9</v>
      </c>
      <c r="J13" s="22" t="str">
        <f ca="1" t="shared" si="1"/>
        <v>NOT DUE</v>
      </c>
      <c r="K13" s="23"/>
      <c r="L13" s="34" t="s">
        <v>1146</v>
      </c>
    </row>
    <row r="14" spans="1:12">
      <c r="A14" s="22" t="s">
        <v>1152</v>
      </c>
      <c r="B14" s="130" t="s">
        <v>1042</v>
      </c>
      <c r="C14" s="23" t="s">
        <v>850</v>
      </c>
      <c r="D14" s="24" t="s">
        <v>529</v>
      </c>
      <c r="E14" s="25">
        <v>44082</v>
      </c>
      <c r="F14" s="25">
        <v>44716</v>
      </c>
      <c r="G14" s="40"/>
      <c r="H14" s="26">
        <f>F14+90</f>
        <v>44806</v>
      </c>
      <c r="I14" s="33">
        <f ca="1" t="shared" si="0"/>
        <v>82</v>
      </c>
      <c r="J14" s="22" t="str">
        <f ca="1" t="shared" si="1"/>
        <v>NOT DUE</v>
      </c>
      <c r="K14" s="23"/>
      <c r="L14" s="34" t="s">
        <v>1146</v>
      </c>
    </row>
    <row r="15" spans="1:12">
      <c r="A15" s="22" t="s">
        <v>1153</v>
      </c>
      <c r="B15" s="130" t="s">
        <v>1052</v>
      </c>
      <c r="C15" s="23" t="s">
        <v>1053</v>
      </c>
      <c r="D15" s="24" t="s">
        <v>529</v>
      </c>
      <c r="E15" s="25">
        <v>44082</v>
      </c>
      <c r="F15" s="25">
        <f>F14</f>
        <v>44716</v>
      </c>
      <c r="G15" s="40"/>
      <c r="H15" s="26">
        <f t="shared" ref="H15:H17" si="3">F15+90</f>
        <v>44806</v>
      </c>
      <c r="I15" s="33">
        <f ca="1" t="shared" si="0"/>
        <v>82</v>
      </c>
      <c r="J15" s="22" t="str">
        <f ca="1" t="shared" si="1"/>
        <v>NOT DUE</v>
      </c>
      <c r="K15" s="23"/>
      <c r="L15" s="34" t="s">
        <v>1146</v>
      </c>
    </row>
    <row r="16" ht="24" spans="1:12">
      <c r="A16" s="22" t="s">
        <v>1154</v>
      </c>
      <c r="B16" s="130" t="s">
        <v>1055</v>
      </c>
      <c r="C16" s="23" t="s">
        <v>1056</v>
      </c>
      <c r="D16" s="24" t="s">
        <v>529</v>
      </c>
      <c r="E16" s="25">
        <v>44082</v>
      </c>
      <c r="F16" s="25">
        <f>F14</f>
        <v>44716</v>
      </c>
      <c r="G16" s="40"/>
      <c r="H16" s="26">
        <f t="shared" si="3"/>
        <v>44806</v>
      </c>
      <c r="I16" s="33">
        <f ca="1" t="shared" si="0"/>
        <v>82</v>
      </c>
      <c r="J16" s="22" t="str">
        <f ca="1" t="shared" si="1"/>
        <v>NOT DUE</v>
      </c>
      <c r="K16" s="23"/>
      <c r="L16" s="34" t="s">
        <v>1146</v>
      </c>
    </row>
    <row r="17" ht="24" spans="1:12">
      <c r="A17" s="22" t="s">
        <v>1155</v>
      </c>
      <c r="B17" s="130" t="s">
        <v>1058</v>
      </c>
      <c r="C17" s="23" t="s">
        <v>1059</v>
      </c>
      <c r="D17" s="24" t="s">
        <v>529</v>
      </c>
      <c r="E17" s="25">
        <v>44082</v>
      </c>
      <c r="F17" s="25">
        <f>F14</f>
        <v>44716</v>
      </c>
      <c r="G17" s="40"/>
      <c r="H17" s="26">
        <f t="shared" si="3"/>
        <v>44806</v>
      </c>
      <c r="I17" s="33">
        <f ca="1" t="shared" si="0"/>
        <v>82</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86</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86</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86</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86</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86</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86</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85</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85</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85</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85</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85</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85</v>
      </c>
      <c r="J29" s="22" t="str">
        <f ca="1" t="shared" si="1"/>
        <v>NOT DUE</v>
      </c>
      <c r="K29" s="23"/>
      <c r="L29" s="34"/>
    </row>
    <row r="30" ht="24" spans="1:12">
      <c r="A30" s="22" t="s">
        <v>1169</v>
      </c>
      <c r="B30" s="41" t="s">
        <v>1093</v>
      </c>
      <c r="C30" s="23" t="s">
        <v>1094</v>
      </c>
      <c r="D30" s="24" t="s">
        <v>529</v>
      </c>
      <c r="E30" s="25">
        <v>44082</v>
      </c>
      <c r="F30" s="25">
        <f>F14</f>
        <v>44716</v>
      </c>
      <c r="G30" s="40"/>
      <c r="H30" s="26">
        <f>F30+90</f>
        <v>44806</v>
      </c>
      <c r="I30" s="33">
        <f ca="1" t="shared" si="0"/>
        <v>82</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86</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86</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85</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85</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85</v>
      </c>
      <c r="J35" s="22" t="str">
        <f ca="1" t="shared" si="1"/>
        <v>NOT DUE</v>
      </c>
      <c r="K35" s="23" t="s">
        <v>1105</v>
      </c>
      <c r="L35" s="129" t="s">
        <v>1064</v>
      </c>
    </row>
    <row r="36" spans="1:12">
      <c r="A36" s="22" t="s">
        <v>1175</v>
      </c>
      <c r="B36" s="41" t="s">
        <v>1107</v>
      </c>
      <c r="C36" s="23" t="s">
        <v>1109</v>
      </c>
      <c r="D36" s="24" t="s">
        <v>201</v>
      </c>
      <c r="E36" s="25">
        <v>44082</v>
      </c>
      <c r="F36" s="25">
        <v>44703</v>
      </c>
      <c r="G36" s="40"/>
      <c r="H36" s="26">
        <f t="shared" ref="H36:H39" si="7">F36+30</f>
        <v>44733</v>
      </c>
      <c r="I36" s="33">
        <f ca="1" t="shared" si="0"/>
        <v>9</v>
      </c>
      <c r="J36" s="22" t="str">
        <f ca="1" t="shared" si="1"/>
        <v>NOT DUE</v>
      </c>
      <c r="K36" s="23"/>
      <c r="L36" s="129" t="s">
        <v>1064</v>
      </c>
    </row>
    <row r="37" spans="1:12">
      <c r="A37" s="22" t="s">
        <v>1176</v>
      </c>
      <c r="B37" s="41" t="s">
        <v>1107</v>
      </c>
      <c r="C37" s="23" t="s">
        <v>1111</v>
      </c>
      <c r="D37" s="24" t="s">
        <v>201</v>
      </c>
      <c r="E37" s="25">
        <v>44082</v>
      </c>
      <c r="F37" s="25">
        <f>F36</f>
        <v>44703</v>
      </c>
      <c r="G37" s="40"/>
      <c r="H37" s="26">
        <f t="shared" si="7"/>
        <v>44733</v>
      </c>
      <c r="I37" s="33">
        <f ca="1" t="shared" si="0"/>
        <v>9</v>
      </c>
      <c r="J37" s="22" t="str">
        <f ca="1" t="shared" si="1"/>
        <v>NOT DUE</v>
      </c>
      <c r="K37" s="23"/>
      <c r="L37" s="129" t="s">
        <v>1064</v>
      </c>
    </row>
    <row r="38" spans="1:12">
      <c r="A38" s="22" t="s">
        <v>1177</v>
      </c>
      <c r="B38" s="41" t="s">
        <v>1107</v>
      </c>
      <c r="C38" s="23" t="s">
        <v>1113</v>
      </c>
      <c r="D38" s="24" t="s">
        <v>201</v>
      </c>
      <c r="E38" s="25">
        <v>44082</v>
      </c>
      <c r="F38" s="25">
        <f>F36</f>
        <v>44703</v>
      </c>
      <c r="G38" s="40"/>
      <c r="H38" s="26">
        <f t="shared" si="7"/>
        <v>44733</v>
      </c>
      <c r="I38" s="33">
        <f ca="1" t="shared" si="0"/>
        <v>9</v>
      </c>
      <c r="J38" s="22" t="str">
        <f ca="1" t="shared" si="1"/>
        <v>NOT DUE</v>
      </c>
      <c r="K38" s="23"/>
      <c r="L38" s="129" t="s">
        <v>1064</v>
      </c>
    </row>
    <row r="39" spans="1:12">
      <c r="A39" s="22" t="s">
        <v>1178</v>
      </c>
      <c r="B39" s="41" t="s">
        <v>1107</v>
      </c>
      <c r="C39" s="23" t="s">
        <v>1115</v>
      </c>
      <c r="D39" s="24" t="s">
        <v>201</v>
      </c>
      <c r="E39" s="25">
        <v>44082</v>
      </c>
      <c r="F39" s="25">
        <f>F36</f>
        <v>44703</v>
      </c>
      <c r="G39" s="40"/>
      <c r="H39" s="26">
        <f t="shared" si="7"/>
        <v>44733</v>
      </c>
      <c r="I39" s="33">
        <f ca="1" t="shared" si="0"/>
        <v>9</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88</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88</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88</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88</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88</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88</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88</v>
      </c>
      <c r="J46" s="22" t="str">
        <f ca="1" t="shared" si="1"/>
        <v>NOT DUE</v>
      </c>
      <c r="K46" s="23"/>
      <c r="L46" s="34"/>
    </row>
    <row r="47" ht="36" spans="1:12">
      <c r="A47" s="22" t="s">
        <v>1186</v>
      </c>
      <c r="B47" s="41" t="s">
        <v>1134</v>
      </c>
      <c r="C47" s="23" t="s">
        <v>1135</v>
      </c>
      <c r="D47" s="24" t="s">
        <v>201</v>
      </c>
      <c r="E47" s="25">
        <v>44082</v>
      </c>
      <c r="F47" s="25">
        <v>44703</v>
      </c>
      <c r="G47" s="40"/>
      <c r="H47" s="26">
        <f t="shared" ref="H47:H49" si="9">F47+30</f>
        <v>44733</v>
      </c>
      <c r="I47" s="33">
        <f ca="1" t="shared" si="0"/>
        <v>9</v>
      </c>
      <c r="J47" s="22" t="str">
        <f ca="1" t="shared" si="1"/>
        <v>NOT DUE</v>
      </c>
      <c r="K47" s="23"/>
      <c r="L47" s="34" t="s">
        <v>1146</v>
      </c>
    </row>
    <row r="48" ht="24" spans="1:12">
      <c r="A48" s="22" t="s">
        <v>1187</v>
      </c>
      <c r="B48" s="41" t="s">
        <v>1137</v>
      </c>
      <c r="C48" s="23" t="s">
        <v>1138</v>
      </c>
      <c r="D48" s="24" t="s">
        <v>201</v>
      </c>
      <c r="E48" s="25">
        <v>44082</v>
      </c>
      <c r="F48" s="25">
        <f>F47</f>
        <v>44703</v>
      </c>
      <c r="G48" s="40"/>
      <c r="H48" s="26">
        <f t="shared" si="9"/>
        <v>44733</v>
      </c>
      <c r="I48" s="33">
        <f ca="1" t="shared" si="0"/>
        <v>9</v>
      </c>
      <c r="J48" s="22" t="str">
        <f ca="1" t="shared" si="1"/>
        <v>NOT DUE</v>
      </c>
      <c r="K48" s="23"/>
      <c r="L48" s="34" t="s">
        <v>1146</v>
      </c>
    </row>
    <row r="49" ht="24" spans="1:12">
      <c r="A49" s="22" t="s">
        <v>1188</v>
      </c>
      <c r="B49" s="130" t="s">
        <v>1140</v>
      </c>
      <c r="C49" s="23" t="s">
        <v>1141</v>
      </c>
      <c r="D49" s="24" t="s">
        <v>201</v>
      </c>
      <c r="E49" s="25">
        <v>44082</v>
      </c>
      <c r="F49" s="25">
        <f>F47</f>
        <v>44703</v>
      </c>
      <c r="G49" s="40"/>
      <c r="H49" s="26">
        <f t="shared" si="9"/>
        <v>44733</v>
      </c>
      <c r="I49" s="33">
        <f ca="1" t="shared" si="0"/>
        <v>9</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44703</v>
      </c>
      <c r="G8" s="40"/>
      <c r="H8" s="26">
        <f>F8+30</f>
        <v>44733</v>
      </c>
      <c r="I8" s="33">
        <f ca="1" t="shared" ref="I8:I46" si="0">IF(ISBLANK(H8),"",H8-DATE(YEAR(NOW()),MONTH(NOW()),DAY(NOW())))</f>
        <v>9</v>
      </c>
      <c r="J8" s="22" t="str">
        <f ca="1" t="shared" ref="J8:J46" si="1">IF(I8="","",IF(I8&lt;0,"OVERDUE","NOT DUE"))</f>
        <v>NOT DUE</v>
      </c>
      <c r="K8" s="34" t="s">
        <v>1146</v>
      </c>
      <c r="L8" s="34" t="s">
        <v>1146</v>
      </c>
    </row>
    <row r="9" spans="1:12">
      <c r="A9" s="22" t="s">
        <v>1193</v>
      </c>
      <c r="B9" s="41" t="s">
        <v>1194</v>
      </c>
      <c r="C9" s="23" t="s">
        <v>1195</v>
      </c>
      <c r="D9" s="24" t="s">
        <v>201</v>
      </c>
      <c r="E9" s="25">
        <v>44082</v>
      </c>
      <c r="F9" s="25">
        <f>F8</f>
        <v>44703</v>
      </c>
      <c r="G9" s="40"/>
      <c r="H9" s="26">
        <f t="shared" ref="H9:H15" si="2">F9+30</f>
        <v>44733</v>
      </c>
      <c r="I9" s="33">
        <f ca="1" t="shared" si="0"/>
        <v>9</v>
      </c>
      <c r="J9" s="22" t="str">
        <f ca="1" t="shared" si="1"/>
        <v>NOT DUE</v>
      </c>
      <c r="K9" s="34" t="s">
        <v>1146</v>
      </c>
      <c r="L9" s="34" t="s">
        <v>1146</v>
      </c>
    </row>
    <row r="10" spans="1:12">
      <c r="A10" s="22" t="s">
        <v>1196</v>
      </c>
      <c r="B10" s="41" t="s">
        <v>1197</v>
      </c>
      <c r="C10" s="23" t="s">
        <v>1195</v>
      </c>
      <c r="D10" s="24" t="s">
        <v>201</v>
      </c>
      <c r="E10" s="25">
        <v>44082</v>
      </c>
      <c r="F10" s="25">
        <f>F8</f>
        <v>44703</v>
      </c>
      <c r="G10" s="40"/>
      <c r="H10" s="26">
        <f t="shared" si="2"/>
        <v>44733</v>
      </c>
      <c r="I10" s="33">
        <f ca="1" t="shared" si="0"/>
        <v>9</v>
      </c>
      <c r="J10" s="22" t="str">
        <f ca="1" t="shared" si="1"/>
        <v>NOT DUE</v>
      </c>
      <c r="K10" s="34" t="s">
        <v>1146</v>
      </c>
      <c r="L10" s="34" t="s">
        <v>1146</v>
      </c>
    </row>
    <row r="11" spans="1:12">
      <c r="A11" s="22" t="s">
        <v>1198</v>
      </c>
      <c r="B11" s="41" t="s">
        <v>1140</v>
      </c>
      <c r="C11" s="23" t="s">
        <v>1195</v>
      </c>
      <c r="D11" s="24" t="s">
        <v>201</v>
      </c>
      <c r="E11" s="25">
        <v>44082</v>
      </c>
      <c r="F11" s="25">
        <f>F8</f>
        <v>44703</v>
      </c>
      <c r="G11" s="40"/>
      <c r="H11" s="26">
        <f t="shared" si="2"/>
        <v>44733</v>
      </c>
      <c r="I11" s="33">
        <f ca="1" t="shared" si="0"/>
        <v>9</v>
      </c>
      <c r="J11" s="22" t="str">
        <f ca="1" t="shared" si="1"/>
        <v>NOT DUE</v>
      </c>
      <c r="K11" s="34" t="s">
        <v>1146</v>
      </c>
      <c r="L11" s="34" t="s">
        <v>1146</v>
      </c>
    </row>
    <row r="12" ht="24" spans="1:12">
      <c r="A12" s="22" t="s">
        <v>1199</v>
      </c>
      <c r="B12" s="41" t="s">
        <v>1036</v>
      </c>
      <c r="C12" s="23" t="s">
        <v>1037</v>
      </c>
      <c r="D12" s="24" t="s">
        <v>201</v>
      </c>
      <c r="E12" s="25">
        <v>44082</v>
      </c>
      <c r="F12" s="25">
        <f>F8</f>
        <v>44703</v>
      </c>
      <c r="G12" s="40"/>
      <c r="H12" s="26">
        <f t="shared" si="2"/>
        <v>44733</v>
      </c>
      <c r="I12" s="33">
        <f ca="1" t="shared" si="0"/>
        <v>9</v>
      </c>
      <c r="J12" s="22" t="str">
        <f ca="1" t="shared" si="1"/>
        <v>NOT DUE</v>
      </c>
      <c r="K12" s="34" t="s">
        <v>1146</v>
      </c>
      <c r="L12" s="34" t="s">
        <v>1146</v>
      </c>
    </row>
    <row r="13" spans="1:12">
      <c r="A13" s="22" t="s">
        <v>1200</v>
      </c>
      <c r="B13" s="130" t="s">
        <v>1042</v>
      </c>
      <c r="C13" s="23" t="s">
        <v>1043</v>
      </c>
      <c r="D13" s="24" t="s">
        <v>201</v>
      </c>
      <c r="E13" s="25">
        <v>44082</v>
      </c>
      <c r="F13" s="25">
        <f>F8</f>
        <v>44703</v>
      </c>
      <c r="G13" s="40"/>
      <c r="H13" s="26">
        <f t="shared" si="2"/>
        <v>44733</v>
      </c>
      <c r="I13" s="33">
        <f ca="1" t="shared" si="0"/>
        <v>9</v>
      </c>
      <c r="J13" s="22" t="str">
        <f ca="1" t="shared" si="1"/>
        <v>NOT DUE</v>
      </c>
      <c r="K13" s="34" t="s">
        <v>1146</v>
      </c>
      <c r="L13" s="34" t="s">
        <v>1146</v>
      </c>
    </row>
    <row r="14" spans="1:12">
      <c r="A14" s="22" t="s">
        <v>1201</v>
      </c>
      <c r="B14" s="41" t="s">
        <v>1045</v>
      </c>
      <c r="C14" s="23" t="s">
        <v>1046</v>
      </c>
      <c r="D14" s="24" t="s">
        <v>201</v>
      </c>
      <c r="E14" s="25">
        <v>44082</v>
      </c>
      <c r="F14" s="25">
        <f>F8</f>
        <v>44703</v>
      </c>
      <c r="G14" s="40"/>
      <c r="H14" s="26">
        <f t="shared" si="2"/>
        <v>44733</v>
      </c>
      <c r="I14" s="33">
        <f ca="1" t="shared" si="0"/>
        <v>9</v>
      </c>
      <c r="J14" s="22" t="str">
        <f ca="1" t="shared" si="1"/>
        <v>NOT DUE</v>
      </c>
      <c r="K14" s="34" t="s">
        <v>1146</v>
      </c>
      <c r="L14" s="34" t="s">
        <v>1146</v>
      </c>
    </row>
    <row r="15" ht="24" spans="1:12">
      <c r="A15" s="22" t="s">
        <v>1202</v>
      </c>
      <c r="B15" s="41" t="s">
        <v>1048</v>
      </c>
      <c r="C15" s="23" t="s">
        <v>1049</v>
      </c>
      <c r="D15" s="24" t="s">
        <v>201</v>
      </c>
      <c r="E15" s="25">
        <v>44082</v>
      </c>
      <c r="F15" s="25">
        <f>F8</f>
        <v>44703</v>
      </c>
      <c r="G15" s="40"/>
      <c r="H15" s="26">
        <f t="shared" si="2"/>
        <v>44733</v>
      </c>
      <c r="I15" s="33">
        <f ca="1" t="shared" si="0"/>
        <v>9</v>
      </c>
      <c r="J15" s="22" t="str">
        <f ca="1" t="shared" si="1"/>
        <v>NOT DUE</v>
      </c>
      <c r="K15" s="34" t="s">
        <v>1146</v>
      </c>
      <c r="L15" s="34" t="s">
        <v>1146</v>
      </c>
    </row>
    <row r="16" spans="1:12">
      <c r="A16" s="22" t="s">
        <v>1203</v>
      </c>
      <c r="B16" s="41" t="s">
        <v>1052</v>
      </c>
      <c r="C16" s="23" t="s">
        <v>1053</v>
      </c>
      <c r="D16" s="24" t="s">
        <v>529</v>
      </c>
      <c r="E16" s="25">
        <v>44082</v>
      </c>
      <c r="F16" s="25">
        <v>44716</v>
      </c>
      <c r="G16" s="40"/>
      <c r="H16" s="26">
        <f t="shared" ref="H16" si="3">F16+90</f>
        <v>44806</v>
      </c>
      <c r="I16" s="33">
        <f ca="1" t="shared" si="0"/>
        <v>82</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86</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86</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86</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86</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86</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85</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85</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85</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85</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85</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85</v>
      </c>
      <c r="J27" s="22" t="str">
        <f ca="1" t="shared" si="1"/>
        <v>NOT DUE</v>
      </c>
      <c r="K27" s="23"/>
      <c r="L27" s="34"/>
    </row>
    <row r="28" ht="24" spans="1:12">
      <c r="A28" s="22" t="s">
        <v>1216</v>
      </c>
      <c r="B28" s="41" t="s">
        <v>1093</v>
      </c>
      <c r="C28" s="23" t="s">
        <v>1094</v>
      </c>
      <c r="D28" s="24" t="s">
        <v>529</v>
      </c>
      <c r="E28" s="25">
        <v>44082</v>
      </c>
      <c r="F28" s="25">
        <v>44716</v>
      </c>
      <c r="G28" s="40"/>
      <c r="H28" s="26">
        <f>F28+90</f>
        <v>44806</v>
      </c>
      <c r="I28" s="33">
        <f ca="1" t="shared" si="0"/>
        <v>82</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86</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86</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85</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85</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85</v>
      </c>
      <c r="J33" s="22" t="str">
        <f ca="1" t="shared" si="1"/>
        <v>NOT DUE</v>
      </c>
      <c r="K33" s="23" t="s">
        <v>1105</v>
      </c>
      <c r="L33" s="129" t="s">
        <v>1064</v>
      </c>
    </row>
    <row r="34" spans="1:12">
      <c r="A34" s="22" t="s">
        <v>1223</v>
      </c>
      <c r="B34" s="130" t="s">
        <v>1107</v>
      </c>
      <c r="C34" s="23" t="s">
        <v>1109</v>
      </c>
      <c r="D34" s="24" t="s">
        <v>201</v>
      </c>
      <c r="E34" s="25">
        <v>44082</v>
      </c>
      <c r="F34" s="25">
        <v>44703</v>
      </c>
      <c r="G34" s="40"/>
      <c r="H34" s="26">
        <f t="shared" ref="H34:H37" si="7">F34+30</f>
        <v>44733</v>
      </c>
      <c r="I34" s="33">
        <f ca="1" t="shared" si="0"/>
        <v>9</v>
      </c>
      <c r="J34" s="22" t="str">
        <f ca="1" t="shared" si="1"/>
        <v>NOT DUE</v>
      </c>
      <c r="K34" s="23"/>
      <c r="L34" s="129" t="s">
        <v>1064</v>
      </c>
    </row>
    <row r="35" ht="15" customHeight="1" spans="1:12">
      <c r="A35" s="22" t="s">
        <v>1224</v>
      </c>
      <c r="B35" s="130" t="s">
        <v>1107</v>
      </c>
      <c r="C35" s="23" t="s">
        <v>1111</v>
      </c>
      <c r="D35" s="24" t="s">
        <v>201</v>
      </c>
      <c r="E35" s="25">
        <v>44082</v>
      </c>
      <c r="F35" s="25">
        <f>F34</f>
        <v>44703</v>
      </c>
      <c r="G35" s="40"/>
      <c r="H35" s="26">
        <f t="shared" si="7"/>
        <v>44733</v>
      </c>
      <c r="I35" s="33">
        <f ca="1" t="shared" si="0"/>
        <v>9</v>
      </c>
      <c r="J35" s="22" t="str">
        <f ca="1" t="shared" si="1"/>
        <v>NOT DUE</v>
      </c>
      <c r="K35" s="23"/>
      <c r="L35" s="129" t="s">
        <v>1064</v>
      </c>
    </row>
    <row r="36" spans="1:12">
      <c r="A36" s="22" t="s">
        <v>1225</v>
      </c>
      <c r="B36" s="130" t="s">
        <v>1107</v>
      </c>
      <c r="C36" s="23" t="s">
        <v>1113</v>
      </c>
      <c r="D36" s="24" t="s">
        <v>201</v>
      </c>
      <c r="E36" s="25">
        <v>44082</v>
      </c>
      <c r="F36" s="25">
        <f>F34</f>
        <v>44703</v>
      </c>
      <c r="G36" s="40"/>
      <c r="H36" s="26">
        <f t="shared" si="7"/>
        <v>44733</v>
      </c>
      <c r="I36" s="33">
        <f ca="1" t="shared" si="0"/>
        <v>9</v>
      </c>
      <c r="J36" s="22" t="str">
        <f ca="1" t="shared" si="1"/>
        <v>NOT DUE</v>
      </c>
      <c r="K36" s="23"/>
      <c r="L36" s="129" t="s">
        <v>1064</v>
      </c>
    </row>
    <row r="37" spans="1:12">
      <c r="A37" s="22" t="s">
        <v>1226</v>
      </c>
      <c r="B37" s="130" t="s">
        <v>1107</v>
      </c>
      <c r="C37" s="23" t="s">
        <v>1115</v>
      </c>
      <c r="D37" s="24" t="s">
        <v>201</v>
      </c>
      <c r="E37" s="25">
        <v>44082</v>
      </c>
      <c r="F37" s="25">
        <f>F34</f>
        <v>44703</v>
      </c>
      <c r="G37" s="40"/>
      <c r="H37" s="26">
        <f t="shared" si="7"/>
        <v>44733</v>
      </c>
      <c r="I37" s="33">
        <f ca="1" t="shared" si="0"/>
        <v>9</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249</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88</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1235</v>
      </c>
      <c r="B45" s="130" t="s">
        <v>1134</v>
      </c>
      <c r="C45" s="23" t="s">
        <v>1135</v>
      </c>
      <c r="D45" s="24" t="s">
        <v>201</v>
      </c>
      <c r="E45" s="25">
        <v>44082</v>
      </c>
      <c r="F45" s="25">
        <f>F34</f>
        <v>44703</v>
      </c>
      <c r="G45" s="40"/>
      <c r="H45" s="26">
        <f t="shared" ref="H45:H46" si="9">F45+30</f>
        <v>44733</v>
      </c>
      <c r="I45" s="33">
        <f ca="1" t="shared" si="0"/>
        <v>9</v>
      </c>
      <c r="J45" s="22" t="str">
        <f ca="1" t="shared" si="1"/>
        <v>NOT DUE</v>
      </c>
      <c r="K45" s="23"/>
      <c r="L45" s="34" t="s">
        <v>1146</v>
      </c>
    </row>
    <row r="46" ht="24" spans="1:12">
      <c r="A46" s="22" t="s">
        <v>1236</v>
      </c>
      <c r="B46" s="130" t="s">
        <v>1137</v>
      </c>
      <c r="C46" s="23" t="s">
        <v>1138</v>
      </c>
      <c r="D46" s="24" t="s">
        <v>201</v>
      </c>
      <c r="E46" s="25">
        <v>44082</v>
      </c>
      <c r="F46" s="25">
        <f>F34</f>
        <v>44703</v>
      </c>
      <c r="G46" s="40"/>
      <c r="H46" s="26">
        <f t="shared" si="9"/>
        <v>44733</v>
      </c>
      <c r="I46" s="33">
        <f ca="1" t="shared" si="0"/>
        <v>9</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44703</v>
      </c>
      <c r="G8" s="40"/>
      <c r="H8" s="26">
        <f>F8+30</f>
        <v>44733</v>
      </c>
      <c r="I8" s="33">
        <f ca="1" t="shared" ref="I8:I46" si="0">IF(ISBLANK(H8),"",H8-DATE(YEAR(NOW()),MONTH(NOW()),DAY(NOW())))</f>
        <v>9</v>
      </c>
      <c r="J8" s="22" t="str">
        <f ca="1" t="shared" ref="J8:J46" si="1">IF(I8="","",IF(I8&lt;0,"OVERDUE","NOT DUE"))</f>
        <v>NOT DUE</v>
      </c>
      <c r="K8" s="23"/>
      <c r="L8" s="34" t="s">
        <v>1146</v>
      </c>
    </row>
    <row r="9" spans="1:12">
      <c r="A9" s="22" t="s">
        <v>1240</v>
      </c>
      <c r="B9" s="41" t="s">
        <v>1194</v>
      </c>
      <c r="C9" s="23" t="s">
        <v>1195</v>
      </c>
      <c r="D9" s="24" t="s">
        <v>201</v>
      </c>
      <c r="E9" s="25">
        <v>44082</v>
      </c>
      <c r="F9" s="25">
        <f>F8</f>
        <v>44703</v>
      </c>
      <c r="G9" s="40"/>
      <c r="H9" s="26">
        <f t="shared" ref="H9:H15" si="2">F9+30</f>
        <v>44733</v>
      </c>
      <c r="I9" s="33">
        <f ca="1" t="shared" si="0"/>
        <v>9</v>
      </c>
      <c r="J9" s="22" t="str">
        <f ca="1" t="shared" si="1"/>
        <v>NOT DUE</v>
      </c>
      <c r="K9" s="23"/>
      <c r="L9" s="34" t="s">
        <v>1146</v>
      </c>
    </row>
    <row r="10" spans="1:12">
      <c r="A10" s="22" t="s">
        <v>1241</v>
      </c>
      <c r="B10" s="41" t="s">
        <v>1197</v>
      </c>
      <c r="C10" s="23" t="s">
        <v>1195</v>
      </c>
      <c r="D10" s="24" t="s">
        <v>201</v>
      </c>
      <c r="E10" s="25">
        <v>44082</v>
      </c>
      <c r="F10" s="25">
        <f>F8</f>
        <v>44703</v>
      </c>
      <c r="G10" s="40"/>
      <c r="H10" s="26">
        <f t="shared" si="2"/>
        <v>44733</v>
      </c>
      <c r="I10" s="33">
        <f ca="1" t="shared" si="0"/>
        <v>9</v>
      </c>
      <c r="J10" s="22" t="str">
        <f ca="1" t="shared" si="1"/>
        <v>NOT DUE</v>
      </c>
      <c r="K10" s="23"/>
      <c r="L10" s="34" t="s">
        <v>1146</v>
      </c>
    </row>
    <row r="11" spans="1:12">
      <c r="A11" s="22" t="s">
        <v>1242</v>
      </c>
      <c r="B11" s="41" t="s">
        <v>1140</v>
      </c>
      <c r="C11" s="23" t="s">
        <v>1195</v>
      </c>
      <c r="D11" s="24" t="s">
        <v>201</v>
      </c>
      <c r="E11" s="25">
        <v>44082</v>
      </c>
      <c r="F11" s="25">
        <f>F8</f>
        <v>44703</v>
      </c>
      <c r="G11" s="40"/>
      <c r="H11" s="26">
        <f t="shared" si="2"/>
        <v>44733</v>
      </c>
      <c r="I11" s="33">
        <f ca="1" t="shared" si="0"/>
        <v>9</v>
      </c>
      <c r="J11" s="22" t="str">
        <f ca="1" t="shared" si="1"/>
        <v>NOT DUE</v>
      </c>
      <c r="K11" s="23"/>
      <c r="L11" s="34" t="s">
        <v>1146</v>
      </c>
    </row>
    <row r="12" ht="24" spans="1:12">
      <c r="A12" s="22" t="s">
        <v>1243</v>
      </c>
      <c r="B12" s="41" t="s">
        <v>1036</v>
      </c>
      <c r="C12" s="23" t="s">
        <v>1037</v>
      </c>
      <c r="D12" s="24" t="s">
        <v>201</v>
      </c>
      <c r="E12" s="25">
        <v>44082</v>
      </c>
      <c r="F12" s="25">
        <f>F8</f>
        <v>44703</v>
      </c>
      <c r="G12" s="40"/>
      <c r="H12" s="26">
        <f t="shared" si="2"/>
        <v>44733</v>
      </c>
      <c r="I12" s="33">
        <f ca="1" t="shared" si="0"/>
        <v>9</v>
      </c>
      <c r="J12" s="22" t="str">
        <f ca="1" t="shared" si="1"/>
        <v>NOT DUE</v>
      </c>
      <c r="K12" s="23"/>
      <c r="L12" s="34" t="s">
        <v>1146</v>
      </c>
    </row>
    <row r="13" spans="1:12">
      <c r="A13" s="22" t="s">
        <v>1244</v>
      </c>
      <c r="B13" s="130" t="s">
        <v>1042</v>
      </c>
      <c r="C13" s="23" t="s">
        <v>1043</v>
      </c>
      <c r="D13" s="24" t="s">
        <v>201</v>
      </c>
      <c r="E13" s="25">
        <v>44082</v>
      </c>
      <c r="F13" s="25">
        <f>F8</f>
        <v>44703</v>
      </c>
      <c r="G13" s="40"/>
      <c r="H13" s="26">
        <f t="shared" si="2"/>
        <v>44733</v>
      </c>
      <c r="I13" s="33">
        <f ca="1" t="shared" si="0"/>
        <v>9</v>
      </c>
      <c r="J13" s="22" t="str">
        <f ca="1" t="shared" si="1"/>
        <v>NOT DUE</v>
      </c>
      <c r="K13" s="23"/>
      <c r="L13" s="34" t="s">
        <v>1146</v>
      </c>
    </row>
    <row r="14" spans="1:12">
      <c r="A14" s="22" t="s">
        <v>1245</v>
      </c>
      <c r="B14" s="41" t="s">
        <v>1045</v>
      </c>
      <c r="C14" s="23" t="s">
        <v>1046</v>
      </c>
      <c r="D14" s="24" t="s">
        <v>201</v>
      </c>
      <c r="E14" s="25">
        <v>44082</v>
      </c>
      <c r="F14" s="25">
        <f>F8</f>
        <v>44703</v>
      </c>
      <c r="G14" s="40"/>
      <c r="H14" s="26">
        <f t="shared" si="2"/>
        <v>44733</v>
      </c>
      <c r="I14" s="33">
        <f ca="1" t="shared" si="0"/>
        <v>9</v>
      </c>
      <c r="J14" s="22" t="str">
        <f ca="1" t="shared" si="1"/>
        <v>NOT DUE</v>
      </c>
      <c r="K14" s="23"/>
      <c r="L14" s="34" t="s">
        <v>1146</v>
      </c>
    </row>
    <row r="15" ht="24" spans="1:12">
      <c r="A15" s="22" t="s">
        <v>1246</v>
      </c>
      <c r="B15" s="41" t="s">
        <v>1048</v>
      </c>
      <c r="C15" s="23" t="s">
        <v>1049</v>
      </c>
      <c r="D15" s="24" t="s">
        <v>201</v>
      </c>
      <c r="E15" s="25">
        <v>44082</v>
      </c>
      <c r="F15" s="25">
        <f>F8</f>
        <v>44703</v>
      </c>
      <c r="G15" s="40"/>
      <c r="H15" s="26">
        <f t="shared" si="2"/>
        <v>44733</v>
      </c>
      <c r="I15" s="33">
        <f ca="1" t="shared" si="0"/>
        <v>9</v>
      </c>
      <c r="J15" s="22" t="str">
        <f ca="1" t="shared" si="1"/>
        <v>NOT DUE</v>
      </c>
      <c r="K15" s="23"/>
      <c r="L15" s="34" t="s">
        <v>1146</v>
      </c>
    </row>
    <row r="16" spans="1:12">
      <c r="A16" s="22" t="s">
        <v>1247</v>
      </c>
      <c r="B16" s="41" t="s">
        <v>1052</v>
      </c>
      <c r="C16" s="23" t="s">
        <v>1053</v>
      </c>
      <c r="D16" s="24" t="s">
        <v>529</v>
      </c>
      <c r="E16" s="25">
        <v>44082</v>
      </c>
      <c r="F16" s="25">
        <v>44718</v>
      </c>
      <c r="G16" s="40"/>
      <c r="H16" s="26">
        <f t="shared" ref="H16" si="3">F16+90</f>
        <v>44808</v>
      </c>
      <c r="I16" s="33">
        <f ca="1" t="shared" si="0"/>
        <v>84</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88</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88</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88</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88</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88</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87</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87</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87</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87</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87</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87</v>
      </c>
      <c r="J27" s="22" t="str">
        <f ca="1" t="shared" si="1"/>
        <v>NOT DUE</v>
      </c>
      <c r="K27" s="23"/>
      <c r="L27" s="34"/>
    </row>
    <row r="28" ht="24" spans="1:12">
      <c r="A28" s="22" t="s">
        <v>1259</v>
      </c>
      <c r="B28" s="41" t="s">
        <v>1093</v>
      </c>
      <c r="C28" s="23" t="s">
        <v>1094</v>
      </c>
      <c r="D28" s="24" t="s">
        <v>529</v>
      </c>
      <c r="E28" s="25">
        <v>44082</v>
      </c>
      <c r="F28" s="25">
        <v>44718</v>
      </c>
      <c r="G28" s="40"/>
      <c r="H28" s="26">
        <f>F28+90</f>
        <v>44808</v>
      </c>
      <c r="I28" s="33">
        <f ca="1" t="shared" si="0"/>
        <v>84</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88</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88</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87</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87</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87</v>
      </c>
      <c r="J33" s="22" t="str">
        <f ca="1" t="shared" si="1"/>
        <v>NOT DUE</v>
      </c>
      <c r="K33" s="23" t="s">
        <v>1105</v>
      </c>
      <c r="L33" s="129" t="s">
        <v>1064</v>
      </c>
    </row>
    <row r="34" spans="1:12">
      <c r="A34" s="22" t="s">
        <v>1265</v>
      </c>
      <c r="B34" s="130" t="s">
        <v>1107</v>
      </c>
      <c r="C34" s="23" t="s">
        <v>1109</v>
      </c>
      <c r="D34" s="24" t="s">
        <v>201</v>
      </c>
      <c r="E34" s="25">
        <v>44082</v>
      </c>
      <c r="F34" s="25">
        <v>44703</v>
      </c>
      <c r="G34" s="40"/>
      <c r="H34" s="26">
        <f t="shared" ref="H34:H37" si="7">F34+30</f>
        <v>44733</v>
      </c>
      <c r="I34" s="33">
        <f ca="1" t="shared" si="0"/>
        <v>9</v>
      </c>
      <c r="J34" s="22" t="str">
        <f ca="1" t="shared" si="1"/>
        <v>NOT DUE</v>
      </c>
      <c r="K34" s="23"/>
      <c r="L34" s="129" t="s">
        <v>1064</v>
      </c>
    </row>
    <row r="35" ht="15" customHeight="1" spans="1:12">
      <c r="A35" s="22" t="s">
        <v>1266</v>
      </c>
      <c r="B35" s="130" t="s">
        <v>1107</v>
      </c>
      <c r="C35" s="23" t="s">
        <v>1111</v>
      </c>
      <c r="D35" s="24" t="s">
        <v>201</v>
      </c>
      <c r="E35" s="25">
        <v>44082</v>
      </c>
      <c r="F35" s="25">
        <f>F34</f>
        <v>44703</v>
      </c>
      <c r="G35" s="40"/>
      <c r="H35" s="26">
        <f t="shared" si="7"/>
        <v>44733</v>
      </c>
      <c r="I35" s="33">
        <f ca="1" t="shared" si="0"/>
        <v>9</v>
      </c>
      <c r="J35" s="22" t="str">
        <f ca="1" t="shared" si="1"/>
        <v>NOT DUE</v>
      </c>
      <c r="K35" s="23"/>
      <c r="L35" s="129" t="s">
        <v>1064</v>
      </c>
    </row>
    <row r="36" spans="1:12">
      <c r="A36" s="22" t="s">
        <v>1267</v>
      </c>
      <c r="B36" s="130" t="s">
        <v>1107</v>
      </c>
      <c r="C36" s="23" t="s">
        <v>1113</v>
      </c>
      <c r="D36" s="24" t="s">
        <v>201</v>
      </c>
      <c r="E36" s="25">
        <v>44082</v>
      </c>
      <c r="F36" s="25">
        <f>F34</f>
        <v>44703</v>
      </c>
      <c r="G36" s="40"/>
      <c r="H36" s="26">
        <f t="shared" si="7"/>
        <v>44733</v>
      </c>
      <c r="I36" s="33">
        <f ca="1" t="shared" si="0"/>
        <v>9</v>
      </c>
      <c r="J36" s="22" t="str">
        <f ca="1" t="shared" si="1"/>
        <v>NOT DUE</v>
      </c>
      <c r="K36" s="23"/>
      <c r="L36" s="129" t="s">
        <v>1064</v>
      </c>
    </row>
    <row r="37" spans="1:12">
      <c r="A37" s="22" t="s">
        <v>1268</v>
      </c>
      <c r="B37" s="130" t="s">
        <v>1107</v>
      </c>
      <c r="C37" s="23" t="s">
        <v>1115</v>
      </c>
      <c r="D37" s="24" t="s">
        <v>201</v>
      </c>
      <c r="E37" s="25">
        <v>44082</v>
      </c>
      <c r="F37" s="25">
        <f>F34</f>
        <v>44703</v>
      </c>
      <c r="G37" s="40"/>
      <c r="H37" s="26">
        <f t="shared" si="7"/>
        <v>44733</v>
      </c>
      <c r="I37" s="33">
        <f ca="1" t="shared" si="0"/>
        <v>9</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88</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88</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1276</v>
      </c>
      <c r="B45" s="130" t="s">
        <v>1134</v>
      </c>
      <c r="C45" s="23" t="s">
        <v>1135</v>
      </c>
      <c r="D45" s="24" t="s">
        <v>201</v>
      </c>
      <c r="E45" s="25">
        <v>44082</v>
      </c>
      <c r="F45" s="25">
        <f>F35</f>
        <v>44703</v>
      </c>
      <c r="G45" s="40"/>
      <c r="H45" s="26">
        <f t="shared" ref="H45:H46" si="9">F45+30</f>
        <v>44733</v>
      </c>
      <c r="I45" s="33">
        <f ca="1" t="shared" si="0"/>
        <v>9</v>
      </c>
      <c r="J45" s="22" t="str">
        <f ca="1" t="shared" si="1"/>
        <v>NOT DUE</v>
      </c>
      <c r="K45" s="23"/>
      <c r="L45" s="34" t="s">
        <v>1146</v>
      </c>
    </row>
    <row r="46" ht="24" spans="1:12">
      <c r="A46" s="22" t="s">
        <v>1277</v>
      </c>
      <c r="B46" s="130" t="s">
        <v>1137</v>
      </c>
      <c r="C46" s="23" t="s">
        <v>1138</v>
      </c>
      <c r="D46" s="24" t="s">
        <v>201</v>
      </c>
      <c r="E46" s="25">
        <v>44082</v>
      </c>
      <c r="F46" s="25">
        <f>F34</f>
        <v>44703</v>
      </c>
      <c r="G46" s="40"/>
      <c r="H46" s="26">
        <f t="shared" si="9"/>
        <v>44733</v>
      </c>
      <c r="I46" s="33">
        <f ca="1" t="shared" si="0"/>
        <v>9</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44703</v>
      </c>
      <c r="G8" s="40"/>
      <c r="H8" s="26">
        <f>F8+30</f>
        <v>44733</v>
      </c>
      <c r="I8" s="33">
        <f ca="1" t="shared" ref="I8:I46" si="0">IF(ISBLANK(H8),"",H8-DATE(YEAR(NOW()),MONTH(NOW()),DAY(NOW())))</f>
        <v>9</v>
      </c>
      <c r="J8" s="22" t="str">
        <f ca="1" t="shared" ref="J8:J46" si="1">IF(I8="","",IF(I8&lt;0,"OVERDUE","NOT DUE"))</f>
        <v>NOT DUE</v>
      </c>
      <c r="K8" s="23"/>
      <c r="L8" s="34" t="s">
        <v>1146</v>
      </c>
    </row>
    <row r="9" spans="1:12">
      <c r="A9" s="22" t="s">
        <v>1280</v>
      </c>
      <c r="B9" s="41" t="s">
        <v>1194</v>
      </c>
      <c r="C9" s="23" t="s">
        <v>1195</v>
      </c>
      <c r="D9" s="24" t="s">
        <v>201</v>
      </c>
      <c r="E9" s="25">
        <v>44082</v>
      </c>
      <c r="F9" s="25">
        <f>F8</f>
        <v>44703</v>
      </c>
      <c r="G9" s="40"/>
      <c r="H9" s="26">
        <f t="shared" ref="H9:H15" si="2">F9+30</f>
        <v>44733</v>
      </c>
      <c r="I9" s="33">
        <f ca="1" t="shared" si="0"/>
        <v>9</v>
      </c>
      <c r="J9" s="22" t="str">
        <f ca="1" t="shared" si="1"/>
        <v>NOT DUE</v>
      </c>
      <c r="K9" s="23"/>
      <c r="L9" s="34" t="s">
        <v>1146</v>
      </c>
    </row>
    <row r="10" spans="1:12">
      <c r="A10" s="22" t="s">
        <v>1281</v>
      </c>
      <c r="B10" s="41" t="s">
        <v>1197</v>
      </c>
      <c r="C10" s="23" t="s">
        <v>1195</v>
      </c>
      <c r="D10" s="24" t="s">
        <v>201</v>
      </c>
      <c r="E10" s="25">
        <v>44082</v>
      </c>
      <c r="F10" s="25">
        <f>F8</f>
        <v>44703</v>
      </c>
      <c r="G10" s="40"/>
      <c r="H10" s="26">
        <f t="shared" si="2"/>
        <v>44733</v>
      </c>
      <c r="I10" s="33">
        <f ca="1" t="shared" si="0"/>
        <v>9</v>
      </c>
      <c r="J10" s="22" t="str">
        <f ca="1" t="shared" si="1"/>
        <v>NOT DUE</v>
      </c>
      <c r="K10" s="23"/>
      <c r="L10" s="34" t="s">
        <v>1146</v>
      </c>
    </row>
    <row r="11" spans="1:12">
      <c r="A11" s="22" t="s">
        <v>1282</v>
      </c>
      <c r="B11" s="41" t="s">
        <v>1140</v>
      </c>
      <c r="C11" s="23" t="s">
        <v>1195</v>
      </c>
      <c r="D11" s="24" t="s">
        <v>201</v>
      </c>
      <c r="E11" s="25">
        <v>44082</v>
      </c>
      <c r="F11" s="25">
        <f>F8</f>
        <v>44703</v>
      </c>
      <c r="G11" s="40"/>
      <c r="H11" s="26">
        <f t="shared" si="2"/>
        <v>44733</v>
      </c>
      <c r="I11" s="33">
        <f ca="1" t="shared" si="0"/>
        <v>9</v>
      </c>
      <c r="J11" s="22" t="str">
        <f ca="1" t="shared" si="1"/>
        <v>NOT DUE</v>
      </c>
      <c r="K11" s="23"/>
      <c r="L11" s="34" t="s">
        <v>1146</v>
      </c>
    </row>
    <row r="12" ht="24" spans="1:12">
      <c r="A12" s="22" t="s">
        <v>1283</v>
      </c>
      <c r="B12" s="41" t="s">
        <v>1036</v>
      </c>
      <c r="C12" s="23" t="s">
        <v>1037</v>
      </c>
      <c r="D12" s="24" t="s">
        <v>201</v>
      </c>
      <c r="E12" s="25">
        <v>44082</v>
      </c>
      <c r="F12" s="25">
        <f>F8</f>
        <v>44703</v>
      </c>
      <c r="G12" s="40"/>
      <c r="H12" s="26">
        <f t="shared" si="2"/>
        <v>44733</v>
      </c>
      <c r="I12" s="33">
        <f ca="1" t="shared" si="0"/>
        <v>9</v>
      </c>
      <c r="J12" s="22" t="str">
        <f ca="1" t="shared" si="1"/>
        <v>NOT DUE</v>
      </c>
      <c r="K12" s="23"/>
      <c r="L12" s="34" t="s">
        <v>1146</v>
      </c>
    </row>
    <row r="13" spans="1:12">
      <c r="A13" s="22" t="s">
        <v>1284</v>
      </c>
      <c r="B13" s="130" t="s">
        <v>1042</v>
      </c>
      <c r="C13" s="23" t="s">
        <v>1043</v>
      </c>
      <c r="D13" s="24" t="s">
        <v>201</v>
      </c>
      <c r="E13" s="25">
        <v>44082</v>
      </c>
      <c r="F13" s="25">
        <f>F8</f>
        <v>44703</v>
      </c>
      <c r="G13" s="40"/>
      <c r="H13" s="26">
        <f t="shared" si="2"/>
        <v>44733</v>
      </c>
      <c r="I13" s="33">
        <f ca="1" t="shared" si="0"/>
        <v>9</v>
      </c>
      <c r="J13" s="22" t="str">
        <f ca="1" t="shared" si="1"/>
        <v>NOT DUE</v>
      </c>
      <c r="K13" s="23"/>
      <c r="L13" s="34" t="s">
        <v>1146</v>
      </c>
    </row>
    <row r="14" spans="1:12">
      <c r="A14" s="22" t="s">
        <v>1285</v>
      </c>
      <c r="B14" s="41" t="s">
        <v>1045</v>
      </c>
      <c r="C14" s="23" t="s">
        <v>1046</v>
      </c>
      <c r="D14" s="24" t="s">
        <v>201</v>
      </c>
      <c r="E14" s="25">
        <v>44082</v>
      </c>
      <c r="F14" s="25">
        <f>F8</f>
        <v>44703</v>
      </c>
      <c r="G14" s="40"/>
      <c r="H14" s="26">
        <f t="shared" si="2"/>
        <v>44733</v>
      </c>
      <c r="I14" s="33">
        <f ca="1" t="shared" si="0"/>
        <v>9</v>
      </c>
      <c r="J14" s="22" t="str">
        <f ca="1" t="shared" si="1"/>
        <v>NOT DUE</v>
      </c>
      <c r="K14" s="23"/>
      <c r="L14" s="34" t="s">
        <v>1146</v>
      </c>
    </row>
    <row r="15" ht="24" spans="1:12">
      <c r="A15" s="22" t="s">
        <v>1286</v>
      </c>
      <c r="B15" s="41" t="s">
        <v>1048</v>
      </c>
      <c r="C15" s="23" t="s">
        <v>1049</v>
      </c>
      <c r="D15" s="24" t="s">
        <v>201</v>
      </c>
      <c r="E15" s="25">
        <v>44082</v>
      </c>
      <c r="F15" s="25">
        <f>F8</f>
        <v>44703</v>
      </c>
      <c r="G15" s="40"/>
      <c r="H15" s="26">
        <f t="shared" si="2"/>
        <v>44733</v>
      </c>
      <c r="I15" s="33">
        <f ca="1" t="shared" si="0"/>
        <v>9</v>
      </c>
      <c r="J15" s="22" t="str">
        <f ca="1" t="shared" si="1"/>
        <v>NOT DUE</v>
      </c>
      <c r="K15" s="23"/>
      <c r="L15" s="34" t="s">
        <v>1146</v>
      </c>
    </row>
    <row r="16" spans="1:12">
      <c r="A16" s="22" t="s">
        <v>1287</v>
      </c>
      <c r="B16" s="41" t="s">
        <v>1052</v>
      </c>
      <c r="C16" s="23" t="s">
        <v>1053</v>
      </c>
      <c r="D16" s="24" t="s">
        <v>529</v>
      </c>
      <c r="E16" s="25">
        <v>44082</v>
      </c>
      <c r="F16" s="25">
        <v>44718</v>
      </c>
      <c r="G16" s="40"/>
      <c r="H16" s="26">
        <f t="shared" ref="H16" si="3">F16+90</f>
        <v>44808</v>
      </c>
      <c r="I16" s="33">
        <f ca="1" t="shared" si="0"/>
        <v>84</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88</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88</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88</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88</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88</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87</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87</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87</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87</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87</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87</v>
      </c>
      <c r="J27" s="22" t="str">
        <f ca="1" t="shared" si="1"/>
        <v>NOT DUE</v>
      </c>
      <c r="K27" s="23"/>
      <c r="L27" s="34"/>
    </row>
    <row r="28" ht="24" spans="1:12">
      <c r="A28" s="22" t="s">
        <v>1299</v>
      </c>
      <c r="B28" s="41" t="s">
        <v>1093</v>
      </c>
      <c r="C28" s="23" t="s">
        <v>1094</v>
      </c>
      <c r="D28" s="24" t="s">
        <v>529</v>
      </c>
      <c r="E28" s="25">
        <v>44082</v>
      </c>
      <c r="F28" s="25">
        <v>44719</v>
      </c>
      <c r="G28" s="40"/>
      <c r="H28" s="26">
        <f>F28+90</f>
        <v>44809</v>
      </c>
      <c r="I28" s="33">
        <f ca="1" t="shared" si="0"/>
        <v>85</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88</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88</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87</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87</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87</v>
      </c>
      <c r="J33" s="22" t="str">
        <f ca="1" t="shared" si="1"/>
        <v>NOT DUE</v>
      </c>
      <c r="K33" s="23" t="s">
        <v>1105</v>
      </c>
      <c r="L33" s="129" t="s">
        <v>1064</v>
      </c>
    </row>
    <row r="34" spans="1:12">
      <c r="A34" s="22" t="s">
        <v>1305</v>
      </c>
      <c r="B34" s="130" t="s">
        <v>1107</v>
      </c>
      <c r="C34" s="23" t="s">
        <v>1109</v>
      </c>
      <c r="D34" s="24" t="s">
        <v>201</v>
      </c>
      <c r="E34" s="25">
        <v>44082</v>
      </c>
      <c r="F34" s="25">
        <v>44703</v>
      </c>
      <c r="G34" s="40"/>
      <c r="H34" s="26">
        <f t="shared" ref="H34:H37" si="7">F34+30</f>
        <v>44733</v>
      </c>
      <c r="I34" s="33">
        <f ca="1" t="shared" si="0"/>
        <v>9</v>
      </c>
      <c r="J34" s="22" t="str">
        <f ca="1" t="shared" si="1"/>
        <v>NOT DUE</v>
      </c>
      <c r="K34" s="23"/>
      <c r="L34" s="129" t="s">
        <v>1064</v>
      </c>
    </row>
    <row r="35" ht="15" customHeight="1" spans="1:12">
      <c r="A35" s="22" t="s">
        <v>1306</v>
      </c>
      <c r="B35" s="130" t="s">
        <v>1107</v>
      </c>
      <c r="C35" s="23" t="s">
        <v>1111</v>
      </c>
      <c r="D35" s="24" t="s">
        <v>201</v>
      </c>
      <c r="E35" s="25">
        <v>44082</v>
      </c>
      <c r="F35" s="25">
        <f>F34</f>
        <v>44703</v>
      </c>
      <c r="G35" s="40"/>
      <c r="H35" s="26">
        <f t="shared" si="7"/>
        <v>44733</v>
      </c>
      <c r="I35" s="33">
        <f ca="1" t="shared" si="0"/>
        <v>9</v>
      </c>
      <c r="J35" s="22" t="str">
        <f ca="1" t="shared" si="1"/>
        <v>NOT DUE</v>
      </c>
      <c r="K35" s="23"/>
      <c r="L35" s="129" t="s">
        <v>1064</v>
      </c>
    </row>
    <row r="36" spans="1:12">
      <c r="A36" s="22" t="s">
        <v>1307</v>
      </c>
      <c r="B36" s="130" t="s">
        <v>1107</v>
      </c>
      <c r="C36" s="23" t="s">
        <v>1113</v>
      </c>
      <c r="D36" s="24" t="s">
        <v>201</v>
      </c>
      <c r="E36" s="25">
        <v>44082</v>
      </c>
      <c r="F36" s="25">
        <f>F34</f>
        <v>44703</v>
      </c>
      <c r="G36" s="40"/>
      <c r="H36" s="26">
        <f t="shared" si="7"/>
        <v>44733</v>
      </c>
      <c r="I36" s="33">
        <f ca="1" t="shared" si="0"/>
        <v>9</v>
      </c>
      <c r="J36" s="22" t="str">
        <f ca="1" t="shared" si="1"/>
        <v>NOT DUE</v>
      </c>
      <c r="K36" s="23"/>
      <c r="L36" s="129" t="s">
        <v>1064</v>
      </c>
    </row>
    <row r="37" spans="1:12">
      <c r="A37" s="22" t="s">
        <v>1308</v>
      </c>
      <c r="B37" s="130" t="s">
        <v>1107</v>
      </c>
      <c r="C37" s="23" t="s">
        <v>1115</v>
      </c>
      <c r="D37" s="24" t="s">
        <v>201</v>
      </c>
      <c r="E37" s="25">
        <v>44082</v>
      </c>
      <c r="F37" s="25">
        <f>F34</f>
        <v>44703</v>
      </c>
      <c r="G37" s="40"/>
      <c r="H37" s="26">
        <f t="shared" si="7"/>
        <v>44733</v>
      </c>
      <c r="I37" s="33">
        <f ca="1" t="shared" si="0"/>
        <v>9</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88</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88</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1316</v>
      </c>
      <c r="B45" s="130" t="s">
        <v>1134</v>
      </c>
      <c r="C45" s="23" t="s">
        <v>1135</v>
      </c>
      <c r="D45" s="24" t="s">
        <v>201</v>
      </c>
      <c r="E45" s="25">
        <v>44082</v>
      </c>
      <c r="F45" s="25">
        <f>F34</f>
        <v>44703</v>
      </c>
      <c r="G45" s="40"/>
      <c r="H45" s="26">
        <f t="shared" ref="H45:H46" si="9">F45+30</f>
        <v>44733</v>
      </c>
      <c r="I45" s="33">
        <f ca="1" t="shared" si="0"/>
        <v>9</v>
      </c>
      <c r="J45" s="22" t="str">
        <f ca="1" t="shared" si="1"/>
        <v>NOT DUE</v>
      </c>
      <c r="K45" s="23"/>
      <c r="L45" s="34" t="s">
        <v>1146</v>
      </c>
    </row>
    <row r="46" ht="24" spans="1:12">
      <c r="A46" s="22" t="s">
        <v>1317</v>
      </c>
      <c r="B46" s="130" t="s">
        <v>1137</v>
      </c>
      <c r="C46" s="23" t="s">
        <v>1138</v>
      </c>
      <c r="D46" s="24" t="s">
        <v>201</v>
      </c>
      <c r="E46" s="25">
        <v>44082</v>
      </c>
      <c r="F46" s="25">
        <f>F34</f>
        <v>44703</v>
      </c>
      <c r="G46" s="40"/>
      <c r="H46" s="26">
        <f t="shared" si="9"/>
        <v>44733</v>
      </c>
      <c r="I46" s="33">
        <f ca="1" t="shared" si="0"/>
        <v>9</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44703</v>
      </c>
      <c r="G8" s="40"/>
      <c r="H8" s="26">
        <f>F8+30</f>
        <v>44733</v>
      </c>
      <c r="I8" s="33">
        <f ca="1" t="shared" ref="I8:I46" si="0">IF(ISBLANK(H8),"",H8-DATE(YEAR(NOW()),MONTH(NOW()),DAY(NOW())))</f>
        <v>9</v>
      </c>
      <c r="J8" s="22" t="str">
        <f ca="1" t="shared" ref="J8:J46" si="1">IF(I8="","",IF(I8&lt;0,"OVERDUE","NOT DUE"))</f>
        <v>NOT DUE</v>
      </c>
      <c r="K8" s="23"/>
      <c r="L8" s="34" t="s">
        <v>1146</v>
      </c>
    </row>
    <row r="9" spans="1:12">
      <c r="A9" s="22" t="s">
        <v>1320</v>
      </c>
      <c r="B9" s="41" t="s">
        <v>1194</v>
      </c>
      <c r="C9" s="23" t="s">
        <v>1195</v>
      </c>
      <c r="D9" s="24" t="s">
        <v>201</v>
      </c>
      <c r="E9" s="25">
        <v>44082</v>
      </c>
      <c r="F9" s="25">
        <f>F8</f>
        <v>44703</v>
      </c>
      <c r="G9" s="40"/>
      <c r="H9" s="26">
        <f t="shared" ref="H9:H15" si="2">F9+30</f>
        <v>44733</v>
      </c>
      <c r="I9" s="33">
        <f ca="1" t="shared" si="0"/>
        <v>9</v>
      </c>
      <c r="J9" s="22" t="str">
        <f ca="1" t="shared" si="1"/>
        <v>NOT DUE</v>
      </c>
      <c r="K9" s="23"/>
      <c r="L9" s="34" t="s">
        <v>1146</v>
      </c>
    </row>
    <row r="10" spans="1:12">
      <c r="A10" s="22" t="s">
        <v>1321</v>
      </c>
      <c r="B10" s="41" t="s">
        <v>1197</v>
      </c>
      <c r="C10" s="23" t="s">
        <v>1195</v>
      </c>
      <c r="D10" s="24" t="s">
        <v>201</v>
      </c>
      <c r="E10" s="25">
        <v>44082</v>
      </c>
      <c r="F10" s="25">
        <f>F8</f>
        <v>44703</v>
      </c>
      <c r="G10" s="40"/>
      <c r="H10" s="26">
        <f t="shared" si="2"/>
        <v>44733</v>
      </c>
      <c r="I10" s="33">
        <f ca="1" t="shared" si="0"/>
        <v>9</v>
      </c>
      <c r="J10" s="22" t="str">
        <f ca="1" t="shared" si="1"/>
        <v>NOT DUE</v>
      </c>
      <c r="K10" s="23"/>
      <c r="L10" s="34" t="s">
        <v>1146</v>
      </c>
    </row>
    <row r="11" spans="1:12">
      <c r="A11" s="22" t="s">
        <v>1322</v>
      </c>
      <c r="B11" s="41" t="s">
        <v>1140</v>
      </c>
      <c r="C11" s="23" t="s">
        <v>1195</v>
      </c>
      <c r="D11" s="24" t="s">
        <v>201</v>
      </c>
      <c r="E11" s="25">
        <v>44082</v>
      </c>
      <c r="F11" s="25">
        <f>F8</f>
        <v>44703</v>
      </c>
      <c r="G11" s="40"/>
      <c r="H11" s="26">
        <f t="shared" si="2"/>
        <v>44733</v>
      </c>
      <c r="I11" s="33">
        <f ca="1" t="shared" si="0"/>
        <v>9</v>
      </c>
      <c r="J11" s="22" t="str">
        <f ca="1" t="shared" si="1"/>
        <v>NOT DUE</v>
      </c>
      <c r="K11" s="23"/>
      <c r="L11" s="34" t="s">
        <v>1146</v>
      </c>
    </row>
    <row r="12" ht="24" spans="1:12">
      <c r="A12" s="22" t="s">
        <v>1323</v>
      </c>
      <c r="B12" s="41" t="s">
        <v>1036</v>
      </c>
      <c r="C12" s="23" t="s">
        <v>1037</v>
      </c>
      <c r="D12" s="24" t="s">
        <v>201</v>
      </c>
      <c r="E12" s="25">
        <v>44082</v>
      </c>
      <c r="F12" s="25">
        <f>F8</f>
        <v>44703</v>
      </c>
      <c r="G12" s="40"/>
      <c r="H12" s="26">
        <f t="shared" si="2"/>
        <v>44733</v>
      </c>
      <c r="I12" s="33">
        <f ca="1" t="shared" si="0"/>
        <v>9</v>
      </c>
      <c r="J12" s="22" t="str">
        <f ca="1" t="shared" si="1"/>
        <v>NOT DUE</v>
      </c>
      <c r="K12" s="23"/>
      <c r="L12" s="34" t="s">
        <v>1146</v>
      </c>
    </row>
    <row r="13" spans="1:12">
      <c r="A13" s="22" t="s">
        <v>1324</v>
      </c>
      <c r="B13" s="130" t="s">
        <v>1042</v>
      </c>
      <c r="C13" s="23" t="s">
        <v>1043</v>
      </c>
      <c r="D13" s="24" t="s">
        <v>201</v>
      </c>
      <c r="E13" s="25">
        <v>44082</v>
      </c>
      <c r="F13" s="25">
        <f>F8</f>
        <v>44703</v>
      </c>
      <c r="G13" s="40"/>
      <c r="H13" s="26">
        <f t="shared" si="2"/>
        <v>44733</v>
      </c>
      <c r="I13" s="33">
        <f ca="1" t="shared" si="0"/>
        <v>9</v>
      </c>
      <c r="J13" s="22" t="str">
        <f ca="1" t="shared" si="1"/>
        <v>NOT DUE</v>
      </c>
      <c r="K13" s="23"/>
      <c r="L13" s="34" t="s">
        <v>1146</v>
      </c>
    </row>
    <row r="14" spans="1:12">
      <c r="A14" s="22" t="s">
        <v>1325</v>
      </c>
      <c r="B14" s="41" t="s">
        <v>1045</v>
      </c>
      <c r="C14" s="23" t="s">
        <v>1046</v>
      </c>
      <c r="D14" s="24" t="s">
        <v>201</v>
      </c>
      <c r="E14" s="25">
        <v>44082</v>
      </c>
      <c r="F14" s="25">
        <f>F8</f>
        <v>44703</v>
      </c>
      <c r="G14" s="40"/>
      <c r="H14" s="26">
        <f t="shared" si="2"/>
        <v>44733</v>
      </c>
      <c r="I14" s="33">
        <f ca="1" t="shared" si="0"/>
        <v>9</v>
      </c>
      <c r="J14" s="22" t="str">
        <f ca="1" t="shared" si="1"/>
        <v>NOT DUE</v>
      </c>
      <c r="K14" s="23"/>
      <c r="L14" s="34" t="s">
        <v>1146</v>
      </c>
    </row>
    <row r="15" ht="24" spans="1:12">
      <c r="A15" s="22" t="s">
        <v>1326</v>
      </c>
      <c r="B15" s="41" t="s">
        <v>1048</v>
      </c>
      <c r="C15" s="23" t="s">
        <v>1049</v>
      </c>
      <c r="D15" s="24" t="s">
        <v>201</v>
      </c>
      <c r="E15" s="25">
        <v>44082</v>
      </c>
      <c r="F15" s="25">
        <f>F8</f>
        <v>44703</v>
      </c>
      <c r="G15" s="40"/>
      <c r="H15" s="26">
        <f t="shared" si="2"/>
        <v>44733</v>
      </c>
      <c r="I15" s="33">
        <f ca="1" t="shared" si="0"/>
        <v>9</v>
      </c>
      <c r="J15" s="22" t="str">
        <f ca="1" t="shared" si="1"/>
        <v>NOT DUE</v>
      </c>
      <c r="K15" s="23"/>
      <c r="L15" s="34" t="s">
        <v>1146</v>
      </c>
    </row>
    <row r="16" spans="1:12">
      <c r="A16" s="22" t="s">
        <v>1327</v>
      </c>
      <c r="B16" s="41" t="s">
        <v>1052</v>
      </c>
      <c r="C16" s="23" t="s">
        <v>1053</v>
      </c>
      <c r="D16" s="24" t="s">
        <v>529</v>
      </c>
      <c r="E16" s="25">
        <v>44082</v>
      </c>
      <c r="F16" s="25">
        <v>44718</v>
      </c>
      <c r="G16" s="40"/>
      <c r="H16" s="26">
        <f t="shared" ref="H16" si="3">F16+90</f>
        <v>44808</v>
      </c>
      <c r="I16" s="33">
        <f ca="1" t="shared" si="0"/>
        <v>84</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88</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88</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88</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88</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88</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87</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87</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87</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87</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87</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87</v>
      </c>
      <c r="J27" s="22" t="str">
        <f ca="1" t="shared" si="1"/>
        <v>NOT DUE</v>
      </c>
      <c r="K27" s="23"/>
      <c r="L27" s="34"/>
    </row>
    <row r="28" ht="24" spans="1:12">
      <c r="A28" s="22" t="s">
        <v>1339</v>
      </c>
      <c r="B28" s="41" t="s">
        <v>1093</v>
      </c>
      <c r="C28" s="23" t="s">
        <v>1094</v>
      </c>
      <c r="D28" s="24" t="s">
        <v>529</v>
      </c>
      <c r="E28" s="25">
        <v>44082</v>
      </c>
      <c r="F28" s="25">
        <v>44719</v>
      </c>
      <c r="G28" s="40"/>
      <c r="H28" s="26">
        <f>F28+90</f>
        <v>44809</v>
      </c>
      <c r="I28" s="33">
        <f ca="1" t="shared" si="0"/>
        <v>85</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88</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88</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87</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87</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87</v>
      </c>
      <c r="J33" s="22" t="str">
        <f ca="1" t="shared" si="1"/>
        <v>NOT DUE</v>
      </c>
      <c r="K33" s="23" t="s">
        <v>1105</v>
      </c>
      <c r="L33" s="129" t="s">
        <v>1064</v>
      </c>
    </row>
    <row r="34" spans="1:12">
      <c r="A34" s="22" t="s">
        <v>1345</v>
      </c>
      <c r="B34" s="130" t="s">
        <v>1107</v>
      </c>
      <c r="C34" s="23" t="s">
        <v>1109</v>
      </c>
      <c r="D34" s="24" t="s">
        <v>201</v>
      </c>
      <c r="E34" s="25">
        <v>44082</v>
      </c>
      <c r="F34" s="25">
        <v>44703</v>
      </c>
      <c r="G34" s="40"/>
      <c r="H34" s="26">
        <f t="shared" ref="H34:H37" si="7">F34+30</f>
        <v>44733</v>
      </c>
      <c r="I34" s="33">
        <f ca="1" t="shared" si="0"/>
        <v>9</v>
      </c>
      <c r="J34" s="22" t="str">
        <f ca="1" t="shared" si="1"/>
        <v>NOT DUE</v>
      </c>
      <c r="K34" s="23"/>
      <c r="L34" s="129" t="s">
        <v>1064</v>
      </c>
    </row>
    <row r="35" ht="15" customHeight="1" spans="1:12">
      <c r="A35" s="22" t="s">
        <v>1346</v>
      </c>
      <c r="B35" s="130" t="s">
        <v>1107</v>
      </c>
      <c r="C35" s="23" t="s">
        <v>1111</v>
      </c>
      <c r="D35" s="24" t="s">
        <v>201</v>
      </c>
      <c r="E35" s="25">
        <v>44082</v>
      </c>
      <c r="F35" s="25">
        <f>F34</f>
        <v>44703</v>
      </c>
      <c r="G35" s="40"/>
      <c r="H35" s="26">
        <f t="shared" si="7"/>
        <v>44733</v>
      </c>
      <c r="I35" s="33">
        <f ca="1" t="shared" si="0"/>
        <v>9</v>
      </c>
      <c r="J35" s="22" t="str">
        <f ca="1" t="shared" si="1"/>
        <v>NOT DUE</v>
      </c>
      <c r="K35" s="23"/>
      <c r="L35" s="129" t="s">
        <v>1064</v>
      </c>
    </row>
    <row r="36" spans="1:12">
      <c r="A36" s="22" t="s">
        <v>1347</v>
      </c>
      <c r="B36" s="130" t="s">
        <v>1107</v>
      </c>
      <c r="C36" s="23" t="s">
        <v>1113</v>
      </c>
      <c r="D36" s="24" t="s">
        <v>201</v>
      </c>
      <c r="E36" s="25">
        <v>44082</v>
      </c>
      <c r="F36" s="25">
        <f>F34</f>
        <v>44703</v>
      </c>
      <c r="G36" s="40"/>
      <c r="H36" s="26">
        <f t="shared" si="7"/>
        <v>44733</v>
      </c>
      <c r="I36" s="33">
        <f ca="1" t="shared" si="0"/>
        <v>9</v>
      </c>
      <c r="J36" s="22" t="str">
        <f ca="1" t="shared" si="1"/>
        <v>NOT DUE</v>
      </c>
      <c r="K36" s="23"/>
      <c r="L36" s="129" t="s">
        <v>1064</v>
      </c>
    </row>
    <row r="37" spans="1:12">
      <c r="A37" s="22" t="s">
        <v>1348</v>
      </c>
      <c r="B37" s="130" t="s">
        <v>1107</v>
      </c>
      <c r="C37" s="23" t="s">
        <v>1115</v>
      </c>
      <c r="D37" s="24" t="s">
        <v>201</v>
      </c>
      <c r="E37" s="25">
        <v>44082</v>
      </c>
      <c r="F37" s="25">
        <f>F34</f>
        <v>44703</v>
      </c>
      <c r="G37" s="40"/>
      <c r="H37" s="26">
        <f t="shared" si="7"/>
        <v>44733</v>
      </c>
      <c r="I37" s="33">
        <f ca="1" t="shared" si="0"/>
        <v>9</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88</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88</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1356</v>
      </c>
      <c r="B45" s="130" t="s">
        <v>1134</v>
      </c>
      <c r="C45" s="23" t="s">
        <v>1135</v>
      </c>
      <c r="D45" s="24" t="s">
        <v>201</v>
      </c>
      <c r="E45" s="25">
        <v>44082</v>
      </c>
      <c r="F45" s="25">
        <f>F34</f>
        <v>44703</v>
      </c>
      <c r="G45" s="40"/>
      <c r="H45" s="26">
        <f t="shared" ref="H45:H46" si="9">F45+30</f>
        <v>44733</v>
      </c>
      <c r="I45" s="33">
        <f ca="1" t="shared" si="0"/>
        <v>9</v>
      </c>
      <c r="J45" s="22" t="str">
        <f ca="1" t="shared" si="1"/>
        <v>NOT DUE</v>
      </c>
      <c r="K45" s="23"/>
      <c r="L45" s="34" t="s">
        <v>1146</v>
      </c>
    </row>
    <row r="46" ht="24" spans="1:12">
      <c r="A46" s="22" t="s">
        <v>1357</v>
      </c>
      <c r="B46" s="130" t="s">
        <v>1137</v>
      </c>
      <c r="C46" s="23" t="s">
        <v>1138</v>
      </c>
      <c r="D46" s="24" t="s">
        <v>201</v>
      </c>
      <c r="E46" s="25">
        <v>44082</v>
      </c>
      <c r="F46" s="25">
        <f>F34</f>
        <v>44703</v>
      </c>
      <c r="G46" s="40"/>
      <c r="H46" s="26">
        <f t="shared" si="9"/>
        <v>44733</v>
      </c>
      <c r="I46" s="33">
        <f ca="1" t="shared" si="0"/>
        <v>9</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87</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87</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44704</v>
      </c>
      <c r="G8" s="40"/>
      <c r="H8" s="26">
        <f>F8+30</f>
        <v>44734</v>
      </c>
      <c r="I8" s="33">
        <f ca="1" t="shared" ref="I8:I46" si="0">IF(ISBLANK(H8),"",H8-DATE(YEAR(NOW()),MONTH(NOW()),DAY(NOW())))</f>
        <v>10</v>
      </c>
      <c r="J8" s="22" t="str">
        <f ca="1" t="shared" ref="J8:J46" si="1">IF(I8="","",IF(I8&lt;0,"OVERDUE","NOT DUE"))</f>
        <v>NOT DUE</v>
      </c>
      <c r="K8" s="23"/>
      <c r="L8" s="34" t="s">
        <v>1146</v>
      </c>
    </row>
    <row r="9" spans="1:12">
      <c r="A9" s="22" t="s">
        <v>1362</v>
      </c>
      <c r="B9" s="41" t="s">
        <v>1194</v>
      </c>
      <c r="C9" s="23" t="s">
        <v>1195</v>
      </c>
      <c r="D9" s="24" t="s">
        <v>201</v>
      </c>
      <c r="E9" s="25">
        <v>44082</v>
      </c>
      <c r="F9" s="25">
        <f>F8</f>
        <v>44704</v>
      </c>
      <c r="G9" s="40"/>
      <c r="H9" s="26">
        <f t="shared" ref="H9:H15" si="2">F9+30</f>
        <v>44734</v>
      </c>
      <c r="I9" s="33">
        <f ca="1" t="shared" si="0"/>
        <v>10</v>
      </c>
      <c r="J9" s="22" t="str">
        <f ca="1" t="shared" si="1"/>
        <v>NOT DUE</v>
      </c>
      <c r="K9" s="23"/>
      <c r="L9" s="34" t="s">
        <v>1146</v>
      </c>
    </row>
    <row r="10" spans="1:12">
      <c r="A10" s="22" t="s">
        <v>1363</v>
      </c>
      <c r="B10" s="41" t="s">
        <v>1197</v>
      </c>
      <c r="C10" s="23" t="s">
        <v>1195</v>
      </c>
      <c r="D10" s="24" t="s">
        <v>201</v>
      </c>
      <c r="E10" s="25">
        <v>44082</v>
      </c>
      <c r="F10" s="25">
        <f>F8</f>
        <v>44704</v>
      </c>
      <c r="G10" s="40"/>
      <c r="H10" s="26">
        <f t="shared" si="2"/>
        <v>44734</v>
      </c>
      <c r="I10" s="33">
        <f ca="1" t="shared" si="0"/>
        <v>10</v>
      </c>
      <c r="J10" s="22" t="str">
        <f ca="1" t="shared" si="1"/>
        <v>NOT DUE</v>
      </c>
      <c r="K10" s="23"/>
      <c r="L10" s="34" t="s">
        <v>1146</v>
      </c>
    </row>
    <row r="11" spans="1:12">
      <c r="A11" s="22" t="s">
        <v>1364</v>
      </c>
      <c r="B11" s="41" t="s">
        <v>1140</v>
      </c>
      <c r="C11" s="23" t="s">
        <v>1195</v>
      </c>
      <c r="D11" s="24" t="s">
        <v>201</v>
      </c>
      <c r="E11" s="25">
        <v>44082</v>
      </c>
      <c r="F11" s="25">
        <f>F8</f>
        <v>44704</v>
      </c>
      <c r="G11" s="40"/>
      <c r="H11" s="26">
        <f t="shared" si="2"/>
        <v>44734</v>
      </c>
      <c r="I11" s="33">
        <f ca="1" t="shared" si="0"/>
        <v>10</v>
      </c>
      <c r="J11" s="22" t="str">
        <f ca="1" t="shared" si="1"/>
        <v>NOT DUE</v>
      </c>
      <c r="K11" s="23"/>
      <c r="L11" s="34" t="s">
        <v>1146</v>
      </c>
    </row>
    <row r="12" ht="24" spans="1:12">
      <c r="A12" s="22" t="s">
        <v>1365</v>
      </c>
      <c r="B12" s="41" t="s">
        <v>1036</v>
      </c>
      <c r="C12" s="23" t="s">
        <v>1037</v>
      </c>
      <c r="D12" s="24" t="s">
        <v>201</v>
      </c>
      <c r="E12" s="25">
        <v>44082</v>
      </c>
      <c r="F12" s="25">
        <f>F8</f>
        <v>44704</v>
      </c>
      <c r="G12" s="40"/>
      <c r="H12" s="26">
        <f t="shared" si="2"/>
        <v>44734</v>
      </c>
      <c r="I12" s="33">
        <f ca="1" t="shared" si="0"/>
        <v>10</v>
      </c>
      <c r="J12" s="22" t="str">
        <f ca="1" t="shared" si="1"/>
        <v>NOT DUE</v>
      </c>
      <c r="K12" s="23"/>
      <c r="L12" s="34" t="s">
        <v>1146</v>
      </c>
    </row>
    <row r="13" spans="1:12">
      <c r="A13" s="22" t="s">
        <v>1366</v>
      </c>
      <c r="B13" s="130" t="s">
        <v>1042</v>
      </c>
      <c r="C13" s="23" t="s">
        <v>1043</v>
      </c>
      <c r="D13" s="24" t="s">
        <v>201</v>
      </c>
      <c r="E13" s="25">
        <v>44082</v>
      </c>
      <c r="F13" s="25">
        <f>F8</f>
        <v>44704</v>
      </c>
      <c r="G13" s="40"/>
      <c r="H13" s="26">
        <f t="shared" si="2"/>
        <v>44734</v>
      </c>
      <c r="I13" s="33">
        <f ca="1" t="shared" si="0"/>
        <v>10</v>
      </c>
      <c r="J13" s="22" t="str">
        <f ca="1" t="shared" si="1"/>
        <v>NOT DUE</v>
      </c>
      <c r="K13" s="23"/>
      <c r="L13" s="34" t="s">
        <v>1146</v>
      </c>
    </row>
    <row r="14" spans="1:12">
      <c r="A14" s="22" t="s">
        <v>1367</v>
      </c>
      <c r="B14" s="41" t="s">
        <v>1045</v>
      </c>
      <c r="C14" s="23" t="s">
        <v>1046</v>
      </c>
      <c r="D14" s="24" t="s">
        <v>201</v>
      </c>
      <c r="E14" s="25">
        <v>44082</v>
      </c>
      <c r="F14" s="25">
        <f>F8</f>
        <v>44704</v>
      </c>
      <c r="G14" s="40"/>
      <c r="H14" s="26">
        <f t="shared" si="2"/>
        <v>44734</v>
      </c>
      <c r="I14" s="33">
        <f ca="1" t="shared" si="0"/>
        <v>10</v>
      </c>
      <c r="J14" s="22" t="str">
        <f ca="1" t="shared" si="1"/>
        <v>NOT DUE</v>
      </c>
      <c r="K14" s="23"/>
      <c r="L14" s="34" t="s">
        <v>1146</v>
      </c>
    </row>
    <row r="15" ht="24" spans="1:12">
      <c r="A15" s="22" t="s">
        <v>1368</v>
      </c>
      <c r="B15" s="41" t="s">
        <v>1048</v>
      </c>
      <c r="C15" s="23" t="s">
        <v>1049</v>
      </c>
      <c r="D15" s="24" t="s">
        <v>201</v>
      </c>
      <c r="E15" s="25">
        <v>44082</v>
      </c>
      <c r="F15" s="25">
        <f>F8</f>
        <v>44704</v>
      </c>
      <c r="G15" s="40"/>
      <c r="H15" s="26">
        <f t="shared" si="2"/>
        <v>44734</v>
      </c>
      <c r="I15" s="33">
        <f ca="1" t="shared" si="0"/>
        <v>10</v>
      </c>
      <c r="J15" s="22" t="str">
        <f ca="1" t="shared" si="1"/>
        <v>NOT DUE</v>
      </c>
      <c r="K15" s="23"/>
      <c r="L15" s="34" t="s">
        <v>1146</v>
      </c>
    </row>
    <row r="16" spans="1:12">
      <c r="A16" s="22" t="s">
        <v>1369</v>
      </c>
      <c r="B16" s="41" t="s">
        <v>1052</v>
      </c>
      <c r="C16" s="23" t="s">
        <v>1053</v>
      </c>
      <c r="D16" s="24" t="s">
        <v>529</v>
      </c>
      <c r="E16" s="25">
        <v>44082</v>
      </c>
      <c r="F16" s="25">
        <v>44718</v>
      </c>
      <c r="G16" s="40"/>
      <c r="H16" s="26">
        <f t="shared" ref="H16" si="3">F16+90</f>
        <v>44808</v>
      </c>
      <c r="I16" s="33">
        <f ca="1" t="shared" si="0"/>
        <v>84</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88</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88</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88</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88</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88</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87</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87</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87</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87</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87</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87</v>
      </c>
      <c r="J27" s="22" t="str">
        <f ca="1" t="shared" si="1"/>
        <v>NOT DUE</v>
      </c>
      <c r="K27" s="23"/>
      <c r="L27" s="34"/>
    </row>
    <row r="28" ht="24" spans="1:12">
      <c r="A28" s="22" t="s">
        <v>1381</v>
      </c>
      <c r="B28" s="41" t="s">
        <v>1093</v>
      </c>
      <c r="C28" s="23" t="s">
        <v>1094</v>
      </c>
      <c r="D28" s="24" t="s">
        <v>529</v>
      </c>
      <c r="E28" s="25">
        <v>44082</v>
      </c>
      <c r="F28" s="25">
        <v>44718</v>
      </c>
      <c r="G28" s="40"/>
      <c r="H28" s="26">
        <f>F28+90</f>
        <v>44808</v>
      </c>
      <c r="I28" s="33">
        <f ca="1" t="shared" si="0"/>
        <v>84</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88</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88</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87</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87</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87</v>
      </c>
      <c r="J33" s="22" t="str">
        <f ca="1" t="shared" si="1"/>
        <v>NOT DUE</v>
      </c>
      <c r="K33" s="23" t="s">
        <v>1105</v>
      </c>
      <c r="L33" s="129" t="s">
        <v>1064</v>
      </c>
    </row>
    <row r="34" spans="1:12">
      <c r="A34" s="22" t="s">
        <v>1387</v>
      </c>
      <c r="B34" s="130" t="s">
        <v>1107</v>
      </c>
      <c r="C34" s="23" t="s">
        <v>1109</v>
      </c>
      <c r="D34" s="24" t="s">
        <v>201</v>
      </c>
      <c r="E34" s="25">
        <v>44082</v>
      </c>
      <c r="F34" s="25">
        <v>44704</v>
      </c>
      <c r="G34" s="40"/>
      <c r="H34" s="26">
        <f t="shared" ref="H34:H37" si="7">F34+30</f>
        <v>44734</v>
      </c>
      <c r="I34" s="33">
        <f ca="1" t="shared" si="0"/>
        <v>10</v>
      </c>
      <c r="J34" s="22" t="str">
        <f ca="1" t="shared" si="1"/>
        <v>NOT DUE</v>
      </c>
      <c r="K34" s="23"/>
      <c r="L34" s="129" t="s">
        <v>1064</v>
      </c>
    </row>
    <row r="35" ht="15" customHeight="1" spans="1:12">
      <c r="A35" s="22" t="s">
        <v>1388</v>
      </c>
      <c r="B35" s="130" t="s">
        <v>1107</v>
      </c>
      <c r="C35" s="23" t="s">
        <v>1111</v>
      </c>
      <c r="D35" s="24" t="s">
        <v>201</v>
      </c>
      <c r="E35" s="25">
        <v>44082</v>
      </c>
      <c r="F35" s="25">
        <f>F34</f>
        <v>44704</v>
      </c>
      <c r="G35" s="40"/>
      <c r="H35" s="26">
        <f t="shared" si="7"/>
        <v>44734</v>
      </c>
      <c r="I35" s="33">
        <f ca="1" t="shared" si="0"/>
        <v>10</v>
      </c>
      <c r="J35" s="22" t="str">
        <f ca="1" t="shared" si="1"/>
        <v>NOT DUE</v>
      </c>
      <c r="K35" s="23"/>
      <c r="L35" s="129" t="s">
        <v>1064</v>
      </c>
    </row>
    <row r="36" spans="1:12">
      <c r="A36" s="22" t="s">
        <v>1389</v>
      </c>
      <c r="B36" s="130" t="s">
        <v>1107</v>
      </c>
      <c r="C36" s="23" t="s">
        <v>1113</v>
      </c>
      <c r="D36" s="24" t="s">
        <v>201</v>
      </c>
      <c r="E36" s="25">
        <v>44082</v>
      </c>
      <c r="F36" s="25">
        <f>F34</f>
        <v>44704</v>
      </c>
      <c r="G36" s="40"/>
      <c r="H36" s="26">
        <f t="shared" si="7"/>
        <v>44734</v>
      </c>
      <c r="I36" s="33">
        <f ca="1" t="shared" si="0"/>
        <v>10</v>
      </c>
      <c r="J36" s="22" t="str">
        <f ca="1" t="shared" si="1"/>
        <v>NOT DUE</v>
      </c>
      <c r="K36" s="23"/>
      <c r="L36" s="129" t="s">
        <v>1064</v>
      </c>
    </row>
    <row r="37" spans="1:12">
      <c r="A37" s="22" t="s">
        <v>1390</v>
      </c>
      <c r="B37" s="130" t="s">
        <v>1107</v>
      </c>
      <c r="C37" s="23" t="s">
        <v>1115</v>
      </c>
      <c r="D37" s="24" t="s">
        <v>201</v>
      </c>
      <c r="E37" s="25">
        <v>44082</v>
      </c>
      <c r="F37" s="25">
        <f>F34</f>
        <v>44704</v>
      </c>
      <c r="G37" s="40"/>
      <c r="H37" s="26">
        <f t="shared" si="7"/>
        <v>44734</v>
      </c>
      <c r="I37" s="33">
        <f ca="1" t="shared" si="0"/>
        <v>10</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88</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88</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1398</v>
      </c>
      <c r="B45" s="130" t="s">
        <v>1134</v>
      </c>
      <c r="C45" s="23" t="s">
        <v>1135</v>
      </c>
      <c r="D45" s="24" t="s">
        <v>201</v>
      </c>
      <c r="E45" s="25">
        <v>44082</v>
      </c>
      <c r="F45" s="25">
        <f>F34</f>
        <v>44704</v>
      </c>
      <c r="G45" s="40"/>
      <c r="H45" s="26">
        <f t="shared" ref="H45:H46" si="9">F45+30</f>
        <v>44734</v>
      </c>
      <c r="I45" s="33">
        <f ca="1" t="shared" si="0"/>
        <v>10</v>
      </c>
      <c r="J45" s="22" t="str">
        <f ca="1" t="shared" si="1"/>
        <v>NOT DUE</v>
      </c>
      <c r="K45" s="23"/>
      <c r="L45" s="34" t="s">
        <v>1146</v>
      </c>
    </row>
    <row r="46" ht="24" spans="1:12">
      <c r="A46" s="22" t="s">
        <v>1399</v>
      </c>
      <c r="B46" s="130" t="s">
        <v>1137</v>
      </c>
      <c r="C46" s="23" t="s">
        <v>1138</v>
      </c>
      <c r="D46" s="24" t="s">
        <v>201</v>
      </c>
      <c r="E46" s="25">
        <v>44082</v>
      </c>
      <c r="F46" s="25">
        <f>F34</f>
        <v>44704</v>
      </c>
      <c r="G46" s="40"/>
      <c r="H46" s="26">
        <f t="shared" si="9"/>
        <v>44734</v>
      </c>
      <c r="I46" s="33">
        <f ca="1" t="shared" si="0"/>
        <v>10</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44704</v>
      </c>
      <c r="G8" s="40"/>
      <c r="H8" s="26">
        <f>F8+30</f>
        <v>44734</v>
      </c>
      <c r="I8" s="33">
        <f ca="1" t="shared" ref="I8:I46" si="0">IF(ISBLANK(H8),"",H8-DATE(YEAR(NOW()),MONTH(NOW()),DAY(NOW())))</f>
        <v>10</v>
      </c>
      <c r="J8" s="22" t="str">
        <f ca="1" t="shared" ref="J8:J46" si="1">IF(I8="","",IF(I8&lt;0,"OVERDUE","NOT DUE"))</f>
        <v>NOT DUE</v>
      </c>
      <c r="K8" s="23"/>
      <c r="L8" s="34" t="s">
        <v>1146</v>
      </c>
    </row>
    <row r="9" spans="1:12">
      <c r="A9" s="22" t="s">
        <v>1405</v>
      </c>
      <c r="B9" s="41" t="s">
        <v>1194</v>
      </c>
      <c r="C9" s="23" t="s">
        <v>1195</v>
      </c>
      <c r="D9" s="24" t="s">
        <v>201</v>
      </c>
      <c r="E9" s="25">
        <v>44082</v>
      </c>
      <c r="F9" s="25">
        <f>F8</f>
        <v>44704</v>
      </c>
      <c r="G9" s="40"/>
      <c r="H9" s="26">
        <f t="shared" ref="H9:H15" si="2">F9+30</f>
        <v>44734</v>
      </c>
      <c r="I9" s="33">
        <f ca="1" t="shared" si="0"/>
        <v>10</v>
      </c>
      <c r="J9" s="22" t="str">
        <f ca="1" t="shared" si="1"/>
        <v>NOT DUE</v>
      </c>
      <c r="K9" s="23"/>
      <c r="L9" s="34" t="s">
        <v>1146</v>
      </c>
    </row>
    <row r="10" spans="1:12">
      <c r="A10" s="22" t="s">
        <v>1406</v>
      </c>
      <c r="B10" s="41" t="s">
        <v>1197</v>
      </c>
      <c r="C10" s="23" t="s">
        <v>1195</v>
      </c>
      <c r="D10" s="24" t="s">
        <v>201</v>
      </c>
      <c r="E10" s="25">
        <v>44082</v>
      </c>
      <c r="F10" s="25">
        <f>F8</f>
        <v>44704</v>
      </c>
      <c r="G10" s="40"/>
      <c r="H10" s="26">
        <f t="shared" si="2"/>
        <v>44734</v>
      </c>
      <c r="I10" s="33">
        <f ca="1" t="shared" si="0"/>
        <v>10</v>
      </c>
      <c r="J10" s="22" t="str">
        <f ca="1" t="shared" si="1"/>
        <v>NOT DUE</v>
      </c>
      <c r="K10" s="23"/>
      <c r="L10" s="34" t="s">
        <v>1146</v>
      </c>
    </row>
    <row r="11" spans="1:12">
      <c r="A11" s="22" t="s">
        <v>1407</v>
      </c>
      <c r="B11" s="41" t="s">
        <v>1140</v>
      </c>
      <c r="C11" s="23" t="s">
        <v>1195</v>
      </c>
      <c r="D11" s="24" t="s">
        <v>201</v>
      </c>
      <c r="E11" s="25">
        <v>44082</v>
      </c>
      <c r="F11" s="25">
        <f>F8</f>
        <v>44704</v>
      </c>
      <c r="G11" s="40"/>
      <c r="H11" s="26">
        <f t="shared" si="2"/>
        <v>44734</v>
      </c>
      <c r="I11" s="33">
        <f ca="1" t="shared" si="0"/>
        <v>10</v>
      </c>
      <c r="J11" s="22" t="str">
        <f ca="1" t="shared" si="1"/>
        <v>NOT DUE</v>
      </c>
      <c r="K11" s="23"/>
      <c r="L11" s="34" t="s">
        <v>1146</v>
      </c>
    </row>
    <row r="12" ht="24" spans="1:12">
      <c r="A12" s="22" t="s">
        <v>1408</v>
      </c>
      <c r="B12" s="41" t="s">
        <v>1036</v>
      </c>
      <c r="C12" s="23" t="s">
        <v>1037</v>
      </c>
      <c r="D12" s="24" t="s">
        <v>201</v>
      </c>
      <c r="E12" s="25">
        <v>44082</v>
      </c>
      <c r="F12" s="25">
        <f>F8</f>
        <v>44704</v>
      </c>
      <c r="G12" s="40"/>
      <c r="H12" s="26">
        <f t="shared" si="2"/>
        <v>44734</v>
      </c>
      <c r="I12" s="33">
        <f ca="1" t="shared" si="0"/>
        <v>10</v>
      </c>
      <c r="J12" s="22" t="str">
        <f ca="1" t="shared" si="1"/>
        <v>NOT DUE</v>
      </c>
      <c r="K12" s="23"/>
      <c r="L12" s="34" t="s">
        <v>1146</v>
      </c>
    </row>
    <row r="13" spans="1:12">
      <c r="A13" s="22" t="s">
        <v>1409</v>
      </c>
      <c r="B13" s="130" t="s">
        <v>1042</v>
      </c>
      <c r="C13" s="23" t="s">
        <v>1043</v>
      </c>
      <c r="D13" s="24" t="s">
        <v>201</v>
      </c>
      <c r="E13" s="25">
        <v>44082</v>
      </c>
      <c r="F13" s="25">
        <f>F8</f>
        <v>44704</v>
      </c>
      <c r="G13" s="40"/>
      <c r="H13" s="26">
        <f t="shared" si="2"/>
        <v>44734</v>
      </c>
      <c r="I13" s="33">
        <f ca="1" t="shared" si="0"/>
        <v>10</v>
      </c>
      <c r="J13" s="22" t="str">
        <f ca="1" t="shared" si="1"/>
        <v>NOT DUE</v>
      </c>
      <c r="K13" s="23"/>
      <c r="L13" s="34" t="s">
        <v>1146</v>
      </c>
    </row>
    <row r="14" spans="1:12">
      <c r="A14" s="22" t="s">
        <v>1410</v>
      </c>
      <c r="B14" s="41" t="s">
        <v>1045</v>
      </c>
      <c r="C14" s="23" t="s">
        <v>1046</v>
      </c>
      <c r="D14" s="24" t="s">
        <v>201</v>
      </c>
      <c r="E14" s="25">
        <v>44082</v>
      </c>
      <c r="F14" s="25">
        <f>F8</f>
        <v>44704</v>
      </c>
      <c r="G14" s="40"/>
      <c r="H14" s="26">
        <f t="shared" si="2"/>
        <v>44734</v>
      </c>
      <c r="I14" s="33">
        <f ca="1" t="shared" si="0"/>
        <v>10</v>
      </c>
      <c r="J14" s="22" t="str">
        <f ca="1" t="shared" si="1"/>
        <v>NOT DUE</v>
      </c>
      <c r="K14" s="23"/>
      <c r="L14" s="34" t="s">
        <v>1146</v>
      </c>
    </row>
    <row r="15" ht="24" spans="1:12">
      <c r="A15" s="22" t="s">
        <v>1411</v>
      </c>
      <c r="B15" s="41" t="s">
        <v>1048</v>
      </c>
      <c r="C15" s="23" t="s">
        <v>1049</v>
      </c>
      <c r="D15" s="24" t="s">
        <v>201</v>
      </c>
      <c r="E15" s="25">
        <v>44082</v>
      </c>
      <c r="F15" s="25">
        <f>F8</f>
        <v>44704</v>
      </c>
      <c r="G15" s="40"/>
      <c r="H15" s="26">
        <f t="shared" si="2"/>
        <v>44734</v>
      </c>
      <c r="I15" s="33">
        <f ca="1" t="shared" si="0"/>
        <v>10</v>
      </c>
      <c r="J15" s="22" t="str">
        <f ca="1" t="shared" si="1"/>
        <v>NOT DUE</v>
      </c>
      <c r="K15" s="23"/>
      <c r="L15" s="34" t="s">
        <v>1146</v>
      </c>
    </row>
    <row r="16" spans="1:12">
      <c r="A16" s="22" t="s">
        <v>1412</v>
      </c>
      <c r="B16" s="41" t="s">
        <v>1052</v>
      </c>
      <c r="C16" s="23" t="s">
        <v>1053</v>
      </c>
      <c r="D16" s="24" t="s">
        <v>529</v>
      </c>
      <c r="E16" s="25">
        <v>44082</v>
      </c>
      <c r="F16" s="25">
        <v>44718</v>
      </c>
      <c r="G16" s="40"/>
      <c r="H16" s="26">
        <f t="shared" ref="H16" si="3">F16+90</f>
        <v>44808</v>
      </c>
      <c r="I16" s="33">
        <f ca="1" t="shared" si="0"/>
        <v>84</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88</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88</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88</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88</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88</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87</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87</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87</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87</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87</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87</v>
      </c>
      <c r="J27" s="22" t="str">
        <f ca="1" t="shared" si="1"/>
        <v>NOT DUE</v>
      </c>
      <c r="K27" s="23"/>
      <c r="L27" s="34"/>
    </row>
    <row r="28" ht="24" spans="1:12">
      <c r="A28" s="22" t="s">
        <v>1424</v>
      </c>
      <c r="B28" s="41" t="s">
        <v>1093</v>
      </c>
      <c r="C28" s="23" t="s">
        <v>1094</v>
      </c>
      <c r="D28" s="24" t="s">
        <v>529</v>
      </c>
      <c r="E28" s="25">
        <v>44082</v>
      </c>
      <c r="F28" s="25">
        <v>44719</v>
      </c>
      <c r="G28" s="40"/>
      <c r="H28" s="26">
        <f>F28+90</f>
        <v>44809</v>
      </c>
      <c r="I28" s="33">
        <f ca="1" t="shared" si="0"/>
        <v>85</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88</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88</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87</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87</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87</v>
      </c>
      <c r="J33" s="22" t="str">
        <f ca="1" t="shared" si="1"/>
        <v>NOT DUE</v>
      </c>
      <c r="K33" s="23" t="s">
        <v>1105</v>
      </c>
      <c r="L33" s="129" t="s">
        <v>1064</v>
      </c>
    </row>
    <row r="34" spans="1:12">
      <c r="A34" s="22" t="s">
        <v>1430</v>
      </c>
      <c r="B34" s="130" t="s">
        <v>1107</v>
      </c>
      <c r="C34" s="23" t="s">
        <v>1109</v>
      </c>
      <c r="D34" s="24" t="s">
        <v>201</v>
      </c>
      <c r="E34" s="25">
        <v>44082</v>
      </c>
      <c r="F34" s="25">
        <v>44704</v>
      </c>
      <c r="G34" s="40"/>
      <c r="H34" s="26">
        <f t="shared" ref="H34:H37" si="7">F34+30</f>
        <v>44734</v>
      </c>
      <c r="I34" s="33">
        <f ca="1" t="shared" si="0"/>
        <v>10</v>
      </c>
      <c r="J34" s="22" t="str">
        <f ca="1" t="shared" si="1"/>
        <v>NOT DUE</v>
      </c>
      <c r="K34" s="23"/>
      <c r="L34" s="129" t="s">
        <v>1064</v>
      </c>
    </row>
    <row r="35" ht="15" customHeight="1" spans="1:12">
      <c r="A35" s="22" t="s">
        <v>1431</v>
      </c>
      <c r="B35" s="130" t="s">
        <v>1107</v>
      </c>
      <c r="C35" s="23" t="s">
        <v>1111</v>
      </c>
      <c r="D35" s="24" t="s">
        <v>201</v>
      </c>
      <c r="E35" s="25">
        <v>44082</v>
      </c>
      <c r="F35" s="25">
        <f>F34</f>
        <v>44704</v>
      </c>
      <c r="G35" s="40"/>
      <c r="H35" s="26">
        <f t="shared" si="7"/>
        <v>44734</v>
      </c>
      <c r="I35" s="33">
        <f ca="1" t="shared" si="0"/>
        <v>10</v>
      </c>
      <c r="J35" s="22" t="str">
        <f ca="1" t="shared" si="1"/>
        <v>NOT DUE</v>
      </c>
      <c r="K35" s="23"/>
      <c r="L35" s="129" t="s">
        <v>1064</v>
      </c>
    </row>
    <row r="36" spans="1:12">
      <c r="A36" s="22" t="s">
        <v>1432</v>
      </c>
      <c r="B36" s="130" t="s">
        <v>1107</v>
      </c>
      <c r="C36" s="23" t="s">
        <v>1113</v>
      </c>
      <c r="D36" s="24" t="s">
        <v>201</v>
      </c>
      <c r="E36" s="25">
        <v>44082</v>
      </c>
      <c r="F36" s="25">
        <f>F34</f>
        <v>44704</v>
      </c>
      <c r="G36" s="40"/>
      <c r="H36" s="26">
        <f t="shared" si="7"/>
        <v>44734</v>
      </c>
      <c r="I36" s="33">
        <f ca="1" t="shared" si="0"/>
        <v>10</v>
      </c>
      <c r="J36" s="22" t="str">
        <f ca="1" t="shared" si="1"/>
        <v>NOT DUE</v>
      </c>
      <c r="K36" s="23"/>
      <c r="L36" s="129" t="s">
        <v>1064</v>
      </c>
    </row>
    <row r="37" spans="1:12">
      <c r="A37" s="22" t="s">
        <v>1433</v>
      </c>
      <c r="B37" s="130" t="s">
        <v>1107</v>
      </c>
      <c r="C37" s="23" t="s">
        <v>1115</v>
      </c>
      <c r="D37" s="24" t="s">
        <v>201</v>
      </c>
      <c r="E37" s="25">
        <v>44082</v>
      </c>
      <c r="F37" s="25">
        <f>F34</f>
        <v>44704</v>
      </c>
      <c r="G37" s="40"/>
      <c r="H37" s="26">
        <f t="shared" si="7"/>
        <v>44734</v>
      </c>
      <c r="I37" s="33">
        <f ca="1" t="shared" si="0"/>
        <v>10</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88</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88</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88</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88</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88</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88</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88</v>
      </c>
      <c r="J44" s="22" t="str">
        <f ca="1" t="shared" si="1"/>
        <v>NOT DUE</v>
      </c>
      <c r="K44" s="23"/>
      <c r="L44" s="34"/>
    </row>
    <row r="45" ht="36" spans="1:12">
      <c r="A45" s="22" t="s">
        <v>1441</v>
      </c>
      <c r="B45" s="130" t="s">
        <v>1134</v>
      </c>
      <c r="C45" s="23" t="s">
        <v>1135</v>
      </c>
      <c r="D45" s="24" t="s">
        <v>201</v>
      </c>
      <c r="E45" s="25">
        <v>44082</v>
      </c>
      <c r="F45" s="25">
        <f>F34</f>
        <v>44704</v>
      </c>
      <c r="G45" s="40"/>
      <c r="H45" s="26">
        <f t="shared" ref="H45:H46" si="9">F45+30</f>
        <v>44734</v>
      </c>
      <c r="I45" s="33">
        <f ca="1" t="shared" si="0"/>
        <v>10</v>
      </c>
      <c r="J45" s="22" t="str">
        <f ca="1" t="shared" si="1"/>
        <v>NOT DUE</v>
      </c>
      <c r="K45" s="23"/>
      <c r="L45" s="34" t="s">
        <v>1146</v>
      </c>
    </row>
    <row r="46" ht="24" spans="1:12">
      <c r="A46" s="22" t="s">
        <v>1442</v>
      </c>
      <c r="B46" s="130" t="s">
        <v>1137</v>
      </c>
      <c r="C46" s="23" t="s">
        <v>1138</v>
      </c>
      <c r="D46" s="24" t="s">
        <v>201</v>
      </c>
      <c r="E46" s="25">
        <v>44082</v>
      </c>
      <c r="F46" s="25">
        <f>F34</f>
        <v>44704</v>
      </c>
      <c r="G46" s="40"/>
      <c r="H46" s="26">
        <f t="shared" si="9"/>
        <v>44734</v>
      </c>
      <c r="I46" s="33">
        <f ca="1" t="shared" si="0"/>
        <v>10</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44719</v>
      </c>
      <c r="G8" s="40"/>
      <c r="H8" s="26">
        <f>F8+7</f>
        <v>44726</v>
      </c>
      <c r="I8" s="33">
        <f ca="1" t="shared" ref="I8:I11" si="0">IF(ISBLANK(H8),"",H8-DATE(YEAR(NOW()),MONTH(NOW()),DAY(NOW())))</f>
        <v>2</v>
      </c>
      <c r="J8" s="22" t="str">
        <f ca="1" t="shared" ref="J8:J11" si="1">IF(I8="","",IF(I8&lt;0,"OVERDUE","NOT DUE"))</f>
        <v>NOT DUE</v>
      </c>
      <c r="K8" s="23"/>
      <c r="L8" s="34"/>
    </row>
    <row r="9" ht="15" customHeight="1" spans="1:12">
      <c r="A9" s="22" t="s">
        <v>1451</v>
      </c>
      <c r="B9" s="23" t="s">
        <v>1448</v>
      </c>
      <c r="C9" s="23" t="s">
        <v>1452</v>
      </c>
      <c r="D9" s="24" t="s">
        <v>201</v>
      </c>
      <c r="E9" s="25">
        <v>44082</v>
      </c>
      <c r="F9" s="25">
        <v>44714</v>
      </c>
      <c r="G9" s="40"/>
      <c r="H9" s="26">
        <f>F9+30</f>
        <v>44744</v>
      </c>
      <c r="I9" s="33">
        <f ca="1" t="shared" si="0"/>
        <v>20</v>
      </c>
      <c r="J9" s="22" t="str">
        <f ca="1" t="shared" si="1"/>
        <v>NOT DUE</v>
      </c>
      <c r="K9" s="23"/>
      <c r="L9" s="34"/>
    </row>
    <row r="10" ht="26.45" customHeight="1" spans="1:12">
      <c r="A10" s="22" t="s">
        <v>1453</v>
      </c>
      <c r="B10" s="23" t="s">
        <v>1454</v>
      </c>
      <c r="C10" s="23" t="s">
        <v>1455</v>
      </c>
      <c r="D10" s="24" t="s">
        <v>1450</v>
      </c>
      <c r="E10" s="25">
        <v>44082</v>
      </c>
      <c r="F10" s="25">
        <f>F8</f>
        <v>44719</v>
      </c>
      <c r="G10" s="40"/>
      <c r="H10" s="26">
        <f>F10+7</f>
        <v>44726</v>
      </c>
      <c r="I10" s="33">
        <f ca="1" t="shared" si="0"/>
        <v>2</v>
      </c>
      <c r="J10" s="22" t="str">
        <f ca="1" t="shared" si="1"/>
        <v>NOT DUE</v>
      </c>
      <c r="K10" s="23"/>
      <c r="L10" s="34"/>
    </row>
    <row r="11" ht="24" spans="1:12">
      <c r="A11" s="22" t="s">
        <v>1456</v>
      </c>
      <c r="B11" s="23" t="s">
        <v>1457</v>
      </c>
      <c r="C11" s="23" t="s">
        <v>1455</v>
      </c>
      <c r="D11" s="24" t="s">
        <v>201</v>
      </c>
      <c r="E11" s="25">
        <v>44082</v>
      </c>
      <c r="F11" s="25">
        <f>F9</f>
        <v>44714</v>
      </c>
      <c r="G11" s="40"/>
      <c r="H11" s="26">
        <f t="shared" ref="H11:H12" si="2">F11+30</f>
        <v>44744</v>
      </c>
      <c r="I11" s="33">
        <f ca="1" t="shared" si="0"/>
        <v>20</v>
      </c>
      <c r="J11" s="22" t="str">
        <f ca="1" t="shared" si="1"/>
        <v>NOT DUE</v>
      </c>
      <c r="K11" s="23"/>
      <c r="L11" s="34"/>
    </row>
    <row r="12" ht="24" spans="1:12">
      <c r="A12" s="22" t="s">
        <v>1458</v>
      </c>
      <c r="B12" s="23" t="s">
        <v>1457</v>
      </c>
      <c r="C12" s="23" t="s">
        <v>1459</v>
      </c>
      <c r="D12" s="24" t="s">
        <v>201</v>
      </c>
      <c r="E12" s="25">
        <v>44082</v>
      </c>
      <c r="F12" s="25">
        <f>F9</f>
        <v>44714</v>
      </c>
      <c r="G12" s="40"/>
      <c r="H12" s="26">
        <f t="shared" si="2"/>
        <v>44744</v>
      </c>
      <c r="I12" s="33">
        <f ca="1" t="shared" ref="I12:I16" si="3">IF(ISBLANK(H12),"",H12-DATE(YEAR(NOW()),MONTH(NOW()),DAY(NOW())))</f>
        <v>20</v>
      </c>
      <c r="J12" s="22" t="str">
        <f ca="1" t="shared" ref="J12:J16" si="4">IF(I12="","",IF(I12&lt;0,"OVERDUE","NOT DUE"))</f>
        <v>NOT DUE</v>
      </c>
      <c r="K12" s="23"/>
      <c r="L12" s="34"/>
    </row>
    <row r="13" ht="24" spans="1:12">
      <c r="A13" s="22" t="s">
        <v>1460</v>
      </c>
      <c r="B13" s="23" t="s">
        <v>1461</v>
      </c>
      <c r="C13" s="23" t="s">
        <v>1462</v>
      </c>
      <c r="D13" s="24" t="s">
        <v>1463</v>
      </c>
      <c r="E13" s="25">
        <v>44082</v>
      </c>
      <c r="F13" s="25">
        <v>44719</v>
      </c>
      <c r="G13" s="40"/>
      <c r="H13" s="26">
        <f>F13+14</f>
        <v>44733</v>
      </c>
      <c r="I13" s="33">
        <f ca="1" t="shared" si="3"/>
        <v>9</v>
      </c>
      <c r="J13" s="22" t="str">
        <f ca="1" t="shared" si="4"/>
        <v>NOT DUE</v>
      </c>
      <c r="K13" s="23" t="s">
        <v>1464</v>
      </c>
      <c r="L13" s="34"/>
    </row>
    <row r="14" ht="24" spans="1:12">
      <c r="A14" s="22" t="s">
        <v>1465</v>
      </c>
      <c r="B14" s="23" t="s">
        <v>1466</v>
      </c>
      <c r="C14" s="23" t="s">
        <v>1467</v>
      </c>
      <c r="D14" s="24" t="s">
        <v>1450</v>
      </c>
      <c r="E14" s="25">
        <v>44082</v>
      </c>
      <c r="F14" s="25">
        <f>F8</f>
        <v>44719</v>
      </c>
      <c r="G14" s="40"/>
      <c r="H14" s="26">
        <f>F14+7</f>
        <v>44726</v>
      </c>
      <c r="I14" s="33">
        <f ca="1" t="shared" si="3"/>
        <v>2</v>
      </c>
      <c r="J14" s="22" t="str">
        <f ca="1" t="shared" si="4"/>
        <v>NOT DUE</v>
      </c>
      <c r="K14" s="23" t="s">
        <v>1464</v>
      </c>
      <c r="L14" s="34"/>
    </row>
    <row r="15" ht="24" spans="1:12">
      <c r="A15" s="22" t="s">
        <v>1468</v>
      </c>
      <c r="B15" s="23" t="s">
        <v>1469</v>
      </c>
      <c r="C15" s="23" t="s">
        <v>1470</v>
      </c>
      <c r="D15" s="24" t="s">
        <v>201</v>
      </c>
      <c r="E15" s="25">
        <v>44082</v>
      </c>
      <c r="F15" s="25">
        <f>F9</f>
        <v>44714</v>
      </c>
      <c r="G15" s="40"/>
      <c r="H15" s="26">
        <f t="shared" ref="H15:H16" si="5">F15+30</f>
        <v>44744</v>
      </c>
      <c r="I15" s="33">
        <f ca="1" t="shared" si="3"/>
        <v>20</v>
      </c>
      <c r="J15" s="22" t="str">
        <f ca="1" t="shared" si="4"/>
        <v>NOT DUE</v>
      </c>
      <c r="K15" s="23" t="s">
        <v>1464</v>
      </c>
      <c r="L15" s="34"/>
    </row>
    <row r="16" ht="24" spans="1:12">
      <c r="A16" s="22" t="s">
        <v>1471</v>
      </c>
      <c r="B16" s="23" t="s">
        <v>1472</v>
      </c>
      <c r="C16" s="23" t="s">
        <v>1473</v>
      </c>
      <c r="D16" s="24" t="s">
        <v>201</v>
      </c>
      <c r="E16" s="25">
        <v>44082</v>
      </c>
      <c r="F16" s="25">
        <f>F9</f>
        <v>44714</v>
      </c>
      <c r="G16" s="40"/>
      <c r="H16" s="26">
        <f t="shared" si="5"/>
        <v>44744</v>
      </c>
      <c r="I16" s="33">
        <f ca="1" t="shared" si="3"/>
        <v>20</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44720</v>
      </c>
      <c r="G8" s="40"/>
      <c r="H8" s="26">
        <f>F8+30</f>
        <v>44750</v>
      </c>
      <c r="I8" s="33">
        <f ca="1" t="shared" ref="I8:I15" si="0">IF(ISBLANK(H8),"",H8-DATE(YEAR(NOW()),MONTH(NOW()),DAY(NOW())))</f>
        <v>26</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44720</v>
      </c>
      <c r="G9" s="40"/>
      <c r="H9" s="26">
        <f>F9+30</f>
        <v>44750</v>
      </c>
      <c r="I9" s="33">
        <f ca="1" t="shared" si="0"/>
        <v>26</v>
      </c>
      <c r="J9" s="22" t="str">
        <f ca="1" t="shared" si="1"/>
        <v>NOT DUE</v>
      </c>
      <c r="K9" s="23"/>
      <c r="L9" s="34" t="s">
        <v>1481</v>
      </c>
    </row>
    <row r="10" spans="1:12">
      <c r="A10" s="22" t="s">
        <v>1484</v>
      </c>
      <c r="B10" s="23" t="s">
        <v>1485</v>
      </c>
      <c r="C10" s="23" t="s">
        <v>1480</v>
      </c>
      <c r="D10" s="24" t="s">
        <v>201</v>
      </c>
      <c r="E10" s="25">
        <v>44082</v>
      </c>
      <c r="F10" s="25">
        <f t="shared" ref="F10:F18" si="2">F9</f>
        <v>44720</v>
      </c>
      <c r="G10" s="40"/>
      <c r="H10" s="26">
        <f t="shared" ref="H10:H18" si="3">F10+30</f>
        <v>44750</v>
      </c>
      <c r="I10" s="33">
        <f ca="1" t="shared" si="0"/>
        <v>26</v>
      </c>
      <c r="J10" s="22" t="str">
        <f ca="1" t="shared" si="1"/>
        <v>NOT DUE</v>
      </c>
      <c r="K10" s="34"/>
      <c r="L10" s="34" t="s">
        <v>1481</v>
      </c>
    </row>
    <row r="11" ht="24" spans="1:12">
      <c r="A11" s="22" t="s">
        <v>1486</v>
      </c>
      <c r="B11" s="23" t="s">
        <v>1487</v>
      </c>
      <c r="C11" s="23" t="s">
        <v>1480</v>
      </c>
      <c r="D11" s="24" t="s">
        <v>201</v>
      </c>
      <c r="E11" s="25">
        <v>44082</v>
      </c>
      <c r="F11" s="25">
        <f t="shared" si="2"/>
        <v>44720</v>
      </c>
      <c r="G11" s="40"/>
      <c r="H11" s="26">
        <f t="shared" si="3"/>
        <v>44750</v>
      </c>
      <c r="I11" s="33">
        <f ca="1" t="shared" si="0"/>
        <v>26</v>
      </c>
      <c r="J11" s="22" t="str">
        <f ca="1" t="shared" si="1"/>
        <v>NOT DUE</v>
      </c>
      <c r="K11" s="34"/>
      <c r="L11" s="34" t="s">
        <v>1481</v>
      </c>
    </row>
    <row r="12" ht="24" spans="1:12">
      <c r="A12" s="22" t="s">
        <v>1488</v>
      </c>
      <c r="B12" s="23" t="s">
        <v>1489</v>
      </c>
      <c r="C12" s="23" t="s">
        <v>1480</v>
      </c>
      <c r="D12" s="24" t="s">
        <v>201</v>
      </c>
      <c r="E12" s="25">
        <v>44082</v>
      </c>
      <c r="F12" s="25">
        <f t="shared" si="2"/>
        <v>44720</v>
      </c>
      <c r="G12" s="40"/>
      <c r="H12" s="26">
        <f t="shared" si="3"/>
        <v>44750</v>
      </c>
      <c r="I12" s="33">
        <f ca="1" t="shared" si="0"/>
        <v>26</v>
      </c>
      <c r="J12" s="22" t="str">
        <f ca="1" t="shared" si="1"/>
        <v>NOT DUE</v>
      </c>
      <c r="K12" s="34"/>
      <c r="L12" s="34" t="s">
        <v>1481</v>
      </c>
    </row>
    <row r="13" ht="24" spans="1:12">
      <c r="A13" s="22" t="s">
        <v>1490</v>
      </c>
      <c r="B13" s="23" t="s">
        <v>1491</v>
      </c>
      <c r="C13" s="23" t="s">
        <v>1480</v>
      </c>
      <c r="D13" s="24" t="s">
        <v>201</v>
      </c>
      <c r="E13" s="25">
        <v>44082</v>
      </c>
      <c r="F13" s="25">
        <f t="shared" si="2"/>
        <v>44720</v>
      </c>
      <c r="G13" s="40"/>
      <c r="H13" s="26">
        <f t="shared" si="3"/>
        <v>44750</v>
      </c>
      <c r="I13" s="33">
        <f ca="1" t="shared" si="0"/>
        <v>26</v>
      </c>
      <c r="J13" s="22" t="str">
        <f ca="1" t="shared" si="1"/>
        <v>NOT DUE</v>
      </c>
      <c r="K13" s="34"/>
      <c r="L13" s="34" t="s">
        <v>1481</v>
      </c>
    </row>
    <row r="14" ht="24" spans="1:12">
      <c r="A14" s="22" t="s">
        <v>1492</v>
      </c>
      <c r="B14" s="23" t="s">
        <v>1493</v>
      </c>
      <c r="C14" s="23" t="s">
        <v>1480</v>
      </c>
      <c r="D14" s="24" t="s">
        <v>201</v>
      </c>
      <c r="E14" s="25">
        <v>44082</v>
      </c>
      <c r="F14" s="25">
        <f t="shared" si="2"/>
        <v>44720</v>
      </c>
      <c r="G14" s="40"/>
      <c r="H14" s="26">
        <f t="shared" si="3"/>
        <v>44750</v>
      </c>
      <c r="I14" s="33">
        <f ca="1" t="shared" si="0"/>
        <v>26</v>
      </c>
      <c r="J14" s="22" t="str">
        <f ca="1" t="shared" si="1"/>
        <v>NOT DUE</v>
      </c>
      <c r="K14" s="34"/>
      <c r="L14" s="34" t="s">
        <v>1481</v>
      </c>
    </row>
    <row r="15" ht="24" spans="1:12">
      <c r="A15" s="22" t="s">
        <v>1494</v>
      </c>
      <c r="B15" s="23" t="s">
        <v>1495</v>
      </c>
      <c r="C15" s="23" t="s">
        <v>1480</v>
      </c>
      <c r="D15" s="24" t="s">
        <v>201</v>
      </c>
      <c r="E15" s="25">
        <v>44082</v>
      </c>
      <c r="F15" s="25">
        <f t="shared" si="2"/>
        <v>44720</v>
      </c>
      <c r="G15" s="40"/>
      <c r="H15" s="26">
        <f t="shared" si="3"/>
        <v>44750</v>
      </c>
      <c r="I15" s="33">
        <f ca="1" t="shared" si="0"/>
        <v>26</v>
      </c>
      <c r="J15" s="22" t="str">
        <f ca="1" t="shared" si="1"/>
        <v>NOT DUE</v>
      </c>
      <c r="K15" s="34"/>
      <c r="L15" s="34" t="s">
        <v>1481</v>
      </c>
    </row>
    <row r="16" ht="24" spans="1:12">
      <c r="A16" s="22" t="s">
        <v>1496</v>
      </c>
      <c r="B16" s="23" t="s">
        <v>1497</v>
      </c>
      <c r="C16" s="23" t="s">
        <v>1480</v>
      </c>
      <c r="D16" s="24" t="s">
        <v>201</v>
      </c>
      <c r="E16" s="25">
        <v>44082</v>
      </c>
      <c r="F16" s="25">
        <f t="shared" si="2"/>
        <v>44720</v>
      </c>
      <c r="G16" s="40"/>
      <c r="H16" s="26">
        <f t="shared" si="3"/>
        <v>44750</v>
      </c>
      <c r="I16" s="33">
        <f ca="1" t="shared" ref="I16:I18" si="4">IF(ISBLANK(H16),"",H16-DATE(YEAR(NOW()),MONTH(NOW()),DAY(NOW())))</f>
        <v>26</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44720</v>
      </c>
      <c r="G17" s="40"/>
      <c r="H17" s="26">
        <f t="shared" si="3"/>
        <v>44750</v>
      </c>
      <c r="I17" s="33">
        <f ca="1" t="shared" si="4"/>
        <v>26</v>
      </c>
      <c r="J17" s="22" t="str">
        <f ca="1" t="shared" si="5"/>
        <v>NOT DUE</v>
      </c>
      <c r="K17" s="34"/>
      <c r="L17" s="34" t="s">
        <v>1481</v>
      </c>
    </row>
    <row r="18" ht="26.45" customHeight="1" spans="1:12">
      <c r="A18" s="22" t="s">
        <v>1500</v>
      </c>
      <c r="B18" s="23" t="s">
        <v>1501</v>
      </c>
      <c r="C18" s="23" t="s">
        <v>1502</v>
      </c>
      <c r="D18" s="24" t="s">
        <v>201</v>
      </c>
      <c r="E18" s="25">
        <v>44082</v>
      </c>
      <c r="F18" s="25">
        <f t="shared" si="2"/>
        <v>44720</v>
      </c>
      <c r="G18" s="40"/>
      <c r="H18" s="26">
        <f t="shared" si="3"/>
        <v>44750</v>
      </c>
      <c r="I18" s="33">
        <f ca="1" t="shared" si="4"/>
        <v>26</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84</v>
      </c>
      <c r="J8" s="22" t="str">
        <f ca="1" t="shared" ref="J8:J42" si="1">IF(I8="","",IF(I8&lt;0,"OVERDUE","NOT DUE"))</f>
        <v>NOT DUE</v>
      </c>
      <c r="K8" s="23"/>
      <c r="L8" s="34"/>
    </row>
    <row r="9" ht="24" spans="1:12">
      <c r="A9" s="22" t="s">
        <v>1509</v>
      </c>
      <c r="B9" s="23" t="s">
        <v>1507</v>
      </c>
      <c r="C9" s="23" t="s">
        <v>1510</v>
      </c>
      <c r="D9" s="24" t="s">
        <v>1511</v>
      </c>
      <c r="E9" s="25">
        <v>44082</v>
      </c>
      <c r="F9" s="25">
        <v>44724</v>
      </c>
      <c r="G9" s="40"/>
      <c r="H9" s="26">
        <f>F9+7</f>
        <v>44731</v>
      </c>
      <c r="I9" s="33">
        <f ca="1" t="shared" si="0"/>
        <v>7</v>
      </c>
      <c r="J9" s="22" t="str">
        <f ca="1" t="shared" si="1"/>
        <v>NOT DUE</v>
      </c>
      <c r="K9" s="23"/>
      <c r="L9" s="34"/>
    </row>
    <row r="10" ht="36" spans="1:12">
      <c r="A10" s="22" t="s">
        <v>1512</v>
      </c>
      <c r="B10" s="23" t="s">
        <v>1507</v>
      </c>
      <c r="C10" s="23" t="s">
        <v>1513</v>
      </c>
      <c r="D10" s="24" t="s">
        <v>1511</v>
      </c>
      <c r="E10" s="25">
        <v>44082</v>
      </c>
      <c r="F10" s="25">
        <f>F9</f>
        <v>44724</v>
      </c>
      <c r="G10" s="40"/>
      <c r="H10" s="26">
        <f>F10+7</f>
        <v>44731</v>
      </c>
      <c r="I10" s="33">
        <f ca="1" t="shared" si="0"/>
        <v>7</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116</v>
      </c>
      <c r="J11" s="22" t="str">
        <f ca="1" t="shared" si="1"/>
        <v>NOT DUE</v>
      </c>
      <c r="K11" s="23"/>
      <c r="L11" s="34"/>
    </row>
    <row r="12" ht="24" spans="1:12">
      <c r="A12" s="22" t="s">
        <v>1516</v>
      </c>
      <c r="B12" s="23" t="s">
        <v>1517</v>
      </c>
      <c r="C12" s="23" t="s">
        <v>1518</v>
      </c>
      <c r="D12" s="24" t="s">
        <v>1450</v>
      </c>
      <c r="E12" s="25">
        <v>44082</v>
      </c>
      <c r="F12" s="25">
        <f>F9</f>
        <v>44724</v>
      </c>
      <c r="G12" s="40"/>
      <c r="H12" s="26">
        <f t="shared" ref="H12:H17" si="2">F12+7</f>
        <v>44731</v>
      </c>
      <c r="I12" s="33">
        <f ca="1" t="shared" si="0"/>
        <v>7</v>
      </c>
      <c r="J12" s="22" t="str">
        <f ca="1" t="shared" si="1"/>
        <v>NOT DUE</v>
      </c>
      <c r="K12" s="23"/>
      <c r="L12" s="34"/>
    </row>
    <row r="13" ht="36" spans="1:12">
      <c r="A13" s="22" t="s">
        <v>1519</v>
      </c>
      <c r="B13" s="23" t="s">
        <v>1520</v>
      </c>
      <c r="C13" s="23" t="s">
        <v>1521</v>
      </c>
      <c r="D13" s="24" t="s">
        <v>1511</v>
      </c>
      <c r="E13" s="25">
        <v>44082</v>
      </c>
      <c r="F13" s="25">
        <f>F9</f>
        <v>44724</v>
      </c>
      <c r="G13" s="40"/>
      <c r="H13" s="26">
        <f t="shared" si="2"/>
        <v>44731</v>
      </c>
      <c r="I13" s="33">
        <f ca="1" t="shared" si="0"/>
        <v>7</v>
      </c>
      <c r="J13" s="22" t="str">
        <f ca="1" t="shared" si="1"/>
        <v>NOT DUE</v>
      </c>
      <c r="K13" s="23"/>
      <c r="L13" s="34"/>
    </row>
    <row r="14" ht="48" spans="1:12">
      <c r="A14" s="22" t="s">
        <v>1522</v>
      </c>
      <c r="B14" s="23" t="s">
        <v>1523</v>
      </c>
      <c r="C14" s="23" t="s">
        <v>1524</v>
      </c>
      <c r="D14" s="24" t="s">
        <v>1511</v>
      </c>
      <c r="E14" s="25">
        <v>44082</v>
      </c>
      <c r="F14" s="25">
        <f>F9</f>
        <v>44724</v>
      </c>
      <c r="G14" s="40"/>
      <c r="H14" s="26">
        <f t="shared" si="2"/>
        <v>44731</v>
      </c>
      <c r="I14" s="33">
        <f ca="1" t="shared" si="0"/>
        <v>7</v>
      </c>
      <c r="J14" s="22" t="str">
        <f ca="1" t="shared" si="1"/>
        <v>NOT DUE</v>
      </c>
      <c r="K14" s="23"/>
      <c r="L14" s="34"/>
    </row>
    <row r="15" ht="60" spans="1:12">
      <c r="A15" s="22" t="s">
        <v>1525</v>
      </c>
      <c r="B15" s="23" t="s">
        <v>1526</v>
      </c>
      <c r="C15" s="23" t="s">
        <v>1527</v>
      </c>
      <c r="D15" s="24" t="s">
        <v>1511</v>
      </c>
      <c r="E15" s="25">
        <v>44082</v>
      </c>
      <c r="F15" s="25">
        <f>F9</f>
        <v>44724</v>
      </c>
      <c r="G15" s="40"/>
      <c r="H15" s="26">
        <f t="shared" si="2"/>
        <v>44731</v>
      </c>
      <c r="I15" s="33">
        <f ca="1" t="shared" si="0"/>
        <v>7</v>
      </c>
      <c r="J15" s="22" t="str">
        <f ca="1" t="shared" si="1"/>
        <v>NOT DUE</v>
      </c>
      <c r="K15" s="23"/>
      <c r="L15" s="34"/>
    </row>
    <row r="16" ht="24" spans="1:12">
      <c r="A16" s="22" t="s">
        <v>1528</v>
      </c>
      <c r="B16" s="23" t="s">
        <v>1529</v>
      </c>
      <c r="C16" s="23" t="s">
        <v>1530</v>
      </c>
      <c r="D16" s="24" t="s">
        <v>1511</v>
      </c>
      <c r="E16" s="25">
        <v>44082</v>
      </c>
      <c r="F16" s="25">
        <f>F9</f>
        <v>44724</v>
      </c>
      <c r="G16" s="40"/>
      <c r="H16" s="26">
        <f t="shared" si="2"/>
        <v>44731</v>
      </c>
      <c r="I16" s="33">
        <f ca="1" t="shared" si="0"/>
        <v>7</v>
      </c>
      <c r="J16" s="22" t="str">
        <f ca="1" t="shared" si="1"/>
        <v>NOT DUE</v>
      </c>
      <c r="K16" s="23"/>
      <c r="L16" s="34"/>
    </row>
    <row r="17" ht="15" customHeight="1" spans="1:12">
      <c r="A17" s="22" t="s">
        <v>1531</v>
      </c>
      <c r="B17" s="23" t="s">
        <v>1507</v>
      </c>
      <c r="C17" s="23" t="s">
        <v>1532</v>
      </c>
      <c r="D17" s="24" t="s">
        <v>1511</v>
      </c>
      <c r="E17" s="25">
        <v>44082</v>
      </c>
      <c r="F17" s="25">
        <f>F9</f>
        <v>44724</v>
      </c>
      <c r="G17" s="40"/>
      <c r="H17" s="26">
        <f t="shared" si="2"/>
        <v>44731</v>
      </c>
      <c r="I17" s="33">
        <f ca="1" t="shared" si="0"/>
        <v>7</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84</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84</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84</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84</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84</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85</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85</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85</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85</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85</v>
      </c>
      <c r="J27" s="22" t="str">
        <f ca="1" t="shared" si="1"/>
        <v>NOT DUE</v>
      </c>
      <c r="K27" s="23"/>
      <c r="L27" s="34"/>
    </row>
    <row r="28" ht="36" spans="1:12">
      <c r="A28" s="22" t="s">
        <v>1560</v>
      </c>
      <c r="B28" s="23" t="s">
        <v>1548</v>
      </c>
      <c r="C28" s="23" t="s">
        <v>1513</v>
      </c>
      <c r="D28" s="24" t="s">
        <v>1511</v>
      </c>
      <c r="E28" s="25">
        <v>44082</v>
      </c>
      <c r="F28" s="25">
        <f>F9</f>
        <v>44724</v>
      </c>
      <c r="G28" s="40"/>
      <c r="H28" s="26">
        <f>F28+7</f>
        <v>44731</v>
      </c>
      <c r="I28" s="33">
        <f ca="1" t="shared" si="0"/>
        <v>7</v>
      </c>
      <c r="J28" s="22" t="str">
        <f ca="1" t="shared" si="1"/>
        <v>NOT DUE</v>
      </c>
      <c r="K28" s="23"/>
      <c r="L28" s="34"/>
    </row>
    <row r="29" ht="24" spans="1:12">
      <c r="A29" s="22" t="s">
        <v>1561</v>
      </c>
      <c r="B29" s="23" t="s">
        <v>1562</v>
      </c>
      <c r="C29" s="23" t="s">
        <v>1518</v>
      </c>
      <c r="D29" s="24" t="s">
        <v>1450</v>
      </c>
      <c r="E29" s="25">
        <v>44082</v>
      </c>
      <c r="F29" s="25">
        <f>F12</f>
        <v>44724</v>
      </c>
      <c r="G29" s="40"/>
      <c r="H29" s="26">
        <f>F29+7</f>
        <v>44731</v>
      </c>
      <c r="I29" s="33">
        <f ca="1" t="shared" si="0"/>
        <v>7</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84</v>
      </c>
      <c r="J30" s="22" t="str">
        <f ca="1" t="shared" si="1"/>
        <v>NOT DUE</v>
      </c>
      <c r="K30" s="23"/>
      <c r="L30" s="34"/>
    </row>
    <row r="31" ht="36" spans="1:12">
      <c r="A31" s="22" t="s">
        <v>1565</v>
      </c>
      <c r="B31" s="23" t="s">
        <v>1564</v>
      </c>
      <c r="C31" s="23" t="s">
        <v>1513</v>
      </c>
      <c r="D31" s="24" t="s">
        <v>1511</v>
      </c>
      <c r="E31" s="25">
        <v>44082</v>
      </c>
      <c r="F31" s="25">
        <f>F9</f>
        <v>44724</v>
      </c>
      <c r="G31" s="40"/>
      <c r="H31" s="26">
        <f>F31+7</f>
        <v>44731</v>
      </c>
      <c r="I31" s="33">
        <f ca="1" t="shared" si="0"/>
        <v>7</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116</v>
      </c>
      <c r="J32" s="22" t="str">
        <f ca="1" t="shared" si="1"/>
        <v>NOT DUE</v>
      </c>
      <c r="K32" s="23"/>
      <c r="L32" s="34"/>
    </row>
    <row r="33" ht="15" customHeight="1" spans="1:12">
      <c r="A33" s="22" t="s">
        <v>1567</v>
      </c>
      <c r="B33" s="23" t="s">
        <v>1564</v>
      </c>
      <c r="C33" s="23" t="s">
        <v>1568</v>
      </c>
      <c r="D33" s="24" t="s">
        <v>1511</v>
      </c>
      <c r="E33" s="25">
        <v>44082</v>
      </c>
      <c r="F33" s="25">
        <f>F9</f>
        <v>44724</v>
      </c>
      <c r="G33" s="40"/>
      <c r="H33" s="26">
        <f>F33+7</f>
        <v>44731</v>
      </c>
      <c r="I33" s="33">
        <f ca="1" t="shared" si="0"/>
        <v>7</v>
      </c>
      <c r="J33" s="22" t="str">
        <f ca="1" t="shared" si="1"/>
        <v>NOT DUE</v>
      </c>
      <c r="K33" s="23"/>
      <c r="L33" s="34"/>
    </row>
    <row r="34" ht="48" spans="1:12">
      <c r="A34" s="22" t="s">
        <v>1569</v>
      </c>
      <c r="B34" s="23" t="s">
        <v>1564</v>
      </c>
      <c r="C34" s="23" t="s">
        <v>1570</v>
      </c>
      <c r="D34" s="24" t="s">
        <v>1511</v>
      </c>
      <c r="E34" s="25">
        <v>44082</v>
      </c>
      <c r="F34" s="25">
        <f>F9</f>
        <v>44724</v>
      </c>
      <c r="G34" s="40"/>
      <c r="H34" s="26">
        <f>F34+7</f>
        <v>44731</v>
      </c>
      <c r="I34" s="33">
        <f ca="1" t="shared" si="0"/>
        <v>7</v>
      </c>
      <c r="J34" s="22" t="str">
        <f ca="1" t="shared" si="1"/>
        <v>NOT DUE</v>
      </c>
      <c r="K34" s="23"/>
      <c r="L34" s="34"/>
    </row>
    <row r="35" ht="15" customHeight="1" spans="1:12">
      <c r="A35" s="22" t="s">
        <v>1571</v>
      </c>
      <c r="B35" s="23" t="s">
        <v>1564</v>
      </c>
      <c r="C35" s="23" t="s">
        <v>1572</v>
      </c>
      <c r="D35" s="24" t="s">
        <v>1511</v>
      </c>
      <c r="E35" s="25">
        <v>44082</v>
      </c>
      <c r="F35" s="25">
        <f>F9</f>
        <v>44724</v>
      </c>
      <c r="G35" s="40"/>
      <c r="H35" s="26">
        <f>F35+7</f>
        <v>44731</v>
      </c>
      <c r="I35" s="33">
        <f ca="1" t="shared" si="0"/>
        <v>7</v>
      </c>
      <c r="J35" s="22" t="str">
        <f ca="1" t="shared" si="1"/>
        <v>NOT DUE</v>
      </c>
      <c r="K35" s="23"/>
      <c r="L35" s="34"/>
    </row>
    <row r="36" ht="24" spans="1:12">
      <c r="A36" s="22" t="s">
        <v>1573</v>
      </c>
      <c r="B36" s="23" t="s">
        <v>1564</v>
      </c>
      <c r="C36" s="23" t="s">
        <v>1574</v>
      </c>
      <c r="D36" s="24" t="s">
        <v>1511</v>
      </c>
      <c r="E36" s="25">
        <v>44082</v>
      </c>
      <c r="F36" s="25">
        <f>F9</f>
        <v>44724</v>
      </c>
      <c r="G36" s="40"/>
      <c r="H36" s="26">
        <f>F36+7</f>
        <v>44731</v>
      </c>
      <c r="I36" s="33">
        <f ca="1" t="shared" si="0"/>
        <v>7</v>
      </c>
      <c r="J36" s="22" t="str">
        <f ca="1" t="shared" si="1"/>
        <v>NOT DUE</v>
      </c>
      <c r="K36" s="23"/>
      <c r="L36" s="34"/>
    </row>
    <row r="37" ht="24" spans="1:12">
      <c r="A37" s="22" t="s">
        <v>1575</v>
      </c>
      <c r="B37" s="23" t="s">
        <v>1564</v>
      </c>
      <c r="C37" s="23" t="s">
        <v>1576</v>
      </c>
      <c r="D37" s="24" t="s">
        <v>1511</v>
      </c>
      <c r="E37" s="25">
        <v>44082</v>
      </c>
      <c r="F37" s="25">
        <f>F9</f>
        <v>44724</v>
      </c>
      <c r="G37" s="40"/>
      <c r="H37" s="26">
        <f>F37+7</f>
        <v>44731</v>
      </c>
      <c r="I37" s="33">
        <f ca="1" t="shared" si="0"/>
        <v>7</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84</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84</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84</v>
      </c>
      <c r="J40" s="22" t="str">
        <f ca="1" t="shared" si="1"/>
        <v>NOT DUE</v>
      </c>
      <c r="K40" s="23"/>
      <c r="L40" s="34"/>
    </row>
    <row r="41" ht="36" spans="1:12">
      <c r="A41" s="22" t="s">
        <v>1583</v>
      </c>
      <c r="B41" s="23" t="s">
        <v>1582</v>
      </c>
      <c r="C41" s="23" t="s">
        <v>1513</v>
      </c>
      <c r="D41" s="24" t="s">
        <v>1511</v>
      </c>
      <c r="E41" s="25">
        <v>44082</v>
      </c>
      <c r="F41" s="25">
        <f>F9</f>
        <v>44724</v>
      </c>
      <c r="G41" s="40"/>
      <c r="H41" s="26">
        <f>F41+7</f>
        <v>44731</v>
      </c>
      <c r="I41" s="33">
        <f ca="1" t="shared" si="0"/>
        <v>7</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116</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44719</v>
      </c>
      <c r="G8" s="40"/>
      <c r="H8" s="26">
        <f>F8+7</f>
        <v>44726</v>
      </c>
      <c r="I8" s="33">
        <f ca="1">IF(ISBLANK(H8),"",H8-DATE(YEAR(NOW()),MONTH(NOW()),DAY(NOW())))</f>
        <v>2</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8</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29" workbookViewId="0">
      <selection activeCell="I39" sqref="I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44717</v>
      </c>
      <c r="G8" s="12">
        <v>168</v>
      </c>
      <c r="H8" s="26">
        <f>F8+30</f>
        <v>44747</v>
      </c>
      <c r="I8" s="33">
        <f ca="1" t="shared" ref="I8:I46" si="0">IF(ISBLANK(H8),"",H8-DATE(YEAR(NOW()),MONTH(NOW()),DAY(NOW())))</f>
        <v>23</v>
      </c>
      <c r="J8" s="22" t="str">
        <f ca="1" t="shared" ref="J8:J46" si="1">IF(I8="","",IF(I8&lt;0,"OVERDUE","NOT DUE"))</f>
        <v>NOT DUE</v>
      </c>
      <c r="K8" s="23"/>
      <c r="L8" s="34"/>
    </row>
    <row r="9" spans="1:12">
      <c r="A9" s="22" t="s">
        <v>1603</v>
      </c>
      <c r="B9" s="23" t="s">
        <v>1604</v>
      </c>
      <c r="C9" s="23" t="s">
        <v>1605</v>
      </c>
      <c r="D9" s="24" t="s">
        <v>1602</v>
      </c>
      <c r="E9" s="25">
        <v>44083</v>
      </c>
      <c r="F9" s="25">
        <f>F8</f>
        <v>44717</v>
      </c>
      <c r="G9" s="12">
        <f>G8</f>
        <v>168</v>
      </c>
      <c r="H9" s="26">
        <f t="shared" ref="H9:H46" si="2">F9+30</f>
        <v>44747</v>
      </c>
      <c r="I9" s="33">
        <f ca="1" t="shared" si="0"/>
        <v>23</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116</v>
      </c>
      <c r="J10" s="22" t="str">
        <f ca="1" t="shared" si="1"/>
        <v>NOT DUE</v>
      </c>
      <c r="K10" s="23"/>
      <c r="L10" s="39"/>
    </row>
    <row r="11" ht="24" spans="1:12">
      <c r="A11" s="22" t="s">
        <v>1609</v>
      </c>
      <c r="B11" s="23" t="s">
        <v>1610</v>
      </c>
      <c r="C11" s="23" t="s">
        <v>1611</v>
      </c>
      <c r="D11" s="24" t="s">
        <v>1602</v>
      </c>
      <c r="E11" s="25">
        <v>44082</v>
      </c>
      <c r="F11" s="25">
        <f>F8</f>
        <v>44717</v>
      </c>
      <c r="G11" s="12">
        <f>G8</f>
        <v>168</v>
      </c>
      <c r="H11" s="26">
        <f t="shared" si="2"/>
        <v>44747</v>
      </c>
      <c r="I11" s="33">
        <f ca="1" t="shared" si="0"/>
        <v>23</v>
      </c>
      <c r="J11" s="22" t="str">
        <f ca="1" t="shared" si="1"/>
        <v>NOT DUE</v>
      </c>
      <c r="K11" s="23"/>
      <c r="L11" s="34"/>
    </row>
    <row r="12" spans="1:12">
      <c r="A12" s="22" t="s">
        <v>1612</v>
      </c>
      <c r="B12" s="23" t="s">
        <v>1613</v>
      </c>
      <c r="C12" s="23" t="s">
        <v>1605</v>
      </c>
      <c r="D12" s="24" t="s">
        <v>1602</v>
      </c>
      <c r="E12" s="25">
        <v>44082</v>
      </c>
      <c r="F12" s="25">
        <f>F8</f>
        <v>44717</v>
      </c>
      <c r="G12" s="12">
        <f>G8</f>
        <v>168</v>
      </c>
      <c r="H12" s="26">
        <f t="shared" si="2"/>
        <v>44747</v>
      </c>
      <c r="I12" s="33">
        <f ca="1" t="shared" si="0"/>
        <v>23</v>
      </c>
      <c r="J12" s="22" t="str">
        <f ca="1" t="shared" si="1"/>
        <v>NOT DUE</v>
      </c>
      <c r="K12" s="23"/>
      <c r="L12" s="39"/>
    </row>
    <row r="13" spans="1:12">
      <c r="A13" s="22" t="s">
        <v>1614</v>
      </c>
      <c r="B13" s="23" t="s">
        <v>1615</v>
      </c>
      <c r="C13" s="23" t="s">
        <v>1605</v>
      </c>
      <c r="D13" s="24" t="s">
        <v>1602</v>
      </c>
      <c r="E13" s="25">
        <v>44082</v>
      </c>
      <c r="F13" s="25">
        <f>F8</f>
        <v>44717</v>
      </c>
      <c r="G13" s="12">
        <f>G8</f>
        <v>168</v>
      </c>
      <c r="H13" s="26">
        <f t="shared" si="2"/>
        <v>44747</v>
      </c>
      <c r="I13" s="33">
        <f ca="1" t="shared" si="0"/>
        <v>23</v>
      </c>
      <c r="J13" s="22" t="str">
        <f ca="1" t="shared" si="1"/>
        <v>NOT DUE</v>
      </c>
      <c r="K13" s="23"/>
      <c r="L13" s="34"/>
    </row>
    <row r="14" spans="1:12">
      <c r="A14" s="22" t="s">
        <v>1616</v>
      </c>
      <c r="B14" s="23" t="s">
        <v>1617</v>
      </c>
      <c r="C14" s="23" t="s">
        <v>1605</v>
      </c>
      <c r="D14" s="24" t="s">
        <v>1602</v>
      </c>
      <c r="E14" s="25">
        <v>44082</v>
      </c>
      <c r="F14" s="25">
        <f>F8</f>
        <v>44717</v>
      </c>
      <c r="G14" s="12">
        <f>G8</f>
        <v>168</v>
      </c>
      <c r="H14" s="26">
        <f t="shared" si="2"/>
        <v>44747</v>
      </c>
      <c r="I14" s="33">
        <f ca="1" t="shared" si="0"/>
        <v>23</v>
      </c>
      <c r="J14" s="22" t="str">
        <f ca="1" t="shared" si="1"/>
        <v>NOT DUE</v>
      </c>
      <c r="K14" s="23"/>
      <c r="L14" s="34"/>
    </row>
    <row r="15" spans="1:12">
      <c r="A15" s="22" t="s">
        <v>1618</v>
      </c>
      <c r="B15" s="23" t="s">
        <v>1619</v>
      </c>
      <c r="C15" s="23" t="s">
        <v>1605</v>
      </c>
      <c r="D15" s="24" t="s">
        <v>1602</v>
      </c>
      <c r="E15" s="25">
        <v>44082</v>
      </c>
      <c r="F15" s="25">
        <f>F8</f>
        <v>44717</v>
      </c>
      <c r="G15" s="12">
        <f>G8</f>
        <v>168</v>
      </c>
      <c r="H15" s="26">
        <f t="shared" si="2"/>
        <v>44747</v>
      </c>
      <c r="I15" s="33">
        <f ca="1" t="shared" si="0"/>
        <v>23</v>
      </c>
      <c r="J15" s="22" t="str">
        <f ca="1" t="shared" si="1"/>
        <v>NOT DUE</v>
      </c>
      <c r="K15" s="23"/>
      <c r="L15" s="34"/>
    </row>
    <row r="16" spans="1:12">
      <c r="A16" s="22" t="s">
        <v>1620</v>
      </c>
      <c r="B16" s="23" t="s">
        <v>1621</v>
      </c>
      <c r="C16" s="23" t="s">
        <v>1605</v>
      </c>
      <c r="D16" s="24" t="s">
        <v>1602</v>
      </c>
      <c r="E16" s="25">
        <v>44082</v>
      </c>
      <c r="F16" s="25">
        <f>F8</f>
        <v>44717</v>
      </c>
      <c r="G16" s="12">
        <f>G8</f>
        <v>168</v>
      </c>
      <c r="H16" s="26">
        <f t="shared" si="2"/>
        <v>44747</v>
      </c>
      <c r="I16" s="33">
        <f ca="1" t="shared" si="0"/>
        <v>23</v>
      </c>
      <c r="J16" s="22" t="str">
        <f ca="1" t="shared" si="1"/>
        <v>NOT DUE</v>
      </c>
      <c r="K16" s="23"/>
      <c r="L16" s="34"/>
    </row>
    <row r="17" spans="1:12">
      <c r="A17" s="22" t="s">
        <v>1622</v>
      </c>
      <c r="B17" s="23" t="s">
        <v>1623</v>
      </c>
      <c r="C17" s="23" t="s">
        <v>1624</v>
      </c>
      <c r="D17" s="24" t="s">
        <v>1602</v>
      </c>
      <c r="E17" s="25">
        <v>44082</v>
      </c>
      <c r="F17" s="25">
        <f>F8</f>
        <v>44717</v>
      </c>
      <c r="G17" s="12">
        <f>G8</f>
        <v>168</v>
      </c>
      <c r="H17" s="26">
        <f t="shared" si="2"/>
        <v>44747</v>
      </c>
      <c r="I17" s="33">
        <f ca="1" t="shared" si="0"/>
        <v>23</v>
      </c>
      <c r="J17" s="22" t="str">
        <f ca="1" t="shared" si="1"/>
        <v>NOT DUE</v>
      </c>
      <c r="K17" s="23"/>
      <c r="L17" s="34"/>
    </row>
    <row r="18" ht="15" customHeight="1" spans="1:12">
      <c r="A18" s="22" t="s">
        <v>1625</v>
      </c>
      <c r="B18" s="23" t="s">
        <v>1626</v>
      </c>
      <c r="C18" s="23" t="s">
        <v>1627</v>
      </c>
      <c r="D18" s="24" t="s">
        <v>1602</v>
      </c>
      <c r="E18" s="25">
        <v>44082</v>
      </c>
      <c r="F18" s="25">
        <f>F8</f>
        <v>44717</v>
      </c>
      <c r="G18" s="12">
        <f>G8</f>
        <v>168</v>
      </c>
      <c r="H18" s="26">
        <f t="shared" si="2"/>
        <v>44747</v>
      </c>
      <c r="I18" s="33">
        <f ca="1" t="shared" si="0"/>
        <v>23</v>
      </c>
      <c r="J18" s="22" t="str">
        <f ca="1" t="shared" si="1"/>
        <v>NOT DUE</v>
      </c>
      <c r="K18" s="23"/>
      <c r="L18" s="34"/>
    </row>
    <row r="19" ht="35.25" customHeight="1" spans="1:12">
      <c r="A19" s="22" t="s">
        <v>1628</v>
      </c>
      <c r="B19" s="23" t="s">
        <v>1629</v>
      </c>
      <c r="C19" s="23" t="s">
        <v>1630</v>
      </c>
      <c r="D19" s="24" t="s">
        <v>1602</v>
      </c>
      <c r="E19" s="25">
        <v>44082</v>
      </c>
      <c r="F19" s="25">
        <f>F8</f>
        <v>44717</v>
      </c>
      <c r="G19" s="12">
        <f>G8</f>
        <v>168</v>
      </c>
      <c r="H19" s="26">
        <f t="shared" si="2"/>
        <v>44747</v>
      </c>
      <c r="I19" s="33">
        <f ca="1" t="shared" si="0"/>
        <v>23</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116</v>
      </c>
      <c r="J20" s="22" t="str">
        <f ca="1" t="shared" si="1"/>
        <v>NOT DUE</v>
      </c>
      <c r="K20" s="23"/>
      <c r="L20" s="39"/>
    </row>
    <row r="21" ht="24" spans="1:12">
      <c r="A21" s="22" t="s">
        <v>1634</v>
      </c>
      <c r="B21" s="23" t="s">
        <v>1635</v>
      </c>
      <c r="C21" s="23" t="s">
        <v>1636</v>
      </c>
      <c r="D21" s="24" t="s">
        <v>1602</v>
      </c>
      <c r="E21" s="25">
        <v>44082</v>
      </c>
      <c r="F21" s="25">
        <f>F8</f>
        <v>44717</v>
      </c>
      <c r="G21" s="12">
        <f>G8</f>
        <v>168</v>
      </c>
      <c r="H21" s="26">
        <f t="shared" si="2"/>
        <v>44747</v>
      </c>
      <c r="I21" s="33">
        <f ca="1" t="shared" si="0"/>
        <v>23</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44717</v>
      </c>
      <c r="G24" s="12">
        <f>G8</f>
        <v>168</v>
      </c>
      <c r="H24" s="26">
        <f t="shared" si="2"/>
        <v>44747</v>
      </c>
      <c r="I24" s="33">
        <f ca="1" t="shared" si="0"/>
        <v>23</v>
      </c>
      <c r="J24" s="22" t="str">
        <f ca="1" t="shared" si="1"/>
        <v>NOT DUE</v>
      </c>
      <c r="K24" s="23"/>
      <c r="L24" s="34"/>
    </row>
    <row r="25" spans="1:12">
      <c r="A25" s="22" t="s">
        <v>1644</v>
      </c>
      <c r="B25" s="23" t="s">
        <v>1645</v>
      </c>
      <c r="C25" s="23" t="s">
        <v>1605</v>
      </c>
      <c r="D25" s="24" t="s">
        <v>1602</v>
      </c>
      <c r="E25" s="25">
        <v>44082</v>
      </c>
      <c r="F25" s="25">
        <f>F8</f>
        <v>44717</v>
      </c>
      <c r="G25" s="12">
        <f>G8</f>
        <v>168</v>
      </c>
      <c r="H25" s="26">
        <f t="shared" si="2"/>
        <v>44747</v>
      </c>
      <c r="I25" s="33">
        <f ca="1" t="shared" si="0"/>
        <v>23</v>
      </c>
      <c r="J25" s="22" t="str">
        <f ca="1" t="shared" si="1"/>
        <v>NOT DUE</v>
      </c>
      <c r="K25" s="23"/>
      <c r="L25" s="34"/>
    </row>
    <row r="26" ht="24" spans="1:12">
      <c r="A26" s="22" t="s">
        <v>1646</v>
      </c>
      <c r="B26" s="23" t="s">
        <v>1647</v>
      </c>
      <c r="C26" s="23" t="s">
        <v>1605</v>
      </c>
      <c r="D26" s="24" t="s">
        <v>1602</v>
      </c>
      <c r="E26" s="25">
        <v>44082</v>
      </c>
      <c r="F26" s="25">
        <f>F8</f>
        <v>44717</v>
      </c>
      <c r="G26" s="12">
        <f>G8</f>
        <v>168</v>
      </c>
      <c r="H26" s="26">
        <f t="shared" si="2"/>
        <v>44747</v>
      </c>
      <c r="I26" s="33">
        <f ca="1" t="shared" si="0"/>
        <v>23</v>
      </c>
      <c r="J26" s="22" t="str">
        <f ca="1" t="shared" si="1"/>
        <v>NOT DUE</v>
      </c>
      <c r="K26" s="23"/>
      <c r="L26" s="34"/>
    </row>
    <row r="27" ht="24" spans="1:12">
      <c r="A27" s="22" t="s">
        <v>1648</v>
      </c>
      <c r="B27" s="23" t="s">
        <v>1649</v>
      </c>
      <c r="C27" s="23" t="s">
        <v>1650</v>
      </c>
      <c r="D27" s="24" t="s">
        <v>1602</v>
      </c>
      <c r="E27" s="25">
        <v>44082</v>
      </c>
      <c r="F27" s="25">
        <f>F8</f>
        <v>44717</v>
      </c>
      <c r="G27" s="12">
        <f>G8</f>
        <v>168</v>
      </c>
      <c r="H27" s="26">
        <f t="shared" si="2"/>
        <v>44747</v>
      </c>
      <c r="I27" s="33">
        <f ca="1" t="shared" si="0"/>
        <v>23</v>
      </c>
      <c r="J27" s="22" t="str">
        <f ca="1" t="shared" si="1"/>
        <v>NOT DUE</v>
      </c>
      <c r="K27" s="23"/>
      <c r="L27" s="34"/>
    </row>
    <row r="28" ht="27" customHeight="1" spans="1:12">
      <c r="A28" s="22" t="s">
        <v>1651</v>
      </c>
      <c r="B28" s="23" t="s">
        <v>1652</v>
      </c>
      <c r="C28" s="127" t="s">
        <v>1653</v>
      </c>
      <c r="D28" s="24" t="s">
        <v>1602</v>
      </c>
      <c r="E28" s="25">
        <v>44082</v>
      </c>
      <c r="F28" s="25">
        <f>F8</f>
        <v>44717</v>
      </c>
      <c r="G28" s="12">
        <f>G8</f>
        <v>168</v>
      </c>
      <c r="H28" s="26">
        <f t="shared" si="2"/>
        <v>44747</v>
      </c>
      <c r="I28" s="33">
        <f ca="1" t="shared" si="0"/>
        <v>23</v>
      </c>
      <c r="J28" s="22" t="str">
        <f ca="1" t="shared" si="1"/>
        <v>NOT DUE</v>
      </c>
      <c r="K28" s="23"/>
      <c r="L28" s="39"/>
    </row>
    <row r="29" ht="24.75" customHeight="1" spans="1:12">
      <c r="A29" s="22" t="s">
        <v>1654</v>
      </c>
      <c r="B29" s="23" t="s">
        <v>1655</v>
      </c>
      <c r="C29" s="23" t="s">
        <v>1656</v>
      </c>
      <c r="D29" s="24" t="s">
        <v>1602</v>
      </c>
      <c r="E29" s="25">
        <v>44082</v>
      </c>
      <c r="F29" s="25">
        <f>F8</f>
        <v>44717</v>
      </c>
      <c r="G29" s="12">
        <f>G8</f>
        <v>168</v>
      </c>
      <c r="H29" s="26">
        <f t="shared" si="2"/>
        <v>44747</v>
      </c>
      <c r="I29" s="33">
        <f ca="1" t="shared" si="0"/>
        <v>23</v>
      </c>
      <c r="J29" s="22" t="str">
        <f ca="1" t="shared" si="1"/>
        <v>NOT DUE</v>
      </c>
      <c r="K29" s="23"/>
      <c r="L29" s="34"/>
    </row>
    <row r="30" spans="1:12">
      <c r="A30" s="22" t="s">
        <v>1657</v>
      </c>
      <c r="B30" s="23" t="s">
        <v>1658</v>
      </c>
      <c r="C30" s="128" t="s">
        <v>1659</v>
      </c>
      <c r="D30" s="24" t="s">
        <v>1602</v>
      </c>
      <c r="E30" s="25">
        <v>44082</v>
      </c>
      <c r="F30" s="25">
        <f>F8</f>
        <v>44717</v>
      </c>
      <c r="G30" s="12">
        <f>G8</f>
        <v>168</v>
      </c>
      <c r="H30" s="26">
        <f t="shared" si="2"/>
        <v>44747</v>
      </c>
      <c r="I30" s="33">
        <f ca="1" t="shared" si="0"/>
        <v>23</v>
      </c>
      <c r="J30" s="22" t="str">
        <f ca="1" t="shared" si="1"/>
        <v>NOT DUE</v>
      </c>
      <c r="K30" s="23"/>
      <c r="L30" s="34"/>
    </row>
    <row r="31" ht="15" customHeight="1" spans="1:12">
      <c r="A31" s="22" t="s">
        <v>1660</v>
      </c>
      <c r="B31" s="23" t="s">
        <v>1661</v>
      </c>
      <c r="C31" s="128" t="s">
        <v>1659</v>
      </c>
      <c r="D31" s="24" t="s">
        <v>1602</v>
      </c>
      <c r="E31" s="25">
        <v>44082</v>
      </c>
      <c r="F31" s="25">
        <f>F8</f>
        <v>44717</v>
      </c>
      <c r="G31" s="12">
        <f>G8</f>
        <v>168</v>
      </c>
      <c r="H31" s="26">
        <f t="shared" si="2"/>
        <v>44747</v>
      </c>
      <c r="I31" s="33">
        <f ca="1" t="shared" si="0"/>
        <v>23</v>
      </c>
      <c r="J31" s="22" t="str">
        <f ca="1" t="shared" si="1"/>
        <v>NOT DUE</v>
      </c>
      <c r="K31" s="23"/>
      <c r="L31" s="34"/>
    </row>
    <row r="32" ht="36" spans="1:12">
      <c r="A32" s="22" t="s">
        <v>1662</v>
      </c>
      <c r="B32" s="23" t="s">
        <v>1663</v>
      </c>
      <c r="C32" s="23" t="s">
        <v>1664</v>
      </c>
      <c r="D32" s="24" t="s">
        <v>1602</v>
      </c>
      <c r="E32" s="25">
        <v>44082</v>
      </c>
      <c r="F32" s="25">
        <f>F8</f>
        <v>44717</v>
      </c>
      <c r="G32" s="12">
        <f>G8</f>
        <v>168</v>
      </c>
      <c r="H32" s="26">
        <f t="shared" si="2"/>
        <v>44747</v>
      </c>
      <c r="I32" s="33">
        <f ca="1" t="shared" si="0"/>
        <v>23</v>
      </c>
      <c r="J32" s="22" t="str">
        <f ca="1" t="shared" si="1"/>
        <v>NOT DUE</v>
      </c>
      <c r="K32" s="23"/>
      <c r="L32" s="34"/>
    </row>
    <row r="33" ht="24" spans="1:12">
      <c r="A33" s="22" t="s">
        <v>1665</v>
      </c>
      <c r="B33" s="23" t="s">
        <v>1666</v>
      </c>
      <c r="C33" s="23" t="s">
        <v>1636</v>
      </c>
      <c r="D33" s="24" t="s">
        <v>1602</v>
      </c>
      <c r="E33" s="25">
        <v>44082</v>
      </c>
      <c r="F33" s="25">
        <f>F8</f>
        <v>44717</v>
      </c>
      <c r="G33" s="12">
        <f>G8</f>
        <v>168</v>
      </c>
      <c r="H33" s="26">
        <f t="shared" si="2"/>
        <v>44747</v>
      </c>
      <c r="I33" s="33">
        <f ca="1" t="shared" si="0"/>
        <v>23</v>
      </c>
      <c r="J33" s="22" t="str">
        <f ca="1" t="shared" si="1"/>
        <v>NOT DUE</v>
      </c>
      <c r="K33" s="23"/>
      <c r="L33" s="34"/>
    </row>
    <row r="34" ht="24" spans="1:12">
      <c r="A34" s="22" t="s">
        <v>1667</v>
      </c>
      <c r="B34" s="23" t="s">
        <v>1668</v>
      </c>
      <c r="C34" s="23" t="s">
        <v>1669</v>
      </c>
      <c r="D34" s="24" t="s">
        <v>1602</v>
      </c>
      <c r="E34" s="25">
        <v>44082</v>
      </c>
      <c r="F34" s="25">
        <f>F8</f>
        <v>44717</v>
      </c>
      <c r="G34" s="12">
        <f>G8</f>
        <v>168</v>
      </c>
      <c r="H34" s="26">
        <f t="shared" si="2"/>
        <v>44747</v>
      </c>
      <c r="I34" s="33">
        <f ca="1" t="shared" si="0"/>
        <v>23</v>
      </c>
      <c r="J34" s="22" t="str">
        <f ca="1" t="shared" si="1"/>
        <v>NOT DUE</v>
      </c>
      <c r="K34" s="23"/>
      <c r="L34" s="34"/>
    </row>
    <row r="35" ht="25.5" customHeight="1" spans="1:12">
      <c r="A35" s="22" t="s">
        <v>1670</v>
      </c>
      <c r="B35" s="23" t="s">
        <v>1671</v>
      </c>
      <c r="C35" s="23" t="s">
        <v>1669</v>
      </c>
      <c r="D35" s="24" t="s">
        <v>1602</v>
      </c>
      <c r="E35" s="25">
        <v>44082</v>
      </c>
      <c r="F35" s="25">
        <f>F8</f>
        <v>44717</v>
      </c>
      <c r="G35" s="12">
        <f>G8</f>
        <v>168</v>
      </c>
      <c r="H35" s="26">
        <f t="shared" si="2"/>
        <v>44747</v>
      </c>
      <c r="I35" s="33">
        <f ca="1" t="shared" si="0"/>
        <v>23</v>
      </c>
      <c r="J35" s="22" t="str">
        <f ca="1" t="shared" si="1"/>
        <v>NOT DUE</v>
      </c>
      <c r="K35" s="23"/>
      <c r="L35" s="34"/>
    </row>
    <row r="36" spans="1:12">
      <c r="A36" s="22" t="s">
        <v>1672</v>
      </c>
      <c r="B36" s="23" t="s">
        <v>1673</v>
      </c>
      <c r="C36" s="23" t="s">
        <v>1674</v>
      </c>
      <c r="D36" s="24" t="s">
        <v>1602</v>
      </c>
      <c r="E36" s="25">
        <v>44082</v>
      </c>
      <c r="F36" s="25">
        <f>F8</f>
        <v>44717</v>
      </c>
      <c r="G36" s="12">
        <f>G8</f>
        <v>168</v>
      </c>
      <c r="H36" s="26">
        <f t="shared" si="2"/>
        <v>44747</v>
      </c>
      <c r="I36" s="33">
        <f ca="1" t="shared" si="0"/>
        <v>23</v>
      </c>
      <c r="J36" s="22" t="str">
        <f ca="1" t="shared" si="1"/>
        <v>NOT DUE</v>
      </c>
      <c r="K36" s="23"/>
      <c r="L36" s="34"/>
    </row>
    <row r="37" ht="52.5" customHeight="1" spans="1:12">
      <c r="A37" s="22" t="s">
        <v>1675</v>
      </c>
      <c r="B37" s="23" t="s">
        <v>1676</v>
      </c>
      <c r="C37" s="127" t="s">
        <v>1677</v>
      </c>
      <c r="D37" s="24" t="s">
        <v>1602</v>
      </c>
      <c r="E37" s="25">
        <v>44082</v>
      </c>
      <c r="F37" s="25">
        <f>F8</f>
        <v>44717</v>
      </c>
      <c r="G37" s="12">
        <f>G36</f>
        <v>168</v>
      </c>
      <c r="H37" s="26">
        <f t="shared" si="2"/>
        <v>44747</v>
      </c>
      <c r="I37" s="33">
        <f ca="1" t="shared" si="0"/>
        <v>23</v>
      </c>
      <c r="J37" s="22" t="str">
        <f ca="1" t="shared" si="1"/>
        <v>NOT DUE</v>
      </c>
      <c r="K37" s="23"/>
      <c r="L37" s="34"/>
    </row>
    <row r="38" spans="1:12">
      <c r="A38" s="22" t="s">
        <v>1678</v>
      </c>
      <c r="B38" s="23" t="s">
        <v>1679</v>
      </c>
      <c r="C38" s="23" t="s">
        <v>1659</v>
      </c>
      <c r="D38" s="24" t="s">
        <v>1602</v>
      </c>
      <c r="E38" s="25">
        <v>44082</v>
      </c>
      <c r="F38" s="25">
        <f>F8</f>
        <v>44717</v>
      </c>
      <c r="G38" s="12">
        <f>G36</f>
        <v>168</v>
      </c>
      <c r="H38" s="26">
        <f t="shared" si="2"/>
        <v>44747</v>
      </c>
      <c r="I38" s="33">
        <f ca="1" t="shared" si="0"/>
        <v>23</v>
      </c>
      <c r="J38" s="22" t="str">
        <f ca="1" t="shared" si="1"/>
        <v>NOT DUE</v>
      </c>
      <c r="K38" s="23"/>
      <c r="L38" s="39"/>
    </row>
    <row r="39" spans="1:12">
      <c r="A39" s="22" t="s">
        <v>1680</v>
      </c>
      <c r="B39" s="23" t="s">
        <v>1681</v>
      </c>
      <c r="C39" s="23" t="s">
        <v>1682</v>
      </c>
      <c r="D39" s="24" t="s">
        <v>1683</v>
      </c>
      <c r="E39" s="25">
        <v>44082</v>
      </c>
      <c r="F39" s="25">
        <v>44724</v>
      </c>
      <c r="G39" s="12">
        <v>168</v>
      </c>
      <c r="H39" s="26">
        <f>F39+7</f>
        <v>44731</v>
      </c>
      <c r="I39" s="33">
        <f ca="1" t="shared" si="0"/>
        <v>7</v>
      </c>
      <c r="J39" s="22" t="str">
        <f ca="1" t="shared" si="1"/>
        <v>NOT DUE</v>
      </c>
      <c r="K39" s="23"/>
      <c r="L39" s="34"/>
    </row>
    <row r="40" ht="24" spans="1:12">
      <c r="A40" s="22" t="s">
        <v>1684</v>
      </c>
      <c r="B40" s="23" t="s">
        <v>1685</v>
      </c>
      <c r="C40" s="23" t="s">
        <v>1669</v>
      </c>
      <c r="D40" s="24" t="s">
        <v>1602</v>
      </c>
      <c r="E40" s="25">
        <v>44082</v>
      </c>
      <c r="F40" s="25">
        <f>F8</f>
        <v>44717</v>
      </c>
      <c r="G40" s="12">
        <f>G36</f>
        <v>168</v>
      </c>
      <c r="H40" s="26">
        <f t="shared" si="2"/>
        <v>44747</v>
      </c>
      <c r="I40" s="33">
        <f ca="1" t="shared" si="0"/>
        <v>23</v>
      </c>
      <c r="J40" s="22" t="str">
        <f ca="1" t="shared" si="1"/>
        <v>NOT DUE</v>
      </c>
      <c r="K40" s="23"/>
      <c r="L40" s="34"/>
    </row>
    <row r="41" ht="24" spans="1:12">
      <c r="A41" s="22" t="s">
        <v>1686</v>
      </c>
      <c r="B41" s="23" t="s">
        <v>1687</v>
      </c>
      <c r="C41" s="23" t="s">
        <v>1669</v>
      </c>
      <c r="D41" s="24" t="s">
        <v>1602</v>
      </c>
      <c r="E41" s="25">
        <v>44082</v>
      </c>
      <c r="F41" s="25">
        <f>F8</f>
        <v>44717</v>
      </c>
      <c r="G41" s="12">
        <f>G37</f>
        <v>168</v>
      </c>
      <c r="H41" s="26">
        <f t="shared" si="2"/>
        <v>44747</v>
      </c>
      <c r="I41" s="33">
        <f ca="1" t="shared" si="0"/>
        <v>23</v>
      </c>
      <c r="J41" s="22" t="str">
        <f ca="1" t="shared" si="1"/>
        <v>NOT DUE</v>
      </c>
      <c r="K41" s="23"/>
      <c r="L41" s="34"/>
    </row>
    <row r="42" ht="24" spans="1:12">
      <c r="A42" s="22" t="s">
        <v>1688</v>
      </c>
      <c r="B42" s="23" t="s">
        <v>1689</v>
      </c>
      <c r="C42" s="23" t="s">
        <v>1669</v>
      </c>
      <c r="D42" s="24" t="s">
        <v>1602</v>
      </c>
      <c r="E42" s="25">
        <v>44082</v>
      </c>
      <c r="F42" s="25">
        <f>F8</f>
        <v>44717</v>
      </c>
      <c r="G42" s="12">
        <f>G37</f>
        <v>168</v>
      </c>
      <c r="H42" s="26">
        <f t="shared" si="2"/>
        <v>44747</v>
      </c>
      <c r="I42" s="33">
        <f ca="1" t="shared" si="0"/>
        <v>23</v>
      </c>
      <c r="J42" s="22" t="str">
        <f ca="1" t="shared" si="1"/>
        <v>NOT DUE</v>
      </c>
      <c r="K42" s="23"/>
      <c r="L42" s="34"/>
    </row>
    <row r="43" ht="24" spans="1:12">
      <c r="A43" s="22" t="s">
        <v>1690</v>
      </c>
      <c r="B43" s="23" t="s">
        <v>1691</v>
      </c>
      <c r="C43" s="23" t="s">
        <v>1669</v>
      </c>
      <c r="D43" s="24" t="s">
        <v>1602</v>
      </c>
      <c r="E43" s="25">
        <v>44082</v>
      </c>
      <c r="F43" s="25">
        <f>F8</f>
        <v>44717</v>
      </c>
      <c r="G43" s="12">
        <f>G37</f>
        <v>168</v>
      </c>
      <c r="H43" s="26">
        <f t="shared" si="2"/>
        <v>44747</v>
      </c>
      <c r="I43" s="33">
        <f ca="1" t="shared" si="0"/>
        <v>23</v>
      </c>
      <c r="J43" s="22" t="str">
        <f ca="1" t="shared" si="1"/>
        <v>NOT DUE</v>
      </c>
      <c r="K43" s="23"/>
      <c r="L43" s="34"/>
    </row>
    <row r="44" ht="24" spans="1:12">
      <c r="A44" s="22" t="s">
        <v>1692</v>
      </c>
      <c r="B44" s="23" t="s">
        <v>1693</v>
      </c>
      <c r="C44" s="23" t="s">
        <v>1669</v>
      </c>
      <c r="D44" s="24" t="s">
        <v>1602</v>
      </c>
      <c r="E44" s="25">
        <v>44082</v>
      </c>
      <c r="F44" s="25">
        <f>F8</f>
        <v>44717</v>
      </c>
      <c r="G44" s="12">
        <f>G37</f>
        <v>168</v>
      </c>
      <c r="H44" s="26">
        <f t="shared" si="2"/>
        <v>44747</v>
      </c>
      <c r="I44" s="33">
        <f ca="1" t="shared" si="0"/>
        <v>23</v>
      </c>
      <c r="J44" s="22" t="str">
        <f ca="1" t="shared" si="1"/>
        <v>NOT DUE</v>
      </c>
      <c r="K44" s="23"/>
      <c r="L44" s="34"/>
    </row>
    <row r="45" ht="24" spans="1:12">
      <c r="A45" s="22" t="s">
        <v>1694</v>
      </c>
      <c r="B45" s="23" t="s">
        <v>1695</v>
      </c>
      <c r="C45" s="23" t="s">
        <v>1669</v>
      </c>
      <c r="D45" s="24" t="s">
        <v>1602</v>
      </c>
      <c r="E45" s="25">
        <v>44082</v>
      </c>
      <c r="F45" s="25">
        <f>F8</f>
        <v>44717</v>
      </c>
      <c r="G45" s="12">
        <f>G37</f>
        <v>168</v>
      </c>
      <c r="H45" s="26">
        <f t="shared" si="2"/>
        <v>44747</v>
      </c>
      <c r="I45" s="33">
        <f ca="1" t="shared" si="0"/>
        <v>23</v>
      </c>
      <c r="J45" s="22" t="str">
        <f ca="1" t="shared" si="1"/>
        <v>NOT DUE</v>
      </c>
      <c r="K45" s="23"/>
      <c r="L45" s="34"/>
    </row>
    <row r="46" ht="24" spans="1:12">
      <c r="A46" s="22" t="s">
        <v>1696</v>
      </c>
      <c r="B46" s="23" t="s">
        <v>1697</v>
      </c>
      <c r="C46" s="23" t="s">
        <v>1669</v>
      </c>
      <c r="D46" s="24" t="s">
        <v>1602</v>
      </c>
      <c r="E46" s="25">
        <v>44082</v>
      </c>
      <c r="F46" s="25">
        <f>F8</f>
        <v>44717</v>
      </c>
      <c r="G46" s="12">
        <f>G37</f>
        <v>168</v>
      </c>
      <c r="H46" s="26">
        <f t="shared" si="2"/>
        <v>44747</v>
      </c>
      <c r="I46" s="33">
        <f ca="1" t="shared" si="0"/>
        <v>23</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44703</v>
      </c>
      <c r="G8" s="12" t="s">
        <v>1704</v>
      </c>
      <c r="H8" s="26">
        <f>F8+30</f>
        <v>44733</v>
      </c>
      <c r="I8" s="33">
        <f ca="1" t="shared" ref="I8:I21" si="0">IF(ISBLANK(H8),"",H8-DATE(YEAR(NOW()),MONTH(NOW()),DAY(NOW())))</f>
        <v>9</v>
      </c>
      <c r="J8" s="22" t="str">
        <f ca="1" t="shared" ref="J8:J21" si="1">IF(I8="","",IF(I8&lt;0,"OVERDUE","NOT DUE"))</f>
        <v>NOT DUE</v>
      </c>
      <c r="K8" s="23"/>
      <c r="L8" s="34"/>
    </row>
    <row r="9" spans="1:12">
      <c r="A9" s="87" t="s">
        <v>1705</v>
      </c>
      <c r="B9" s="123" t="s">
        <v>1702</v>
      </c>
      <c r="C9" s="23" t="s">
        <v>1706</v>
      </c>
      <c r="D9" s="59" t="s">
        <v>197</v>
      </c>
      <c r="E9" s="25">
        <v>44082</v>
      </c>
      <c r="F9" s="25">
        <v>44694</v>
      </c>
      <c r="G9" s="12" t="s">
        <v>1704</v>
      </c>
      <c r="H9" s="26">
        <f>F9+365</f>
        <v>45059</v>
      </c>
      <c r="I9" s="33">
        <f ca="1" t="shared" si="0"/>
        <v>335</v>
      </c>
      <c r="J9" s="22" t="str">
        <f ca="1" t="shared" si="1"/>
        <v>NOT DUE</v>
      </c>
      <c r="K9" s="23"/>
      <c r="L9" s="34" t="s">
        <v>1707</v>
      </c>
    </row>
    <row r="10" spans="1:12">
      <c r="A10" s="87" t="s">
        <v>1708</v>
      </c>
      <c r="B10" s="23" t="s">
        <v>1709</v>
      </c>
      <c r="C10" s="23" t="s">
        <v>1710</v>
      </c>
      <c r="D10" s="24" t="s">
        <v>1602</v>
      </c>
      <c r="E10" s="25">
        <v>44082</v>
      </c>
      <c r="F10" s="25">
        <f>F8</f>
        <v>44703</v>
      </c>
      <c r="G10" s="12" t="s">
        <v>1704</v>
      </c>
      <c r="H10" s="26">
        <f t="shared" ref="H10:H21" si="2">F10+30</f>
        <v>44733</v>
      </c>
      <c r="I10" s="33">
        <f ca="1" t="shared" si="0"/>
        <v>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453</v>
      </c>
      <c r="J11" s="22" t="str">
        <f ca="1" t="shared" si="1"/>
        <v>NOT DUE</v>
      </c>
      <c r="K11" s="23"/>
      <c r="L11" s="34"/>
    </row>
    <row r="12" ht="24" spans="1:12">
      <c r="A12" s="87" t="s">
        <v>1714</v>
      </c>
      <c r="B12" s="23" t="s">
        <v>1715</v>
      </c>
      <c r="C12" s="23" t="s">
        <v>1710</v>
      </c>
      <c r="D12" s="24" t="s">
        <v>1602</v>
      </c>
      <c r="E12" s="25">
        <v>44082</v>
      </c>
      <c r="F12" s="25">
        <f>F8</f>
        <v>44703</v>
      </c>
      <c r="G12" s="12" t="s">
        <v>1704</v>
      </c>
      <c r="H12" s="26">
        <f t="shared" si="2"/>
        <v>44733</v>
      </c>
      <c r="I12" s="33">
        <f ca="1" t="shared" si="0"/>
        <v>9</v>
      </c>
      <c r="J12" s="22" t="str">
        <f ca="1" t="shared" si="1"/>
        <v>NOT DUE</v>
      </c>
      <c r="K12" s="23"/>
      <c r="L12" s="34"/>
    </row>
    <row r="13" spans="1:12">
      <c r="A13" s="87" t="s">
        <v>1716</v>
      </c>
      <c r="B13" s="23" t="s">
        <v>1717</v>
      </c>
      <c r="C13" s="23" t="s">
        <v>1710</v>
      </c>
      <c r="D13" s="24" t="s">
        <v>1602</v>
      </c>
      <c r="E13" s="25">
        <v>44082</v>
      </c>
      <c r="F13" s="25">
        <f>F8</f>
        <v>44703</v>
      </c>
      <c r="G13" s="12" t="s">
        <v>1704</v>
      </c>
      <c r="H13" s="26">
        <f t="shared" si="2"/>
        <v>44733</v>
      </c>
      <c r="I13" s="33">
        <f ca="1" t="shared" si="0"/>
        <v>9</v>
      </c>
      <c r="J13" s="22" t="str">
        <f ca="1" t="shared" si="1"/>
        <v>NOT DUE</v>
      </c>
      <c r="K13" s="23"/>
      <c r="L13" s="34"/>
    </row>
    <row r="14" ht="36" spans="1:12">
      <c r="A14" s="87" t="s">
        <v>1718</v>
      </c>
      <c r="B14" s="23" t="s">
        <v>1719</v>
      </c>
      <c r="C14" s="23" t="s">
        <v>1710</v>
      </c>
      <c r="D14" s="24" t="s">
        <v>1602</v>
      </c>
      <c r="E14" s="25">
        <v>44082</v>
      </c>
      <c r="F14" s="25">
        <f>F8</f>
        <v>44703</v>
      </c>
      <c r="G14" s="12" t="s">
        <v>1704</v>
      </c>
      <c r="H14" s="26">
        <f t="shared" si="2"/>
        <v>44733</v>
      </c>
      <c r="I14" s="33">
        <f ca="1" t="shared" si="0"/>
        <v>9</v>
      </c>
      <c r="J14" s="22" t="str">
        <f ca="1" t="shared" si="1"/>
        <v>NOT DUE</v>
      </c>
      <c r="K14" s="23"/>
      <c r="L14" s="34"/>
    </row>
    <row r="15" spans="1:12">
      <c r="A15" s="87" t="s">
        <v>1720</v>
      </c>
      <c r="B15" s="23" t="s">
        <v>1721</v>
      </c>
      <c r="C15" s="23" t="s">
        <v>1710</v>
      </c>
      <c r="D15" s="24" t="s">
        <v>1602</v>
      </c>
      <c r="E15" s="25">
        <v>44082</v>
      </c>
      <c r="F15" s="25">
        <f>F8</f>
        <v>44703</v>
      </c>
      <c r="G15" s="12" t="s">
        <v>1704</v>
      </c>
      <c r="H15" s="26">
        <f t="shared" si="2"/>
        <v>44733</v>
      </c>
      <c r="I15" s="33">
        <f ca="1" t="shared" si="0"/>
        <v>9</v>
      </c>
      <c r="J15" s="22" t="str">
        <f ca="1" t="shared" si="1"/>
        <v>NOT DUE</v>
      </c>
      <c r="K15" s="23"/>
      <c r="L15" s="34"/>
    </row>
    <row r="16" ht="24" spans="1:12">
      <c r="A16" s="87" t="s">
        <v>1722</v>
      </c>
      <c r="B16" s="23" t="s">
        <v>1723</v>
      </c>
      <c r="C16" s="23" t="s">
        <v>1724</v>
      </c>
      <c r="D16" s="24" t="s">
        <v>1602</v>
      </c>
      <c r="E16" s="25">
        <v>44082</v>
      </c>
      <c r="F16" s="25">
        <f>F8</f>
        <v>44703</v>
      </c>
      <c r="G16" s="12" t="s">
        <v>1704</v>
      </c>
      <c r="H16" s="26">
        <f t="shared" si="2"/>
        <v>44733</v>
      </c>
      <c r="I16" s="33">
        <f ca="1" t="shared" si="0"/>
        <v>9</v>
      </c>
      <c r="J16" s="22" t="str">
        <f ca="1" t="shared" si="1"/>
        <v>NOT DUE</v>
      </c>
      <c r="K16" s="23"/>
      <c r="L16" s="34"/>
    </row>
    <row r="17" spans="1:12">
      <c r="A17" s="87" t="s">
        <v>1725</v>
      </c>
      <c r="B17" s="23" t="s">
        <v>1726</v>
      </c>
      <c r="C17" s="23" t="s">
        <v>1727</v>
      </c>
      <c r="D17" s="24" t="s">
        <v>1602</v>
      </c>
      <c r="E17" s="25">
        <v>44082</v>
      </c>
      <c r="F17" s="25">
        <f>F8</f>
        <v>44703</v>
      </c>
      <c r="G17" s="12" t="s">
        <v>1704</v>
      </c>
      <c r="H17" s="26">
        <f t="shared" si="2"/>
        <v>44733</v>
      </c>
      <c r="I17" s="33">
        <f ca="1" t="shared" si="0"/>
        <v>9</v>
      </c>
      <c r="J17" s="22" t="str">
        <f ca="1" t="shared" si="1"/>
        <v>NOT DUE</v>
      </c>
      <c r="K17" s="23"/>
      <c r="L17" s="34"/>
    </row>
    <row r="18" spans="1:12">
      <c r="A18" s="87" t="s">
        <v>1728</v>
      </c>
      <c r="B18" s="23" t="s">
        <v>1729</v>
      </c>
      <c r="C18" s="23" t="s">
        <v>1727</v>
      </c>
      <c r="D18" s="24" t="s">
        <v>1602</v>
      </c>
      <c r="E18" s="25">
        <v>44082</v>
      </c>
      <c r="F18" s="25">
        <f>F8</f>
        <v>44703</v>
      </c>
      <c r="G18" s="12" t="s">
        <v>1704</v>
      </c>
      <c r="H18" s="26">
        <f t="shared" si="2"/>
        <v>44733</v>
      </c>
      <c r="I18" s="33">
        <f ca="1" t="shared" si="0"/>
        <v>9</v>
      </c>
      <c r="J18" s="22" t="str">
        <f ca="1" t="shared" si="1"/>
        <v>NOT DUE</v>
      </c>
      <c r="K18" s="23"/>
      <c r="L18" s="34"/>
    </row>
    <row r="19" ht="24" spans="1:12">
      <c r="A19" s="87" t="s">
        <v>1730</v>
      </c>
      <c r="B19" s="23" t="s">
        <v>1731</v>
      </c>
      <c r="C19" s="23" t="s">
        <v>1732</v>
      </c>
      <c r="D19" s="24" t="s">
        <v>1602</v>
      </c>
      <c r="E19" s="25">
        <v>44082</v>
      </c>
      <c r="F19" s="25">
        <f>F8</f>
        <v>44703</v>
      </c>
      <c r="G19" s="12" t="s">
        <v>1704</v>
      </c>
      <c r="H19" s="26">
        <f t="shared" si="2"/>
        <v>44733</v>
      </c>
      <c r="I19" s="33">
        <f ca="1" t="shared" si="0"/>
        <v>9</v>
      </c>
      <c r="J19" s="22" t="str">
        <f ca="1" t="shared" si="1"/>
        <v>NOT DUE</v>
      </c>
      <c r="K19" s="23"/>
      <c r="L19" s="34"/>
    </row>
    <row r="20" spans="1:12">
      <c r="A20" s="125" t="s">
        <v>1733</v>
      </c>
      <c r="B20" s="112" t="s">
        <v>1734</v>
      </c>
      <c r="C20" s="112" t="s">
        <v>1735</v>
      </c>
      <c r="D20" s="113" t="s">
        <v>1602</v>
      </c>
      <c r="E20" s="25">
        <v>44082</v>
      </c>
      <c r="F20" s="25">
        <f>F8</f>
        <v>44703</v>
      </c>
      <c r="G20" s="12" t="s">
        <v>1704</v>
      </c>
      <c r="H20" s="26">
        <f t="shared" si="2"/>
        <v>44733</v>
      </c>
      <c r="I20" s="33">
        <f ca="1" t="shared" si="0"/>
        <v>9</v>
      </c>
      <c r="J20" s="22" t="str">
        <f ca="1" t="shared" si="1"/>
        <v>NOT DUE</v>
      </c>
      <c r="K20" s="23"/>
      <c r="L20" s="34"/>
    </row>
    <row r="21" ht="24" spans="1:12">
      <c r="A21" s="125" t="s">
        <v>1736</v>
      </c>
      <c r="B21" s="112" t="s">
        <v>1737</v>
      </c>
      <c r="C21" s="112" t="s">
        <v>1738</v>
      </c>
      <c r="D21" s="113" t="s">
        <v>1602</v>
      </c>
      <c r="E21" s="25">
        <v>44082</v>
      </c>
      <c r="F21" s="25">
        <f>F8</f>
        <v>44703</v>
      </c>
      <c r="G21" s="12" t="s">
        <v>1704</v>
      </c>
      <c r="H21" s="26">
        <f t="shared" si="2"/>
        <v>44733</v>
      </c>
      <c r="I21" s="33">
        <f ca="1" t="shared" si="0"/>
        <v>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abSelected="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44724</v>
      </c>
      <c r="G8" s="12">
        <v>24</v>
      </c>
      <c r="H8" s="26">
        <f>F8+7</f>
        <v>44731</v>
      </c>
      <c r="I8" s="33">
        <f ca="1" t="shared" ref="I8:I27" si="0">IF(ISBLANK(H8),"",H8-DATE(YEAR(NOW()),MONTH(NOW()),DAY(NOW())))</f>
        <v>7</v>
      </c>
      <c r="J8" s="22" t="str">
        <f ca="1" t="shared" ref="J8:J27" si="1">IF(I8="","",IF(I8&lt;0,"OVERDUE","NOT DUE"))</f>
        <v>NOT DUE</v>
      </c>
      <c r="K8" s="23"/>
      <c r="L8" s="34"/>
    </row>
    <row r="9" spans="1:12">
      <c r="A9" s="87" t="s">
        <v>1745</v>
      </c>
      <c r="B9" s="23" t="s">
        <v>1742</v>
      </c>
      <c r="C9" s="23" t="s">
        <v>1746</v>
      </c>
      <c r="D9" s="24" t="s">
        <v>1450</v>
      </c>
      <c r="E9" s="25">
        <v>44082</v>
      </c>
      <c r="F9" s="25">
        <f>F8</f>
        <v>44724</v>
      </c>
      <c r="G9" s="12">
        <v>168</v>
      </c>
      <c r="H9" s="26">
        <f>F9+7</f>
        <v>44731</v>
      </c>
      <c r="I9" s="33">
        <f ca="1" t="shared" si="0"/>
        <v>7</v>
      </c>
      <c r="J9" s="22" t="str">
        <f ca="1" t="shared" si="1"/>
        <v>NOT DUE</v>
      </c>
      <c r="K9" s="23"/>
      <c r="L9" s="34"/>
    </row>
    <row r="10" ht="60" spans="1:12">
      <c r="A10" s="87" t="s">
        <v>1747</v>
      </c>
      <c r="B10" s="23" t="s">
        <v>1748</v>
      </c>
      <c r="C10" s="23" t="s">
        <v>1743</v>
      </c>
      <c r="D10" s="24" t="s">
        <v>1744</v>
      </c>
      <c r="E10" s="25">
        <v>44082</v>
      </c>
      <c r="F10" s="25">
        <f>F8</f>
        <v>44724</v>
      </c>
      <c r="G10" s="12">
        <v>24</v>
      </c>
      <c r="H10" s="26">
        <f>F10+7</f>
        <v>44731</v>
      </c>
      <c r="I10" s="33">
        <f ca="1" t="shared" si="0"/>
        <v>7</v>
      </c>
      <c r="J10" s="22" t="str">
        <f ca="1" t="shared" si="1"/>
        <v>NOT DUE</v>
      </c>
      <c r="K10" s="23"/>
      <c r="L10" s="34"/>
    </row>
    <row r="11" ht="48" spans="1:12">
      <c r="A11" s="87" t="s">
        <v>1749</v>
      </c>
      <c r="B11" s="23" t="s">
        <v>1748</v>
      </c>
      <c r="C11" s="23" t="s">
        <v>1750</v>
      </c>
      <c r="D11" s="24" t="s">
        <v>1450</v>
      </c>
      <c r="E11" s="25">
        <v>44082</v>
      </c>
      <c r="F11" s="25">
        <f>F8</f>
        <v>44724</v>
      </c>
      <c r="G11" s="12">
        <v>168</v>
      </c>
      <c r="H11" s="26">
        <f>F11+7</f>
        <v>44731</v>
      </c>
      <c r="I11" s="33">
        <f ca="1" t="shared" si="0"/>
        <v>7</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116</v>
      </c>
      <c r="J12" s="22" t="str">
        <f ca="1" t="shared" si="1"/>
        <v>NOT DUE</v>
      </c>
      <c r="K12" s="23"/>
      <c r="L12" s="34"/>
    </row>
    <row r="13" ht="36" spans="1:12">
      <c r="A13" s="87" t="s">
        <v>1753</v>
      </c>
      <c r="B13" s="23" t="s">
        <v>1754</v>
      </c>
      <c r="C13" s="23" t="s">
        <v>1755</v>
      </c>
      <c r="D13" s="24" t="s">
        <v>1744</v>
      </c>
      <c r="E13" s="25">
        <v>44082</v>
      </c>
      <c r="F13" s="25">
        <f>F8</f>
        <v>44724</v>
      </c>
      <c r="G13" s="12">
        <v>24</v>
      </c>
      <c r="H13" s="26">
        <f>F13+7</f>
        <v>44731</v>
      </c>
      <c r="I13" s="33">
        <f ca="1" t="shared" si="0"/>
        <v>7</v>
      </c>
      <c r="J13" s="22" t="str">
        <f ca="1" t="shared" si="1"/>
        <v>NOT DUE</v>
      </c>
      <c r="K13" s="23"/>
      <c r="L13" s="39"/>
    </row>
    <row r="14" ht="24" spans="1:12">
      <c r="A14" s="87" t="s">
        <v>1756</v>
      </c>
      <c r="B14" s="23" t="s">
        <v>1757</v>
      </c>
      <c r="C14" s="23" t="s">
        <v>1758</v>
      </c>
      <c r="D14" s="24" t="s">
        <v>1744</v>
      </c>
      <c r="E14" s="25">
        <v>44082</v>
      </c>
      <c r="F14" s="25">
        <f>F8</f>
        <v>44724</v>
      </c>
      <c r="G14" s="12">
        <v>24</v>
      </c>
      <c r="H14" s="26">
        <f>F14+7</f>
        <v>44731</v>
      </c>
      <c r="I14" s="33">
        <f ca="1" t="shared" si="0"/>
        <v>7</v>
      </c>
      <c r="J14" s="22" t="str">
        <f ca="1" t="shared" si="1"/>
        <v>NOT DUE</v>
      </c>
      <c r="K14" s="23"/>
      <c r="L14" s="34"/>
    </row>
    <row r="15" ht="36" spans="1:12">
      <c r="A15" s="87" t="s">
        <v>1759</v>
      </c>
      <c r="B15" s="123" t="s">
        <v>1723</v>
      </c>
      <c r="C15" s="23" t="s">
        <v>1760</v>
      </c>
      <c r="D15" s="24" t="s">
        <v>1602</v>
      </c>
      <c r="E15" s="25">
        <v>44082</v>
      </c>
      <c r="F15" s="25">
        <v>44717</v>
      </c>
      <c r="G15" s="12">
        <v>168</v>
      </c>
      <c r="H15" s="26">
        <f>F15+30</f>
        <v>44747</v>
      </c>
      <c r="I15" s="33">
        <f ca="1" t="shared" si="0"/>
        <v>23</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116</v>
      </c>
      <c r="J16" s="22" t="str">
        <f ca="1" t="shared" si="1"/>
        <v>NOT DUE</v>
      </c>
      <c r="K16" s="23"/>
      <c r="L16" s="34"/>
    </row>
    <row r="17" ht="36" spans="1:12">
      <c r="A17" s="87" t="s">
        <v>1763</v>
      </c>
      <c r="B17" s="23" t="s">
        <v>1721</v>
      </c>
      <c r="C17" s="23" t="s">
        <v>1764</v>
      </c>
      <c r="D17" s="24" t="s">
        <v>1602</v>
      </c>
      <c r="E17" s="25">
        <v>44082</v>
      </c>
      <c r="F17" s="25">
        <f>F15</f>
        <v>44717</v>
      </c>
      <c r="G17" s="12">
        <f>G15</f>
        <v>168</v>
      </c>
      <c r="H17" s="26">
        <f t="shared" ref="H17:H19" si="2">F17+30</f>
        <v>44747</v>
      </c>
      <c r="I17" s="33">
        <f ca="1" t="shared" si="0"/>
        <v>23</v>
      </c>
      <c r="J17" s="22" t="str">
        <f ca="1" t="shared" si="1"/>
        <v>NOT DUE</v>
      </c>
      <c r="K17" s="23"/>
      <c r="L17" s="34"/>
    </row>
    <row r="18" ht="60" spans="1:12">
      <c r="A18" s="87" t="s">
        <v>1765</v>
      </c>
      <c r="B18" s="23" t="s">
        <v>1766</v>
      </c>
      <c r="C18" s="23" t="s">
        <v>1767</v>
      </c>
      <c r="D18" s="24" t="s">
        <v>1602</v>
      </c>
      <c r="E18" s="25">
        <v>44082</v>
      </c>
      <c r="F18" s="25">
        <f>F15</f>
        <v>44717</v>
      </c>
      <c r="G18" s="12">
        <f>G15</f>
        <v>168</v>
      </c>
      <c r="H18" s="26">
        <f t="shared" si="2"/>
        <v>44747</v>
      </c>
      <c r="I18" s="33">
        <f ca="1" t="shared" si="0"/>
        <v>23</v>
      </c>
      <c r="J18" s="22" t="str">
        <f ca="1" t="shared" si="1"/>
        <v>NOT DUE</v>
      </c>
      <c r="K18" s="23"/>
      <c r="L18" s="34"/>
    </row>
    <row r="19" spans="1:12">
      <c r="A19" s="87" t="s">
        <v>1768</v>
      </c>
      <c r="B19" s="23" t="s">
        <v>1769</v>
      </c>
      <c r="C19" s="23" t="s">
        <v>1770</v>
      </c>
      <c r="D19" s="24" t="s">
        <v>1602</v>
      </c>
      <c r="E19" s="25">
        <v>44082</v>
      </c>
      <c r="F19" s="25">
        <f>F15</f>
        <v>44717</v>
      </c>
      <c r="G19" s="12">
        <f>G15</f>
        <v>168</v>
      </c>
      <c r="H19" s="26">
        <f t="shared" si="2"/>
        <v>44747</v>
      </c>
      <c r="I19" s="33">
        <f ca="1" t="shared" si="0"/>
        <v>23</v>
      </c>
      <c r="J19" s="22" t="str">
        <f ca="1" t="shared" si="1"/>
        <v>NOT DUE</v>
      </c>
      <c r="K19" s="23"/>
      <c r="L19" s="34"/>
    </row>
    <row r="20" spans="1:12">
      <c r="A20" s="87" t="s">
        <v>1771</v>
      </c>
      <c r="B20" s="23" t="s">
        <v>1772</v>
      </c>
      <c r="C20" s="23" t="s">
        <v>1773</v>
      </c>
      <c r="D20" s="24" t="s">
        <v>1744</v>
      </c>
      <c r="E20" s="25">
        <v>44082</v>
      </c>
      <c r="F20" s="25">
        <v>44724</v>
      </c>
      <c r="G20" s="12">
        <v>24</v>
      </c>
      <c r="H20" s="26">
        <f>F20+7</f>
        <v>44731</v>
      </c>
      <c r="I20" s="33">
        <f ca="1" t="shared" si="0"/>
        <v>7</v>
      </c>
      <c r="J20" s="22" t="str">
        <f ca="1" t="shared" si="1"/>
        <v>NOT DUE</v>
      </c>
      <c r="K20" s="23"/>
      <c r="L20" s="34"/>
    </row>
    <row r="21" ht="24" spans="1:12">
      <c r="A21" s="87" t="s">
        <v>1774</v>
      </c>
      <c r="B21" s="23" t="s">
        <v>1772</v>
      </c>
      <c r="C21" s="23" t="s">
        <v>1775</v>
      </c>
      <c r="D21" s="24" t="s">
        <v>1602</v>
      </c>
      <c r="E21" s="25">
        <v>44082</v>
      </c>
      <c r="F21" s="25">
        <f>F15</f>
        <v>44717</v>
      </c>
      <c r="G21" s="12">
        <f>G15</f>
        <v>168</v>
      </c>
      <c r="H21" s="26">
        <f t="shared" ref="H21" si="3">F21+30</f>
        <v>44747</v>
      </c>
      <c r="I21" s="33">
        <f ca="1" t="shared" si="0"/>
        <v>23</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116</v>
      </c>
      <c r="J22" s="22" t="str">
        <f ca="1" t="shared" si="1"/>
        <v>NOT DUE</v>
      </c>
      <c r="K22" s="23"/>
      <c r="L22" s="34"/>
    </row>
    <row r="23" ht="36" spans="1:12">
      <c r="A23" s="87" t="s">
        <v>1777</v>
      </c>
      <c r="B23" s="23" t="s">
        <v>1778</v>
      </c>
      <c r="C23" s="23" t="s">
        <v>1779</v>
      </c>
      <c r="D23" s="24" t="s">
        <v>1602</v>
      </c>
      <c r="E23" s="25">
        <v>44082</v>
      </c>
      <c r="F23" s="25">
        <f>F15</f>
        <v>44717</v>
      </c>
      <c r="G23" s="12">
        <f>G15</f>
        <v>168</v>
      </c>
      <c r="H23" s="26">
        <f t="shared" ref="H23:H26" si="4">F23+30</f>
        <v>44747</v>
      </c>
      <c r="I23" s="33">
        <f ca="1" t="shared" si="0"/>
        <v>23</v>
      </c>
      <c r="J23" s="22" t="str">
        <f ca="1" t="shared" si="1"/>
        <v>NOT DUE</v>
      </c>
      <c r="K23" s="23"/>
      <c r="L23" s="34"/>
    </row>
    <row r="24" ht="36" spans="1:12">
      <c r="A24" s="87" t="s">
        <v>1780</v>
      </c>
      <c r="B24" s="23" t="s">
        <v>1781</v>
      </c>
      <c r="C24" s="23" t="s">
        <v>1779</v>
      </c>
      <c r="D24" s="24" t="s">
        <v>1602</v>
      </c>
      <c r="E24" s="25">
        <v>44082</v>
      </c>
      <c r="F24" s="25">
        <f>F15</f>
        <v>44717</v>
      </c>
      <c r="G24" s="12">
        <f>G15</f>
        <v>168</v>
      </c>
      <c r="H24" s="26">
        <f t="shared" si="4"/>
        <v>44747</v>
      </c>
      <c r="I24" s="33">
        <f ca="1" t="shared" si="0"/>
        <v>23</v>
      </c>
      <c r="J24" s="22" t="str">
        <f ca="1" t="shared" si="1"/>
        <v>NOT DUE</v>
      </c>
      <c r="K24" s="23"/>
      <c r="L24" s="34"/>
    </row>
    <row r="25" ht="45.75" customHeight="1" spans="1:12">
      <c r="A25" s="87" t="s">
        <v>1782</v>
      </c>
      <c r="B25" s="23" t="s">
        <v>1783</v>
      </c>
      <c r="C25" s="23" t="s">
        <v>1784</v>
      </c>
      <c r="D25" s="24" t="s">
        <v>1602</v>
      </c>
      <c r="E25" s="25">
        <v>44082</v>
      </c>
      <c r="F25" s="25">
        <f>F15</f>
        <v>44717</v>
      </c>
      <c r="G25" s="12">
        <f>G15</f>
        <v>168</v>
      </c>
      <c r="H25" s="26">
        <f t="shared" si="4"/>
        <v>44747</v>
      </c>
      <c r="I25" s="33">
        <f ca="1" t="shared" si="0"/>
        <v>23</v>
      </c>
      <c r="J25" s="22" t="str">
        <f ca="1" t="shared" si="1"/>
        <v>NOT DUE</v>
      </c>
      <c r="K25" s="23"/>
      <c r="L25" s="34"/>
    </row>
    <row r="26" ht="24" spans="1:12">
      <c r="A26" s="87" t="s">
        <v>1785</v>
      </c>
      <c r="B26" s="23" t="s">
        <v>1786</v>
      </c>
      <c r="C26" s="23" t="s">
        <v>1787</v>
      </c>
      <c r="D26" s="24" t="s">
        <v>1602</v>
      </c>
      <c r="E26" s="25">
        <v>44082</v>
      </c>
      <c r="F26" s="25">
        <f>F15</f>
        <v>44717</v>
      </c>
      <c r="G26" s="12">
        <f>G15</f>
        <v>168</v>
      </c>
      <c r="H26" s="26">
        <f t="shared" si="4"/>
        <v>44747</v>
      </c>
      <c r="I26" s="33">
        <f ca="1" t="shared" si="0"/>
        <v>23</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116</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44703</v>
      </c>
      <c r="G8" s="12" t="s">
        <v>1704</v>
      </c>
      <c r="H8" s="26">
        <f>F8+30</f>
        <v>44733</v>
      </c>
      <c r="I8" s="33">
        <f ca="1" t="shared" ref="I8:I71" si="0">IF(ISBLANK(H8),"",H8-DATE(YEAR(NOW()),MONTH(NOW()),DAY(NOW())))</f>
        <v>9</v>
      </c>
      <c r="J8" s="22" t="str">
        <f ca="1" t="shared" ref="J8:J71" si="1">IF(I8="","",IF(I8&lt;0,"OVERDUE","NOT DUE"))</f>
        <v>NOT DUE</v>
      </c>
      <c r="K8" s="23"/>
      <c r="L8" s="34"/>
    </row>
    <row r="9" ht="36" spans="1:12">
      <c r="A9" s="22" t="s">
        <v>1796</v>
      </c>
      <c r="B9" s="23" t="s">
        <v>1797</v>
      </c>
      <c r="C9" s="58" t="s">
        <v>1798</v>
      </c>
      <c r="D9" s="24" t="s">
        <v>1450</v>
      </c>
      <c r="E9" s="25">
        <v>44082</v>
      </c>
      <c r="F9" s="25">
        <v>44724</v>
      </c>
      <c r="G9" s="12" t="s">
        <v>1704</v>
      </c>
      <c r="H9" s="26">
        <f>F9+7</f>
        <v>44731</v>
      </c>
      <c r="I9" s="33">
        <f ca="1" t="shared" si="0"/>
        <v>7</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82</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1183</v>
      </c>
      <c r="J11" s="22" t="str">
        <f ca="1" t="shared" si="1"/>
        <v>NOT DUE</v>
      </c>
      <c r="K11" s="23"/>
      <c r="L11" s="34"/>
    </row>
    <row r="12" spans="1:12">
      <c r="A12" s="22" t="s">
        <v>1804</v>
      </c>
      <c r="B12" s="23" t="s">
        <v>1805</v>
      </c>
      <c r="C12" s="23" t="s">
        <v>1806</v>
      </c>
      <c r="D12" s="24" t="s">
        <v>1602</v>
      </c>
      <c r="E12" s="25">
        <v>44082</v>
      </c>
      <c r="F12" s="25">
        <f>F8</f>
        <v>44703</v>
      </c>
      <c r="G12" s="12" t="s">
        <v>1704</v>
      </c>
      <c r="H12" s="26">
        <f>F12+30</f>
        <v>44733</v>
      </c>
      <c r="I12" s="33">
        <f ca="1" t="shared" si="0"/>
        <v>9</v>
      </c>
      <c r="J12" s="22" t="str">
        <f ca="1" t="shared" si="1"/>
        <v>NOT DUE</v>
      </c>
      <c r="K12" s="23"/>
      <c r="L12" s="34"/>
    </row>
    <row r="13" ht="24" spans="1:12">
      <c r="A13" s="22" t="s">
        <v>1807</v>
      </c>
      <c r="B13" s="23" t="s">
        <v>1808</v>
      </c>
      <c r="C13" s="23" t="s">
        <v>1809</v>
      </c>
      <c r="D13" s="24" t="s">
        <v>1602</v>
      </c>
      <c r="E13" s="25">
        <v>44082</v>
      </c>
      <c r="F13" s="25">
        <f>F8</f>
        <v>44703</v>
      </c>
      <c r="G13" s="12" t="s">
        <v>1704</v>
      </c>
      <c r="H13" s="26">
        <f>F13+30</f>
        <v>44733</v>
      </c>
      <c r="I13" s="33">
        <f ca="1" t="shared" si="0"/>
        <v>9</v>
      </c>
      <c r="J13" s="22" t="str">
        <f ca="1" t="shared" si="1"/>
        <v>NOT DUE</v>
      </c>
      <c r="K13" s="23"/>
      <c r="L13" s="34"/>
    </row>
    <row r="14" spans="1:12">
      <c r="A14" s="22" t="s">
        <v>1810</v>
      </c>
      <c r="B14" s="23" t="s">
        <v>1811</v>
      </c>
      <c r="C14" s="23" t="s">
        <v>1812</v>
      </c>
      <c r="D14" s="24" t="s">
        <v>1602</v>
      </c>
      <c r="E14" s="25">
        <v>44082</v>
      </c>
      <c r="F14" s="25">
        <f>F8</f>
        <v>44703</v>
      </c>
      <c r="G14" s="12" t="s">
        <v>1704</v>
      </c>
      <c r="H14" s="26">
        <f>F14+30</f>
        <v>44733</v>
      </c>
      <c r="I14" s="33">
        <f ca="1" t="shared" si="0"/>
        <v>9</v>
      </c>
      <c r="J14" s="22" t="str">
        <f ca="1" t="shared" si="1"/>
        <v>NOT DUE</v>
      </c>
      <c r="K14" s="23"/>
      <c r="L14" s="34"/>
    </row>
    <row r="15" spans="1:12">
      <c r="A15" s="96" t="s">
        <v>1813</v>
      </c>
      <c r="B15" s="97" t="s">
        <v>1734</v>
      </c>
      <c r="C15" s="97" t="s">
        <v>1735</v>
      </c>
      <c r="D15" s="98" t="s">
        <v>1602</v>
      </c>
      <c r="E15" s="25">
        <v>44082</v>
      </c>
      <c r="F15" s="25">
        <f>F8</f>
        <v>44703</v>
      </c>
      <c r="G15" s="12" t="s">
        <v>1704</v>
      </c>
      <c r="H15" s="99">
        <f>F15+30</f>
        <v>44733</v>
      </c>
      <c r="I15" s="105">
        <f ca="1" t="shared" si="0"/>
        <v>9</v>
      </c>
      <c r="J15" s="96" t="str">
        <f ca="1" t="shared" si="1"/>
        <v>NOT DUE</v>
      </c>
      <c r="K15" s="97"/>
      <c r="L15" s="106"/>
    </row>
    <row r="16" ht="15" customHeight="1" spans="1:12">
      <c r="A16" s="22" t="s">
        <v>1814</v>
      </c>
      <c r="B16" s="23" t="s">
        <v>1815</v>
      </c>
      <c r="C16" s="23" t="s">
        <v>1735</v>
      </c>
      <c r="D16" s="24" t="s">
        <v>1602</v>
      </c>
      <c r="E16" s="25">
        <v>44082</v>
      </c>
      <c r="F16" s="25">
        <f>F8</f>
        <v>44703</v>
      </c>
      <c r="G16" s="12" t="s">
        <v>1704</v>
      </c>
      <c r="H16" s="26">
        <f>F16+30</f>
        <v>44733</v>
      </c>
      <c r="I16" s="33">
        <f ca="1" t="shared" si="0"/>
        <v>9</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5</v>
      </c>
      <c r="J17" s="22" t="str">
        <f ca="1" t="shared" si="1"/>
        <v>NOT DUE</v>
      </c>
      <c r="K17" s="23"/>
      <c r="L17" s="34"/>
    </row>
    <row r="18" spans="1:12">
      <c r="A18" s="22" t="s">
        <v>1820</v>
      </c>
      <c r="B18" s="23" t="s">
        <v>1821</v>
      </c>
      <c r="C18" s="23" t="s">
        <v>1822</v>
      </c>
      <c r="D18" s="24" t="s">
        <v>1602</v>
      </c>
      <c r="E18" s="25">
        <v>44082</v>
      </c>
      <c r="F18" s="25">
        <f>F8</f>
        <v>44703</v>
      </c>
      <c r="G18" s="12" t="s">
        <v>1704</v>
      </c>
      <c r="H18" s="26">
        <f>F18+30</f>
        <v>44733</v>
      </c>
      <c r="I18" s="33">
        <f ca="1" t="shared" si="0"/>
        <v>9</v>
      </c>
      <c r="J18" s="22" t="str">
        <f ca="1" t="shared" si="1"/>
        <v>NOT DUE</v>
      </c>
      <c r="K18" s="23"/>
      <c r="L18" s="34"/>
    </row>
    <row r="19" spans="1:12">
      <c r="A19" s="22" t="s">
        <v>1823</v>
      </c>
      <c r="B19" s="23" t="s">
        <v>1824</v>
      </c>
      <c r="C19" s="23" t="s">
        <v>1825</v>
      </c>
      <c r="D19" s="24" t="s">
        <v>1602</v>
      </c>
      <c r="E19" s="25">
        <v>44082</v>
      </c>
      <c r="F19" s="25">
        <f t="shared" ref="F19:F21" si="2">F18</f>
        <v>44703</v>
      </c>
      <c r="G19" s="12" t="s">
        <v>1704</v>
      </c>
      <c r="H19" s="26">
        <f>F19+30</f>
        <v>44733</v>
      </c>
      <c r="I19" s="33">
        <f ca="1" t="shared" si="0"/>
        <v>9</v>
      </c>
      <c r="J19" s="22" t="str">
        <f ca="1" t="shared" si="1"/>
        <v>NOT DUE</v>
      </c>
      <c r="K19" s="23"/>
      <c r="L19" s="34"/>
    </row>
    <row r="20" ht="24" spans="1:12">
      <c r="A20" s="22" t="s">
        <v>1826</v>
      </c>
      <c r="B20" s="23" t="s">
        <v>1827</v>
      </c>
      <c r="C20" s="23" t="s">
        <v>1828</v>
      </c>
      <c r="D20" s="24" t="s">
        <v>1602</v>
      </c>
      <c r="E20" s="25">
        <v>44082</v>
      </c>
      <c r="F20" s="25">
        <f>F8</f>
        <v>44703</v>
      </c>
      <c r="G20" s="12" t="s">
        <v>1704</v>
      </c>
      <c r="H20" s="26">
        <f>F20+30</f>
        <v>44733</v>
      </c>
      <c r="I20" s="33">
        <f ca="1" t="shared" si="0"/>
        <v>9</v>
      </c>
      <c r="J20" s="22" t="str">
        <f ca="1" t="shared" si="1"/>
        <v>NOT DUE</v>
      </c>
      <c r="K20" s="23"/>
      <c r="L20" s="34"/>
    </row>
    <row r="21" spans="1:12">
      <c r="A21" s="22" t="s">
        <v>1829</v>
      </c>
      <c r="B21" s="23" t="s">
        <v>1830</v>
      </c>
      <c r="C21" s="23" t="s">
        <v>1831</v>
      </c>
      <c r="D21" s="24" t="s">
        <v>1602</v>
      </c>
      <c r="E21" s="25">
        <v>44082</v>
      </c>
      <c r="F21" s="25">
        <f>F8</f>
        <v>44703</v>
      </c>
      <c r="G21" s="12" t="s">
        <v>1704</v>
      </c>
      <c r="H21" s="26">
        <f>F21+30</f>
        <v>44733</v>
      </c>
      <c r="I21" s="33">
        <f ca="1" t="shared" si="0"/>
        <v>9</v>
      </c>
      <c r="J21" s="22" t="str">
        <f ca="1" t="shared" si="1"/>
        <v>NOT DUE</v>
      </c>
      <c r="K21" s="23"/>
      <c r="L21" s="34"/>
    </row>
    <row r="22" ht="36" spans="1:12">
      <c r="A22" s="22" t="s">
        <v>1832</v>
      </c>
      <c r="B22" s="23" t="s">
        <v>1833</v>
      </c>
      <c r="C22" s="23" t="s">
        <v>1834</v>
      </c>
      <c r="D22" s="24" t="s">
        <v>1602</v>
      </c>
      <c r="E22" s="25">
        <v>44082</v>
      </c>
      <c r="F22" s="25">
        <f>F8</f>
        <v>44703</v>
      </c>
      <c r="G22" s="12" t="s">
        <v>1704</v>
      </c>
      <c r="H22" s="26">
        <f>F22+30</f>
        <v>44733</v>
      </c>
      <c r="I22" s="33">
        <f ca="1" t="shared" si="0"/>
        <v>9</v>
      </c>
      <c r="J22" s="22" t="str">
        <f ca="1" t="shared" si="1"/>
        <v>NOT DUE</v>
      </c>
      <c r="K22" s="23"/>
      <c r="L22" s="34"/>
    </row>
    <row r="23" spans="1:12">
      <c r="A23" s="22" t="s">
        <v>1835</v>
      </c>
      <c r="B23" s="23" t="s">
        <v>1836</v>
      </c>
      <c r="C23" s="58" t="s">
        <v>1837</v>
      </c>
      <c r="D23" s="24" t="s">
        <v>1450</v>
      </c>
      <c r="E23" s="25">
        <v>44082</v>
      </c>
      <c r="F23" s="25">
        <f>F9</f>
        <v>44724</v>
      </c>
      <c r="G23" s="12" t="s">
        <v>1704</v>
      </c>
      <c r="H23" s="26">
        <f t="shared" ref="H23:H24" si="3">F23+7</f>
        <v>44731</v>
      </c>
      <c r="I23" s="33">
        <f ca="1" t="shared" si="0"/>
        <v>7</v>
      </c>
      <c r="J23" s="22" t="str">
        <f ca="1" t="shared" si="1"/>
        <v>NOT DUE</v>
      </c>
      <c r="K23" s="23"/>
      <c r="L23" s="34"/>
    </row>
    <row r="24" ht="42" customHeight="1" spans="1:12">
      <c r="A24" s="22" t="s">
        <v>1838</v>
      </c>
      <c r="B24" s="23" t="s">
        <v>1839</v>
      </c>
      <c r="C24" s="101" t="s">
        <v>1840</v>
      </c>
      <c r="D24" s="24" t="s">
        <v>1450</v>
      </c>
      <c r="E24" s="25">
        <v>44082</v>
      </c>
      <c r="F24" s="25">
        <f>F9</f>
        <v>44724</v>
      </c>
      <c r="G24" s="12" t="s">
        <v>1704</v>
      </c>
      <c r="H24" s="26">
        <f t="shared" si="3"/>
        <v>44731</v>
      </c>
      <c r="I24" s="33">
        <f ca="1" t="shared" si="0"/>
        <v>7</v>
      </c>
      <c r="J24" s="22" t="str">
        <f ca="1" t="shared" si="1"/>
        <v>NOT DUE</v>
      </c>
      <c r="K24" s="23"/>
      <c r="L24" s="34"/>
    </row>
    <row r="25" ht="24" spans="1:12">
      <c r="A25" s="22" t="s">
        <v>1841</v>
      </c>
      <c r="B25" s="23" t="s">
        <v>1839</v>
      </c>
      <c r="C25" s="101" t="s">
        <v>1842</v>
      </c>
      <c r="D25" s="24" t="s">
        <v>1602</v>
      </c>
      <c r="E25" s="25">
        <v>44082</v>
      </c>
      <c r="F25" s="25">
        <f>F8</f>
        <v>44703</v>
      </c>
      <c r="G25" s="12" t="s">
        <v>1704</v>
      </c>
      <c r="H25" s="26">
        <f t="shared" ref="H25" si="4">F25+30</f>
        <v>44733</v>
      </c>
      <c r="I25" s="33">
        <f ca="1" t="shared" si="0"/>
        <v>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82</v>
      </c>
      <c r="J26" s="22" t="str">
        <f ca="1" t="shared" si="1"/>
        <v>NOT DUE</v>
      </c>
      <c r="K26" s="23"/>
      <c r="L26" s="34"/>
    </row>
    <row r="27" ht="27" customHeight="1" spans="1:12">
      <c r="A27" s="22" t="s">
        <v>1845</v>
      </c>
      <c r="B27" s="65" t="s">
        <v>1846</v>
      </c>
      <c r="C27" s="66" t="s">
        <v>1847</v>
      </c>
      <c r="D27" s="63" t="s">
        <v>1602</v>
      </c>
      <c r="E27" s="25">
        <v>44082</v>
      </c>
      <c r="F27" s="25">
        <f>F8</f>
        <v>44703</v>
      </c>
      <c r="G27" s="12" t="s">
        <v>1704</v>
      </c>
      <c r="H27" s="26">
        <f t="shared" ref="H27" si="5">F27+30</f>
        <v>44733</v>
      </c>
      <c r="I27" s="33">
        <f ca="1" t="shared" si="0"/>
        <v>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82</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1183</v>
      </c>
      <c r="J29" s="22" t="str">
        <f ca="1" t="shared" si="1"/>
        <v>NOT DUE</v>
      </c>
      <c r="K29" s="23"/>
      <c r="L29" s="34"/>
    </row>
    <row r="30" ht="24" customHeight="1" spans="1:12">
      <c r="A30" s="22" t="s">
        <v>1853</v>
      </c>
      <c r="B30" s="68" t="s">
        <v>1846</v>
      </c>
      <c r="C30" s="68" t="s">
        <v>1854</v>
      </c>
      <c r="D30" s="64" t="s">
        <v>1602</v>
      </c>
      <c r="E30" s="25">
        <v>44082</v>
      </c>
      <c r="F30" s="25">
        <f>F8</f>
        <v>44703</v>
      </c>
      <c r="G30" s="12" t="s">
        <v>1704</v>
      </c>
      <c r="H30" s="26">
        <f t="shared" ref="H30" si="6">F30+30</f>
        <v>44733</v>
      </c>
      <c r="I30" s="33">
        <f ca="1" t="shared" si="0"/>
        <v>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82</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1183</v>
      </c>
      <c r="J32" s="22" t="str">
        <f ca="1" t="shared" si="1"/>
        <v>NOT DUE</v>
      </c>
      <c r="K32" s="23"/>
      <c r="L32" s="34"/>
    </row>
    <row r="33" ht="24" spans="1:12">
      <c r="A33" s="22" t="s">
        <v>1858</v>
      </c>
      <c r="B33" s="65" t="s">
        <v>1846</v>
      </c>
      <c r="C33" s="65" t="s">
        <v>1859</v>
      </c>
      <c r="D33" s="63" t="s">
        <v>1602</v>
      </c>
      <c r="E33" s="25">
        <v>44082</v>
      </c>
      <c r="F33" s="25">
        <f>F8</f>
        <v>44703</v>
      </c>
      <c r="G33" s="12" t="s">
        <v>1704</v>
      </c>
      <c r="H33" s="26">
        <f t="shared" ref="H33" si="7">F33+30</f>
        <v>44733</v>
      </c>
      <c r="I33" s="33">
        <f ca="1" t="shared" si="0"/>
        <v>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82</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1183</v>
      </c>
      <c r="J35" s="22" t="str">
        <f ca="1" t="shared" si="1"/>
        <v>NOT DUE</v>
      </c>
      <c r="K35" s="23"/>
      <c r="L35" s="34"/>
    </row>
    <row r="36" ht="24" spans="1:12">
      <c r="A36" s="22" t="s">
        <v>1863</v>
      </c>
      <c r="B36" s="68" t="s">
        <v>1846</v>
      </c>
      <c r="C36" s="68" t="s">
        <v>1864</v>
      </c>
      <c r="D36" s="64" t="s">
        <v>1602</v>
      </c>
      <c r="E36" s="25">
        <v>44082</v>
      </c>
      <c r="F36" s="25">
        <f>F8</f>
        <v>44703</v>
      </c>
      <c r="G36" s="12" t="s">
        <v>1704</v>
      </c>
      <c r="H36" s="26">
        <f t="shared" ref="H36" si="8">F36+30</f>
        <v>44733</v>
      </c>
      <c r="I36" s="33">
        <f ca="1" t="shared" si="0"/>
        <v>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82</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1183</v>
      </c>
      <c r="J38" s="22" t="str">
        <f ca="1" t="shared" si="1"/>
        <v>NOT DUE</v>
      </c>
      <c r="K38" s="23"/>
      <c r="L38" s="34"/>
    </row>
    <row r="39" ht="24" spans="1:12">
      <c r="A39" s="22" t="s">
        <v>1868</v>
      </c>
      <c r="B39" s="65" t="s">
        <v>1846</v>
      </c>
      <c r="C39" s="65" t="s">
        <v>1869</v>
      </c>
      <c r="D39" s="63" t="s">
        <v>1602</v>
      </c>
      <c r="E39" s="25">
        <v>44082</v>
      </c>
      <c r="F39" s="25">
        <f>F8</f>
        <v>44703</v>
      </c>
      <c r="G39" s="12" t="s">
        <v>1704</v>
      </c>
      <c r="H39" s="26">
        <f t="shared" ref="H39" si="9">F39+30</f>
        <v>44733</v>
      </c>
      <c r="I39" s="33">
        <f ca="1" t="shared" si="0"/>
        <v>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82</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1183</v>
      </c>
      <c r="J41" s="22" t="str">
        <f ca="1" t="shared" si="1"/>
        <v>NOT DUE</v>
      </c>
      <c r="K41" s="23"/>
      <c r="L41" s="34"/>
    </row>
    <row r="42" ht="24" spans="1:12">
      <c r="A42" s="22" t="s">
        <v>1873</v>
      </c>
      <c r="B42" s="68" t="s">
        <v>1846</v>
      </c>
      <c r="C42" s="68" t="s">
        <v>1874</v>
      </c>
      <c r="D42" s="64" t="s">
        <v>1602</v>
      </c>
      <c r="E42" s="25">
        <v>44082</v>
      </c>
      <c r="F42" s="25">
        <f>F8</f>
        <v>44703</v>
      </c>
      <c r="G42" s="12" t="s">
        <v>1704</v>
      </c>
      <c r="H42" s="26">
        <f t="shared" ref="H42" si="10">F42+30</f>
        <v>44733</v>
      </c>
      <c r="I42" s="33">
        <f ca="1" t="shared" si="0"/>
        <v>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82</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1183</v>
      </c>
      <c r="J44" s="22" t="str">
        <f ca="1" t="shared" si="1"/>
        <v>NOT DUE</v>
      </c>
      <c r="K44" s="23"/>
      <c r="L44" s="34"/>
    </row>
    <row r="45" ht="24" spans="1:12">
      <c r="A45" s="22" t="s">
        <v>1878</v>
      </c>
      <c r="B45" s="65" t="s">
        <v>1846</v>
      </c>
      <c r="C45" s="103" t="s">
        <v>1879</v>
      </c>
      <c r="D45" s="63" t="s">
        <v>1602</v>
      </c>
      <c r="E45" s="25">
        <v>44082</v>
      </c>
      <c r="F45" s="25">
        <f>F8</f>
        <v>44703</v>
      </c>
      <c r="G45" s="12" t="s">
        <v>1704</v>
      </c>
      <c r="H45" s="26">
        <f t="shared" ref="H45" si="11">F45+30</f>
        <v>44733</v>
      </c>
      <c r="I45" s="33">
        <f ca="1" t="shared" si="0"/>
        <v>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82</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1183</v>
      </c>
      <c r="J47" s="22" t="str">
        <f ca="1" t="shared" si="1"/>
        <v>NOT DUE</v>
      </c>
      <c r="K47" s="23"/>
      <c r="L47" s="34"/>
    </row>
    <row r="48" ht="24" spans="1:12">
      <c r="A48" s="22" t="s">
        <v>1883</v>
      </c>
      <c r="B48" s="68" t="s">
        <v>1846</v>
      </c>
      <c r="C48" s="104" t="s">
        <v>1884</v>
      </c>
      <c r="D48" s="64" t="s">
        <v>1602</v>
      </c>
      <c r="E48" s="25">
        <v>44082</v>
      </c>
      <c r="F48" s="25">
        <f>F8</f>
        <v>44703</v>
      </c>
      <c r="G48" s="12" t="s">
        <v>1704</v>
      </c>
      <c r="H48" s="26">
        <f t="shared" ref="H48" si="12">F48+30</f>
        <v>44733</v>
      </c>
      <c r="I48" s="33">
        <f ca="1" t="shared" si="0"/>
        <v>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82</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1183</v>
      </c>
      <c r="J50" s="22" t="str">
        <f ca="1" t="shared" si="1"/>
        <v>NOT DUE</v>
      </c>
      <c r="K50" s="23"/>
      <c r="L50" s="34"/>
    </row>
    <row r="51" ht="24" spans="1:12">
      <c r="A51" s="22" t="s">
        <v>1888</v>
      </c>
      <c r="B51" s="65" t="s">
        <v>1846</v>
      </c>
      <c r="C51" s="103" t="s">
        <v>1889</v>
      </c>
      <c r="D51" s="63" t="s">
        <v>1602</v>
      </c>
      <c r="E51" s="25">
        <v>44082</v>
      </c>
      <c r="F51" s="25">
        <f>F8</f>
        <v>44703</v>
      </c>
      <c r="G51" s="12" t="s">
        <v>1704</v>
      </c>
      <c r="H51" s="26">
        <f t="shared" ref="H51" si="13">F51+30</f>
        <v>44733</v>
      </c>
      <c r="I51" s="33">
        <f ca="1" t="shared" si="0"/>
        <v>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82</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1183</v>
      </c>
      <c r="J53" s="22" t="str">
        <f ca="1" t="shared" si="1"/>
        <v>NOT DUE</v>
      </c>
      <c r="K53" s="23"/>
      <c r="L53" s="34"/>
    </row>
    <row r="54" ht="24" spans="1:12">
      <c r="A54" s="22" t="s">
        <v>1893</v>
      </c>
      <c r="B54" s="68" t="s">
        <v>1846</v>
      </c>
      <c r="C54" s="104" t="s">
        <v>1894</v>
      </c>
      <c r="D54" s="64" t="s">
        <v>1602</v>
      </c>
      <c r="E54" s="25">
        <v>44082</v>
      </c>
      <c r="F54" s="25">
        <f>F8</f>
        <v>44703</v>
      </c>
      <c r="G54" s="12" t="s">
        <v>1704</v>
      </c>
      <c r="H54" s="26">
        <f t="shared" ref="H54" si="14">F54+30</f>
        <v>44733</v>
      </c>
      <c r="I54" s="33">
        <f ca="1" t="shared" si="0"/>
        <v>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82</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1183</v>
      </c>
      <c r="J56" s="22" t="str">
        <f ca="1" t="shared" si="1"/>
        <v>NOT DUE</v>
      </c>
      <c r="K56" s="23"/>
      <c r="L56" s="34"/>
    </row>
    <row r="57" ht="24" spans="1:12">
      <c r="A57" s="22" t="s">
        <v>1898</v>
      </c>
      <c r="B57" s="65" t="s">
        <v>1846</v>
      </c>
      <c r="C57" s="103" t="s">
        <v>1899</v>
      </c>
      <c r="D57" s="63" t="s">
        <v>1602</v>
      </c>
      <c r="E57" s="25">
        <v>44082</v>
      </c>
      <c r="F57" s="25">
        <f>F8</f>
        <v>44703</v>
      </c>
      <c r="G57" s="12" t="s">
        <v>1704</v>
      </c>
      <c r="H57" s="26">
        <f t="shared" ref="H57" si="15">F57+30</f>
        <v>44733</v>
      </c>
      <c r="I57" s="33">
        <f ca="1" t="shared" si="0"/>
        <v>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82</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1183</v>
      </c>
      <c r="J59" s="22" t="str">
        <f ca="1" t="shared" si="1"/>
        <v>NOT DUE</v>
      </c>
      <c r="K59" s="23"/>
      <c r="L59" s="34"/>
    </row>
    <row r="60" ht="24" spans="1:12">
      <c r="A60" s="22" t="s">
        <v>1903</v>
      </c>
      <c r="B60" s="68" t="s">
        <v>1846</v>
      </c>
      <c r="C60" s="104" t="s">
        <v>1904</v>
      </c>
      <c r="D60" s="64" t="s">
        <v>1602</v>
      </c>
      <c r="E60" s="25">
        <v>44082</v>
      </c>
      <c r="F60" s="25">
        <f>F8</f>
        <v>44703</v>
      </c>
      <c r="G60" s="12" t="s">
        <v>1704</v>
      </c>
      <c r="H60" s="26">
        <f t="shared" ref="H60" si="16">F60+30</f>
        <v>44733</v>
      </c>
      <c r="I60" s="33">
        <f ca="1" t="shared" si="0"/>
        <v>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82</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1183</v>
      </c>
      <c r="J62" s="22" t="str">
        <f ca="1" t="shared" si="1"/>
        <v>NOT DUE</v>
      </c>
      <c r="K62" s="23"/>
      <c r="L62" s="34"/>
    </row>
    <row r="63" ht="24" spans="1:12">
      <c r="A63" s="22" t="s">
        <v>1907</v>
      </c>
      <c r="B63" s="65" t="s">
        <v>1846</v>
      </c>
      <c r="C63" s="103" t="s">
        <v>1908</v>
      </c>
      <c r="D63" s="63" t="s">
        <v>1602</v>
      </c>
      <c r="E63" s="25">
        <v>44082</v>
      </c>
      <c r="F63" s="25">
        <f>F8</f>
        <v>44703</v>
      </c>
      <c r="G63" s="12" t="s">
        <v>1704</v>
      </c>
      <c r="H63" s="26">
        <f t="shared" ref="H63" si="17">F63+30</f>
        <v>44733</v>
      </c>
      <c r="I63" s="33">
        <f ca="1" t="shared" si="0"/>
        <v>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82</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1183</v>
      </c>
      <c r="J65" s="22" t="str">
        <f ca="1" t="shared" si="1"/>
        <v>NOT DUE</v>
      </c>
      <c r="K65" s="23"/>
      <c r="L65" s="34"/>
    </row>
    <row r="66" ht="24" spans="1:12">
      <c r="A66" s="22" t="s">
        <v>1911</v>
      </c>
      <c r="B66" s="68" t="s">
        <v>1846</v>
      </c>
      <c r="C66" s="104" t="s">
        <v>1912</v>
      </c>
      <c r="D66" s="64" t="s">
        <v>1602</v>
      </c>
      <c r="E66" s="25">
        <v>44082</v>
      </c>
      <c r="F66" s="25">
        <f>F8</f>
        <v>44703</v>
      </c>
      <c r="G66" s="12" t="s">
        <v>1704</v>
      </c>
      <c r="H66" s="26">
        <f t="shared" ref="H66" si="18">F66+30</f>
        <v>44733</v>
      </c>
      <c r="I66" s="33">
        <f ca="1" t="shared" si="0"/>
        <v>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82</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1183</v>
      </c>
      <c r="J68" s="22" t="str">
        <f ca="1" t="shared" si="1"/>
        <v>NOT DUE</v>
      </c>
      <c r="K68" s="23"/>
      <c r="L68" s="34"/>
    </row>
    <row r="69" ht="24" spans="1:12">
      <c r="A69" s="22" t="s">
        <v>1916</v>
      </c>
      <c r="B69" s="65" t="s">
        <v>1846</v>
      </c>
      <c r="C69" s="103" t="s">
        <v>1917</v>
      </c>
      <c r="D69" s="63" t="s">
        <v>1602</v>
      </c>
      <c r="E69" s="25">
        <v>44082</v>
      </c>
      <c r="F69" s="25">
        <f>F8</f>
        <v>44703</v>
      </c>
      <c r="G69" s="12" t="s">
        <v>1704</v>
      </c>
      <c r="H69" s="26">
        <f t="shared" ref="H69" si="19">F69+30</f>
        <v>44733</v>
      </c>
      <c r="I69" s="33">
        <f ca="1" t="shared" si="0"/>
        <v>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82</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1183</v>
      </c>
      <c r="J71" s="22" t="str">
        <f ca="1" t="shared" si="1"/>
        <v>NOT DUE</v>
      </c>
      <c r="K71" s="23"/>
      <c r="L71" s="34"/>
    </row>
    <row r="72" ht="24" spans="1:12">
      <c r="A72" s="22" t="s">
        <v>1921</v>
      </c>
      <c r="B72" s="68" t="s">
        <v>1846</v>
      </c>
      <c r="C72" s="104" t="s">
        <v>1922</v>
      </c>
      <c r="D72" s="64" t="s">
        <v>1602</v>
      </c>
      <c r="E72" s="25">
        <v>44082</v>
      </c>
      <c r="F72" s="25">
        <f>F8</f>
        <v>44703</v>
      </c>
      <c r="G72" s="12" t="s">
        <v>1704</v>
      </c>
      <c r="H72" s="26">
        <f t="shared" ref="H72" si="20">F72+30</f>
        <v>44733</v>
      </c>
      <c r="I72" s="33">
        <f ca="1" t="shared" ref="I72:I135" si="21">IF(ISBLANK(H72),"",H72-DATE(YEAR(NOW()),MONTH(NOW()),DAY(NOW())))</f>
        <v>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82</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1183</v>
      </c>
      <c r="J74" s="22" t="str">
        <f ca="1" t="shared" si="22"/>
        <v>NOT DUE</v>
      </c>
      <c r="K74" s="23"/>
      <c r="L74" s="34"/>
    </row>
    <row r="75" ht="24" spans="1:12">
      <c r="A75" s="22" t="s">
        <v>1926</v>
      </c>
      <c r="B75" s="65" t="s">
        <v>1846</v>
      </c>
      <c r="C75" s="103" t="s">
        <v>1927</v>
      </c>
      <c r="D75" s="63" t="s">
        <v>1602</v>
      </c>
      <c r="E75" s="25">
        <v>44082</v>
      </c>
      <c r="F75" s="25">
        <f>F8</f>
        <v>44703</v>
      </c>
      <c r="G75" s="12" t="s">
        <v>1704</v>
      </c>
      <c r="H75" s="26">
        <f t="shared" ref="H75" si="23">F75+30</f>
        <v>44733</v>
      </c>
      <c r="I75" s="33">
        <f ca="1" t="shared" si="21"/>
        <v>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82</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1183</v>
      </c>
      <c r="J77" s="22" t="str">
        <f ca="1" t="shared" si="22"/>
        <v>NOT DUE</v>
      </c>
      <c r="K77" s="23"/>
      <c r="L77" s="34"/>
    </row>
    <row r="78" ht="24" spans="1:12">
      <c r="A78" s="22" t="s">
        <v>1930</v>
      </c>
      <c r="B78" s="68" t="s">
        <v>1846</v>
      </c>
      <c r="C78" s="104" t="s">
        <v>1931</v>
      </c>
      <c r="D78" s="64" t="s">
        <v>1602</v>
      </c>
      <c r="E78" s="25">
        <v>44082</v>
      </c>
      <c r="F78" s="25">
        <f>F8</f>
        <v>44703</v>
      </c>
      <c r="G78" s="12" t="s">
        <v>1704</v>
      </c>
      <c r="H78" s="26">
        <f t="shared" ref="H78" si="24">F78+30</f>
        <v>44733</v>
      </c>
      <c r="I78" s="33">
        <f ca="1" t="shared" si="21"/>
        <v>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82</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1183</v>
      </c>
      <c r="J80" s="22" t="str">
        <f ca="1" t="shared" si="22"/>
        <v>NOT DUE</v>
      </c>
      <c r="K80" s="23"/>
      <c r="L80" s="34"/>
    </row>
    <row r="81" ht="24" spans="1:12">
      <c r="A81" s="22" t="s">
        <v>1935</v>
      </c>
      <c r="B81" s="65" t="s">
        <v>1846</v>
      </c>
      <c r="C81" s="103" t="s">
        <v>1936</v>
      </c>
      <c r="D81" s="63" t="s">
        <v>1602</v>
      </c>
      <c r="E81" s="25">
        <v>44082</v>
      </c>
      <c r="F81" s="25">
        <f>F8</f>
        <v>44703</v>
      </c>
      <c r="G81" s="12" t="s">
        <v>1704</v>
      </c>
      <c r="H81" s="26">
        <f t="shared" ref="H81" si="25">F81+30</f>
        <v>44733</v>
      </c>
      <c r="I81" s="33">
        <f ca="1" t="shared" si="21"/>
        <v>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82</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1183</v>
      </c>
      <c r="J83" s="22" t="str">
        <f ca="1" t="shared" si="22"/>
        <v>NOT DUE</v>
      </c>
      <c r="K83" s="23"/>
      <c r="L83" s="34"/>
    </row>
    <row r="84" ht="24" spans="1:12">
      <c r="A84" s="22" t="s">
        <v>1940</v>
      </c>
      <c r="B84" s="68" t="s">
        <v>1846</v>
      </c>
      <c r="C84" s="104" t="s">
        <v>1941</v>
      </c>
      <c r="D84" s="64" t="s">
        <v>1602</v>
      </c>
      <c r="E84" s="25">
        <v>44082</v>
      </c>
      <c r="F84" s="25">
        <f>F8</f>
        <v>44703</v>
      </c>
      <c r="G84" s="12" t="s">
        <v>1704</v>
      </c>
      <c r="H84" s="26">
        <f t="shared" ref="H84" si="26">F84+30</f>
        <v>44733</v>
      </c>
      <c r="I84" s="33">
        <f ca="1" t="shared" si="21"/>
        <v>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82</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1183</v>
      </c>
      <c r="J86" s="22" t="str">
        <f ca="1" t="shared" si="22"/>
        <v>NOT DUE</v>
      </c>
      <c r="K86" s="23"/>
      <c r="L86" s="34"/>
    </row>
    <row r="87" ht="24" spans="1:12">
      <c r="A87" s="22" t="s">
        <v>1945</v>
      </c>
      <c r="B87" s="65" t="s">
        <v>1846</v>
      </c>
      <c r="C87" s="103" t="s">
        <v>1946</v>
      </c>
      <c r="D87" s="63" t="s">
        <v>1602</v>
      </c>
      <c r="E87" s="25">
        <v>44082</v>
      </c>
      <c r="F87" s="25">
        <f>F8</f>
        <v>44703</v>
      </c>
      <c r="G87" s="12" t="s">
        <v>1704</v>
      </c>
      <c r="H87" s="26">
        <f t="shared" ref="H87" si="27">F87+30</f>
        <v>44733</v>
      </c>
      <c r="I87" s="33">
        <f ca="1" t="shared" si="21"/>
        <v>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82</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1183</v>
      </c>
      <c r="J89" s="22" t="str">
        <f ca="1" t="shared" si="22"/>
        <v>NOT DUE</v>
      </c>
      <c r="K89" s="23"/>
      <c r="L89" s="34"/>
    </row>
    <row r="90" ht="24" spans="1:12">
      <c r="A90" s="22" t="s">
        <v>1950</v>
      </c>
      <c r="B90" s="68" t="s">
        <v>1846</v>
      </c>
      <c r="C90" s="104" t="s">
        <v>1951</v>
      </c>
      <c r="D90" s="64" t="s">
        <v>1602</v>
      </c>
      <c r="E90" s="25">
        <v>44082</v>
      </c>
      <c r="F90" s="25">
        <f>F8</f>
        <v>44703</v>
      </c>
      <c r="G90" s="12" t="s">
        <v>1704</v>
      </c>
      <c r="H90" s="26">
        <f t="shared" ref="H90" si="28">F90+30</f>
        <v>44733</v>
      </c>
      <c r="I90" s="33">
        <f ca="1" t="shared" si="21"/>
        <v>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82</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1183</v>
      </c>
      <c r="J92" s="22" t="str">
        <f ca="1" t="shared" si="22"/>
        <v>NOT DUE</v>
      </c>
      <c r="K92" s="23"/>
      <c r="L92" s="34"/>
    </row>
    <row r="93" ht="24" spans="1:12">
      <c r="A93" s="22" t="s">
        <v>1955</v>
      </c>
      <c r="B93" s="65" t="s">
        <v>1846</v>
      </c>
      <c r="C93" s="103" t="s">
        <v>1956</v>
      </c>
      <c r="D93" s="63" t="s">
        <v>1602</v>
      </c>
      <c r="E93" s="25">
        <v>44082</v>
      </c>
      <c r="F93" s="25">
        <f>F8</f>
        <v>44703</v>
      </c>
      <c r="G93" s="12" t="s">
        <v>1704</v>
      </c>
      <c r="H93" s="26">
        <f t="shared" ref="H93" si="29">F93+30</f>
        <v>44733</v>
      </c>
      <c r="I93" s="33">
        <f ca="1" t="shared" si="21"/>
        <v>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82</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1183</v>
      </c>
      <c r="J95" s="22" t="str">
        <f ca="1" t="shared" si="22"/>
        <v>NOT DUE</v>
      </c>
      <c r="K95" s="23"/>
      <c r="L95" s="34"/>
    </row>
    <row r="96" ht="24" spans="1:12">
      <c r="A96" s="22" t="s">
        <v>1960</v>
      </c>
      <c r="B96" s="68" t="s">
        <v>1846</v>
      </c>
      <c r="C96" s="104" t="s">
        <v>1961</v>
      </c>
      <c r="D96" s="64" t="s">
        <v>1602</v>
      </c>
      <c r="E96" s="25">
        <v>44082</v>
      </c>
      <c r="F96" s="25">
        <f>F8</f>
        <v>44703</v>
      </c>
      <c r="G96" s="12" t="s">
        <v>1704</v>
      </c>
      <c r="H96" s="26">
        <f t="shared" ref="H96" si="30">F96+30</f>
        <v>44733</v>
      </c>
      <c r="I96" s="33">
        <f ca="1" t="shared" si="21"/>
        <v>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82</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1183</v>
      </c>
      <c r="J98" s="22" t="str">
        <f ca="1" t="shared" ref="J98:J161" si="31">IF(I98="","",IF(I98&lt;0,"OVERDUE","NOT DUE"))</f>
        <v>NOT DUE</v>
      </c>
      <c r="K98" s="23"/>
      <c r="L98" s="34"/>
    </row>
    <row r="99" ht="24" spans="1:12">
      <c r="A99" s="22" t="s">
        <v>1966</v>
      </c>
      <c r="B99" s="65" t="s">
        <v>1846</v>
      </c>
      <c r="C99" s="103" t="s">
        <v>1967</v>
      </c>
      <c r="D99" s="63" t="s">
        <v>1602</v>
      </c>
      <c r="E99" s="25">
        <v>44082</v>
      </c>
      <c r="F99" s="25">
        <f>F8</f>
        <v>44703</v>
      </c>
      <c r="G99" s="12" t="s">
        <v>1704</v>
      </c>
      <c r="H99" s="26">
        <f t="shared" ref="H99" si="32">F99+30</f>
        <v>44733</v>
      </c>
      <c r="I99" s="33">
        <f ca="1" t="shared" si="21"/>
        <v>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82</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1183</v>
      </c>
      <c r="J101" s="22" t="str">
        <f ca="1" t="shared" si="31"/>
        <v>NOT DUE</v>
      </c>
      <c r="K101" s="23"/>
      <c r="L101" s="34"/>
    </row>
    <row r="102" ht="24" spans="1:12">
      <c r="A102" s="22" t="s">
        <v>1971</v>
      </c>
      <c r="B102" s="68" t="s">
        <v>1846</v>
      </c>
      <c r="C102" s="104" t="s">
        <v>1972</v>
      </c>
      <c r="D102" s="64" t="s">
        <v>1602</v>
      </c>
      <c r="E102" s="25">
        <v>44082</v>
      </c>
      <c r="F102" s="25">
        <f>F8</f>
        <v>44703</v>
      </c>
      <c r="G102" s="12" t="s">
        <v>1704</v>
      </c>
      <c r="H102" s="26">
        <f t="shared" ref="H102" si="33">F102+30</f>
        <v>44733</v>
      </c>
      <c r="I102" s="33">
        <f ca="1" t="shared" si="21"/>
        <v>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82</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1183</v>
      </c>
      <c r="J104" s="22" t="str">
        <f ca="1" t="shared" si="31"/>
        <v>NOT DUE</v>
      </c>
      <c r="K104" s="23"/>
      <c r="L104" s="34"/>
    </row>
    <row r="105" ht="24" spans="1:12">
      <c r="A105" s="22" t="s">
        <v>1976</v>
      </c>
      <c r="B105" s="65" t="s">
        <v>1846</v>
      </c>
      <c r="C105" s="107" t="s">
        <v>1977</v>
      </c>
      <c r="D105" s="63" t="s">
        <v>1602</v>
      </c>
      <c r="E105" s="25">
        <v>44082</v>
      </c>
      <c r="F105" s="25">
        <f>F8</f>
        <v>44703</v>
      </c>
      <c r="G105" s="12" t="s">
        <v>1704</v>
      </c>
      <c r="H105" s="26">
        <f t="shared" ref="H105" si="34">F105+30</f>
        <v>44733</v>
      </c>
      <c r="I105" s="33">
        <f ca="1" t="shared" si="21"/>
        <v>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82</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1183</v>
      </c>
      <c r="J107" s="22" t="str">
        <f ca="1" t="shared" si="31"/>
        <v>NOT DUE</v>
      </c>
      <c r="K107" s="23"/>
      <c r="L107" s="34"/>
    </row>
    <row r="108" ht="24" spans="1:12">
      <c r="A108" s="22" t="s">
        <v>1981</v>
      </c>
      <c r="B108" s="68" t="s">
        <v>1846</v>
      </c>
      <c r="C108" s="104" t="s">
        <v>1982</v>
      </c>
      <c r="D108" s="64" t="s">
        <v>1602</v>
      </c>
      <c r="E108" s="25">
        <v>44082</v>
      </c>
      <c r="F108" s="25">
        <f>F8</f>
        <v>44703</v>
      </c>
      <c r="G108" s="12" t="s">
        <v>1704</v>
      </c>
      <c r="H108" s="26">
        <f t="shared" ref="H108" si="35">F108+30</f>
        <v>44733</v>
      </c>
      <c r="I108" s="33">
        <f ca="1" t="shared" si="21"/>
        <v>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82</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1183</v>
      </c>
      <c r="J110" s="22" t="str">
        <f ca="1" t="shared" si="31"/>
        <v>NOT DUE</v>
      </c>
      <c r="K110" s="23"/>
      <c r="L110" s="34"/>
    </row>
    <row r="111" ht="24" spans="1:12">
      <c r="A111" s="22" t="s">
        <v>1986</v>
      </c>
      <c r="B111" s="65" t="s">
        <v>1846</v>
      </c>
      <c r="C111" s="107" t="s">
        <v>1987</v>
      </c>
      <c r="D111" s="63" t="s">
        <v>1602</v>
      </c>
      <c r="E111" s="25">
        <v>44082</v>
      </c>
      <c r="F111" s="25">
        <f>F8</f>
        <v>44703</v>
      </c>
      <c r="G111" s="12" t="s">
        <v>1704</v>
      </c>
      <c r="H111" s="26">
        <f t="shared" ref="H111" si="36">F111+30</f>
        <v>44733</v>
      </c>
      <c r="I111" s="33">
        <f ca="1" t="shared" si="21"/>
        <v>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82</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1183</v>
      </c>
      <c r="J113" s="22" t="str">
        <f ca="1" t="shared" si="31"/>
        <v>NOT DUE</v>
      </c>
      <c r="K113" s="23"/>
      <c r="L113" s="34"/>
    </row>
    <row r="114" ht="24" spans="1:12">
      <c r="A114" s="22" t="s">
        <v>1991</v>
      </c>
      <c r="B114" s="68" t="s">
        <v>1846</v>
      </c>
      <c r="C114" s="108" t="s">
        <v>1992</v>
      </c>
      <c r="D114" s="64" t="s">
        <v>1602</v>
      </c>
      <c r="E114" s="25">
        <v>44082</v>
      </c>
      <c r="F114" s="25">
        <f>F8</f>
        <v>44703</v>
      </c>
      <c r="G114" s="12" t="s">
        <v>1704</v>
      </c>
      <c r="H114" s="26">
        <f t="shared" ref="H114" si="37">F114+30</f>
        <v>44733</v>
      </c>
      <c r="I114" s="33">
        <f ca="1" t="shared" si="21"/>
        <v>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82</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1183</v>
      </c>
      <c r="J116" s="22" t="str">
        <f ca="1" t="shared" si="31"/>
        <v>NOT DUE</v>
      </c>
      <c r="K116" s="23"/>
      <c r="L116" s="34"/>
    </row>
    <row r="117" ht="24" spans="1:12">
      <c r="A117" s="22" t="s">
        <v>1996</v>
      </c>
      <c r="B117" s="65" t="s">
        <v>1846</v>
      </c>
      <c r="C117" s="107" t="s">
        <v>1997</v>
      </c>
      <c r="D117" s="63" t="s">
        <v>1602</v>
      </c>
      <c r="E117" s="25">
        <v>44082</v>
      </c>
      <c r="F117" s="25">
        <f>F8</f>
        <v>44703</v>
      </c>
      <c r="G117" s="12" t="s">
        <v>1704</v>
      </c>
      <c r="H117" s="26">
        <f t="shared" ref="H117" si="38">F117+30</f>
        <v>44733</v>
      </c>
      <c r="I117" s="33">
        <f ca="1" t="shared" si="21"/>
        <v>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82</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1183</v>
      </c>
      <c r="J119" s="22" t="str">
        <f ca="1" t="shared" si="31"/>
        <v>NOT DUE</v>
      </c>
      <c r="K119" s="23"/>
      <c r="L119" s="34"/>
    </row>
    <row r="120" ht="24" spans="1:12">
      <c r="A120" s="22" t="s">
        <v>2001</v>
      </c>
      <c r="B120" s="68" t="s">
        <v>1846</v>
      </c>
      <c r="C120" s="108" t="s">
        <v>2002</v>
      </c>
      <c r="D120" s="64" t="s">
        <v>1602</v>
      </c>
      <c r="E120" s="25">
        <v>44082</v>
      </c>
      <c r="F120" s="25">
        <f>F8</f>
        <v>44703</v>
      </c>
      <c r="G120" s="12" t="s">
        <v>1704</v>
      </c>
      <c r="H120" s="26">
        <f t="shared" ref="H120" si="39">F120+30</f>
        <v>44733</v>
      </c>
      <c r="I120" s="33">
        <f ca="1" t="shared" si="21"/>
        <v>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82</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1183</v>
      </c>
      <c r="J122" s="22" t="str">
        <f ca="1" t="shared" si="31"/>
        <v>NOT DUE</v>
      </c>
      <c r="K122" s="23"/>
      <c r="L122" s="34"/>
    </row>
    <row r="123" ht="24" spans="1:12">
      <c r="A123" s="22" t="s">
        <v>2005</v>
      </c>
      <c r="B123" s="65" t="s">
        <v>1846</v>
      </c>
      <c r="C123" s="107" t="s">
        <v>2002</v>
      </c>
      <c r="D123" s="63" t="s">
        <v>1602</v>
      </c>
      <c r="E123" s="25">
        <v>44082</v>
      </c>
      <c r="F123" s="25">
        <f>F8</f>
        <v>44703</v>
      </c>
      <c r="G123" s="12" t="s">
        <v>1704</v>
      </c>
      <c r="H123" s="26">
        <f t="shared" ref="H123" si="40">F123+30</f>
        <v>44733</v>
      </c>
      <c r="I123" s="33">
        <f ca="1" t="shared" si="21"/>
        <v>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82</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1183</v>
      </c>
      <c r="J125" s="22" t="str">
        <f ca="1" t="shared" si="31"/>
        <v>NOT DUE</v>
      </c>
      <c r="K125" s="23"/>
      <c r="L125" s="34"/>
    </row>
    <row r="126" ht="24" spans="1:12">
      <c r="A126" s="22" t="s">
        <v>2008</v>
      </c>
      <c r="B126" s="68" t="s">
        <v>1846</v>
      </c>
      <c r="C126" s="108" t="s">
        <v>2002</v>
      </c>
      <c r="D126" s="64" t="s">
        <v>1602</v>
      </c>
      <c r="E126" s="25">
        <v>44082</v>
      </c>
      <c r="F126" s="25">
        <f>F8</f>
        <v>44703</v>
      </c>
      <c r="G126" s="12" t="s">
        <v>1704</v>
      </c>
      <c r="H126" s="26">
        <f t="shared" ref="H126" si="41">F126+30</f>
        <v>44733</v>
      </c>
      <c r="I126" s="33">
        <f ca="1" t="shared" si="21"/>
        <v>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82</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1183</v>
      </c>
      <c r="J128" s="22" t="str">
        <f ca="1" t="shared" si="31"/>
        <v>NOT DUE</v>
      </c>
      <c r="K128" s="23"/>
      <c r="L128" s="34"/>
    </row>
    <row r="129" ht="24" spans="1:12">
      <c r="A129" s="22" t="s">
        <v>2011</v>
      </c>
      <c r="B129" s="65" t="s">
        <v>1846</v>
      </c>
      <c r="C129" s="107" t="s">
        <v>2012</v>
      </c>
      <c r="D129" s="63" t="s">
        <v>1602</v>
      </c>
      <c r="E129" s="25">
        <v>44082</v>
      </c>
      <c r="F129" s="25">
        <f>F8</f>
        <v>44703</v>
      </c>
      <c r="G129" s="12" t="s">
        <v>1704</v>
      </c>
      <c r="H129" s="26">
        <f t="shared" ref="H129" si="42">F129+30</f>
        <v>44733</v>
      </c>
      <c r="I129" s="33">
        <f ca="1" t="shared" si="21"/>
        <v>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82</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1183</v>
      </c>
      <c r="J131" s="22" t="str">
        <f ca="1" t="shared" si="31"/>
        <v>NOT DUE</v>
      </c>
      <c r="K131" s="23"/>
      <c r="L131" s="34"/>
    </row>
    <row r="132" ht="24" spans="1:12">
      <c r="A132" s="22" t="s">
        <v>2016</v>
      </c>
      <c r="B132" s="68" t="s">
        <v>1846</v>
      </c>
      <c r="C132" s="108" t="s">
        <v>2017</v>
      </c>
      <c r="D132" s="64" t="s">
        <v>1602</v>
      </c>
      <c r="E132" s="25">
        <v>44082</v>
      </c>
      <c r="F132" s="25">
        <f>F8</f>
        <v>44703</v>
      </c>
      <c r="G132" s="12" t="s">
        <v>1704</v>
      </c>
      <c r="H132" s="26">
        <f t="shared" ref="H132" si="43">F132+30</f>
        <v>44733</v>
      </c>
      <c r="I132" s="33">
        <f ca="1" t="shared" si="21"/>
        <v>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82</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1183</v>
      </c>
      <c r="J134" s="22" t="str">
        <f ca="1" t="shared" si="31"/>
        <v>NOT DUE</v>
      </c>
      <c r="K134" s="23"/>
      <c r="L134" s="34"/>
    </row>
    <row r="135" ht="24" spans="1:12">
      <c r="A135" s="22" t="s">
        <v>2021</v>
      </c>
      <c r="B135" s="65" t="s">
        <v>1846</v>
      </c>
      <c r="C135" s="107" t="s">
        <v>2017</v>
      </c>
      <c r="D135" s="63" t="s">
        <v>1602</v>
      </c>
      <c r="E135" s="25">
        <v>44082</v>
      </c>
      <c r="F135" s="25">
        <f>F8</f>
        <v>44703</v>
      </c>
      <c r="G135" s="12" t="s">
        <v>1704</v>
      </c>
      <c r="H135" s="26">
        <f t="shared" ref="H135" si="44">F135+30</f>
        <v>44733</v>
      </c>
      <c r="I135" s="33">
        <f ca="1" t="shared" si="21"/>
        <v>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82</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1183</v>
      </c>
      <c r="J137" s="22" t="str">
        <f ca="1" t="shared" si="31"/>
        <v>NOT DUE</v>
      </c>
      <c r="K137" s="23"/>
      <c r="L137" s="34"/>
    </row>
    <row r="138" ht="24" spans="1:12">
      <c r="A138" s="22" t="s">
        <v>2024</v>
      </c>
      <c r="B138" s="68" t="s">
        <v>1846</v>
      </c>
      <c r="C138" s="108" t="s">
        <v>2025</v>
      </c>
      <c r="D138" s="64" t="s">
        <v>1602</v>
      </c>
      <c r="E138" s="25">
        <v>44082</v>
      </c>
      <c r="F138" s="25">
        <f>F8</f>
        <v>44703</v>
      </c>
      <c r="G138" s="12" t="s">
        <v>1704</v>
      </c>
      <c r="H138" s="26">
        <f t="shared" ref="H138" si="46">F138+30</f>
        <v>44733</v>
      </c>
      <c r="I138" s="33">
        <f ca="1" t="shared" si="45"/>
        <v>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82</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1183</v>
      </c>
      <c r="J140" s="22" t="str">
        <f ca="1" t="shared" si="31"/>
        <v>NOT DUE</v>
      </c>
      <c r="K140" s="23"/>
      <c r="L140" s="34"/>
    </row>
    <row r="141" ht="24" spans="1:12">
      <c r="A141" s="22" t="s">
        <v>2029</v>
      </c>
      <c r="B141" s="109" t="s">
        <v>2030</v>
      </c>
      <c r="C141" s="107" t="s">
        <v>2031</v>
      </c>
      <c r="D141" s="63" t="s">
        <v>1602</v>
      </c>
      <c r="E141" s="25">
        <v>44082</v>
      </c>
      <c r="F141" s="25">
        <f>F8</f>
        <v>44703</v>
      </c>
      <c r="G141" s="12" t="s">
        <v>1704</v>
      </c>
      <c r="H141" s="26">
        <f t="shared" ref="H141" si="47">F141+30</f>
        <v>44733</v>
      </c>
      <c r="I141" s="33">
        <f ca="1" t="shared" si="45"/>
        <v>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82</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1183</v>
      </c>
      <c r="J143" s="22" t="str">
        <f ca="1" t="shared" si="31"/>
        <v>NOT DUE</v>
      </c>
      <c r="K143" s="23"/>
      <c r="L143" s="34"/>
    </row>
    <row r="144" ht="24" spans="1:12">
      <c r="A144" s="22" t="s">
        <v>2035</v>
      </c>
      <c r="B144" s="110" t="s">
        <v>2030</v>
      </c>
      <c r="C144" s="108" t="s">
        <v>2036</v>
      </c>
      <c r="D144" s="64" t="s">
        <v>1602</v>
      </c>
      <c r="E144" s="25">
        <v>44082</v>
      </c>
      <c r="F144" s="25">
        <f>F8</f>
        <v>44703</v>
      </c>
      <c r="G144" s="12" t="s">
        <v>1704</v>
      </c>
      <c r="H144" s="26">
        <f t="shared" ref="H144" si="48">F144+30</f>
        <v>44733</v>
      </c>
      <c r="I144" s="33">
        <f ca="1" t="shared" si="45"/>
        <v>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82</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1183</v>
      </c>
      <c r="J146" s="22" t="str">
        <f ca="1" t="shared" si="31"/>
        <v>NOT DUE</v>
      </c>
      <c r="K146" s="23"/>
      <c r="L146" s="34"/>
    </row>
    <row r="147" ht="24" spans="1:12">
      <c r="A147" s="22" t="s">
        <v>2040</v>
      </c>
      <c r="B147" s="109" t="s">
        <v>2030</v>
      </c>
      <c r="C147" s="107" t="s">
        <v>2041</v>
      </c>
      <c r="D147" s="63" t="s">
        <v>1602</v>
      </c>
      <c r="E147" s="25">
        <v>44082</v>
      </c>
      <c r="F147" s="25">
        <f>F8</f>
        <v>44703</v>
      </c>
      <c r="G147" s="12" t="s">
        <v>1704</v>
      </c>
      <c r="H147" s="26">
        <f t="shared" ref="H147" si="49">F147+30</f>
        <v>44733</v>
      </c>
      <c r="I147" s="33">
        <f ca="1" t="shared" si="45"/>
        <v>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82</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1183</v>
      </c>
      <c r="J149" s="22" t="str">
        <f ca="1" t="shared" si="31"/>
        <v>NOT DUE</v>
      </c>
      <c r="K149" s="23"/>
      <c r="L149" s="34"/>
    </row>
    <row r="150" ht="24" spans="1:12">
      <c r="A150" s="22" t="s">
        <v>2045</v>
      </c>
      <c r="B150" s="110" t="s">
        <v>2030</v>
      </c>
      <c r="C150" s="108" t="s">
        <v>2046</v>
      </c>
      <c r="D150" s="64" t="s">
        <v>1602</v>
      </c>
      <c r="E150" s="25">
        <v>44082</v>
      </c>
      <c r="F150" s="25">
        <f>F8</f>
        <v>44703</v>
      </c>
      <c r="G150" s="12" t="s">
        <v>1704</v>
      </c>
      <c r="H150" s="26">
        <f t="shared" ref="H150" si="50">F150+30</f>
        <v>44733</v>
      </c>
      <c r="I150" s="33">
        <f ca="1" t="shared" si="45"/>
        <v>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82</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1183</v>
      </c>
      <c r="J152" s="22" t="str">
        <f ca="1" t="shared" si="31"/>
        <v>NOT DUE</v>
      </c>
      <c r="K152" s="23"/>
      <c r="L152" s="34"/>
    </row>
    <row r="153" ht="24" spans="1:12">
      <c r="A153" s="22" t="s">
        <v>2050</v>
      </c>
      <c r="B153" s="109" t="s">
        <v>2030</v>
      </c>
      <c r="C153" s="107" t="s">
        <v>2051</v>
      </c>
      <c r="D153" s="63" t="s">
        <v>1602</v>
      </c>
      <c r="E153" s="25">
        <v>44082</v>
      </c>
      <c r="F153" s="25">
        <f>F8</f>
        <v>44703</v>
      </c>
      <c r="G153" s="12" t="s">
        <v>1704</v>
      </c>
      <c r="H153" s="26">
        <f t="shared" ref="H153" si="51">F153+30</f>
        <v>44733</v>
      </c>
      <c r="I153" s="33">
        <f ca="1" t="shared" si="45"/>
        <v>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82</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1183</v>
      </c>
      <c r="J155" s="22" t="str">
        <f ca="1" t="shared" si="31"/>
        <v>NOT DUE</v>
      </c>
      <c r="K155" s="23"/>
      <c r="L155" s="34"/>
    </row>
    <row r="156" ht="24" spans="1:12">
      <c r="A156" s="22" t="s">
        <v>2055</v>
      </c>
      <c r="B156" s="110" t="s">
        <v>2030</v>
      </c>
      <c r="C156" s="108" t="s">
        <v>2056</v>
      </c>
      <c r="D156" s="64" t="s">
        <v>1602</v>
      </c>
      <c r="E156" s="25">
        <v>44082</v>
      </c>
      <c r="F156" s="25">
        <f>F8</f>
        <v>44703</v>
      </c>
      <c r="G156" s="12" t="s">
        <v>1704</v>
      </c>
      <c r="H156" s="26">
        <f t="shared" ref="H156" si="52">F156+30</f>
        <v>44733</v>
      </c>
      <c r="I156" s="33">
        <f ca="1" t="shared" si="45"/>
        <v>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82</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1183</v>
      </c>
      <c r="J158" s="22" t="str">
        <f ca="1" t="shared" si="31"/>
        <v>NOT DUE</v>
      </c>
      <c r="K158" s="23"/>
      <c r="L158" s="34"/>
    </row>
    <row r="159" ht="24" spans="1:12">
      <c r="A159" s="22" t="s">
        <v>2059</v>
      </c>
      <c r="B159" s="109" t="s">
        <v>2030</v>
      </c>
      <c r="C159" s="107" t="s">
        <v>1847</v>
      </c>
      <c r="D159" s="63" t="s">
        <v>1602</v>
      </c>
      <c r="E159" s="25">
        <v>44082</v>
      </c>
      <c r="F159" s="25">
        <f>F8</f>
        <v>44703</v>
      </c>
      <c r="G159" s="12" t="s">
        <v>1704</v>
      </c>
      <c r="H159" s="26">
        <f t="shared" ref="H159" si="53">F159+30</f>
        <v>44733</v>
      </c>
      <c r="I159" s="33">
        <f ca="1" t="shared" si="45"/>
        <v>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82</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1183</v>
      </c>
      <c r="J161" s="22" t="str">
        <f ca="1" t="shared" si="31"/>
        <v>NOT DUE</v>
      </c>
      <c r="K161" s="23"/>
      <c r="L161" s="34"/>
    </row>
    <row r="162" ht="24" spans="1:12">
      <c r="A162" s="22" t="s">
        <v>2062</v>
      </c>
      <c r="B162" s="110" t="s">
        <v>2030</v>
      </c>
      <c r="C162" s="108" t="s">
        <v>2063</v>
      </c>
      <c r="D162" s="64" t="s">
        <v>1602</v>
      </c>
      <c r="E162" s="25">
        <v>44082</v>
      </c>
      <c r="F162" s="25">
        <f>F8</f>
        <v>44703</v>
      </c>
      <c r="G162" s="12" t="s">
        <v>1704</v>
      </c>
      <c r="H162" s="26">
        <f t="shared" ref="H162" si="54">F162+30</f>
        <v>44733</v>
      </c>
      <c r="I162" s="33">
        <f ca="1" t="shared" si="45"/>
        <v>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82</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1183</v>
      </c>
      <c r="J164" s="22" t="str">
        <f ca="1" t="shared" si="55"/>
        <v>NOT DUE</v>
      </c>
      <c r="K164" s="23"/>
      <c r="L164" s="34"/>
    </row>
    <row r="165" ht="24" spans="1:12">
      <c r="A165" s="22" t="s">
        <v>2066</v>
      </c>
      <c r="B165" s="109" t="s">
        <v>2030</v>
      </c>
      <c r="C165" s="107" t="s">
        <v>2067</v>
      </c>
      <c r="D165" s="63" t="s">
        <v>1602</v>
      </c>
      <c r="E165" s="25">
        <v>44082</v>
      </c>
      <c r="F165" s="25">
        <f>F8</f>
        <v>44703</v>
      </c>
      <c r="G165" s="12" t="s">
        <v>1704</v>
      </c>
      <c r="H165" s="26">
        <f t="shared" ref="H165" si="56">F165+30</f>
        <v>44733</v>
      </c>
      <c r="I165" s="33">
        <f ca="1" t="shared" si="45"/>
        <v>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82</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1183</v>
      </c>
      <c r="J167" s="22" t="str">
        <f ca="1" t="shared" si="55"/>
        <v>NOT DUE</v>
      </c>
      <c r="K167" s="23"/>
      <c r="L167" s="34"/>
    </row>
    <row r="168" ht="24" spans="1:12">
      <c r="A168" s="22" t="s">
        <v>2071</v>
      </c>
      <c r="B168" s="110" t="s">
        <v>2030</v>
      </c>
      <c r="C168" s="108" t="s">
        <v>2072</v>
      </c>
      <c r="D168" s="64" t="s">
        <v>1602</v>
      </c>
      <c r="E168" s="25">
        <v>44082</v>
      </c>
      <c r="F168" s="25">
        <f>F8</f>
        <v>44703</v>
      </c>
      <c r="G168" s="12" t="s">
        <v>1704</v>
      </c>
      <c r="H168" s="26">
        <f t="shared" ref="H168" si="57">F168+30</f>
        <v>44733</v>
      </c>
      <c r="I168" s="33">
        <f ca="1" t="shared" si="45"/>
        <v>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82</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1183</v>
      </c>
      <c r="J170" s="22" t="str">
        <f ca="1" t="shared" si="55"/>
        <v>NOT DUE</v>
      </c>
      <c r="K170" s="23"/>
      <c r="L170" s="34"/>
    </row>
    <row r="171" ht="24" spans="1:12">
      <c r="A171" s="22" t="s">
        <v>2076</v>
      </c>
      <c r="B171" s="109" t="s">
        <v>2030</v>
      </c>
      <c r="C171" s="107" t="s">
        <v>2077</v>
      </c>
      <c r="D171" s="63" t="s">
        <v>1602</v>
      </c>
      <c r="E171" s="25">
        <v>44082</v>
      </c>
      <c r="F171" s="25">
        <f>F8</f>
        <v>44703</v>
      </c>
      <c r="G171" s="12" t="s">
        <v>1704</v>
      </c>
      <c r="H171" s="26">
        <f t="shared" ref="H171" si="58">F171+30</f>
        <v>44733</v>
      </c>
      <c r="I171" s="33">
        <f ca="1" t="shared" si="45"/>
        <v>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82</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1183</v>
      </c>
      <c r="J173" s="22" t="str">
        <f ca="1" t="shared" si="55"/>
        <v>NOT DUE</v>
      </c>
      <c r="K173" s="23"/>
      <c r="L173" s="34"/>
    </row>
    <row r="174" ht="24" spans="1:12">
      <c r="A174" s="22" t="s">
        <v>2081</v>
      </c>
      <c r="B174" s="110" t="s">
        <v>2030</v>
      </c>
      <c r="C174" s="108" t="s">
        <v>2082</v>
      </c>
      <c r="D174" s="64" t="s">
        <v>1602</v>
      </c>
      <c r="E174" s="25">
        <v>44082</v>
      </c>
      <c r="F174" s="25">
        <f>F8</f>
        <v>44703</v>
      </c>
      <c r="G174" s="12" t="s">
        <v>1704</v>
      </c>
      <c r="H174" s="26">
        <f t="shared" ref="H174" si="59">F174+30</f>
        <v>44733</v>
      </c>
      <c r="I174" s="33">
        <f ca="1" t="shared" si="45"/>
        <v>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82</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1183</v>
      </c>
      <c r="J176" s="22" t="str">
        <f ca="1" t="shared" si="55"/>
        <v>NOT DUE</v>
      </c>
      <c r="K176" s="23"/>
      <c r="L176" s="34"/>
    </row>
    <row r="177" ht="24" spans="1:12">
      <c r="A177" s="22" t="s">
        <v>2086</v>
      </c>
      <c r="B177" s="109" t="s">
        <v>2030</v>
      </c>
      <c r="C177" s="107" t="s">
        <v>2082</v>
      </c>
      <c r="D177" s="63" t="s">
        <v>1602</v>
      </c>
      <c r="E177" s="25">
        <v>44082</v>
      </c>
      <c r="F177" s="25">
        <f>F8</f>
        <v>44703</v>
      </c>
      <c r="G177" s="12" t="s">
        <v>1704</v>
      </c>
      <c r="H177" s="26">
        <f t="shared" ref="H177" si="60">F177+30</f>
        <v>44733</v>
      </c>
      <c r="I177" s="33">
        <f ca="1" t="shared" si="45"/>
        <v>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82</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1183</v>
      </c>
      <c r="J179" s="22" t="str">
        <f ca="1" t="shared" si="55"/>
        <v>NOT DUE</v>
      </c>
      <c r="K179" s="23"/>
      <c r="L179" s="34"/>
    </row>
    <row r="180" ht="24" spans="1:12">
      <c r="A180" s="22" t="s">
        <v>2089</v>
      </c>
      <c r="B180" s="110" t="s">
        <v>2030</v>
      </c>
      <c r="C180" s="108" t="s">
        <v>2082</v>
      </c>
      <c r="D180" s="64" t="s">
        <v>1602</v>
      </c>
      <c r="E180" s="25">
        <v>44082</v>
      </c>
      <c r="F180" s="25">
        <f>F8</f>
        <v>44703</v>
      </c>
      <c r="G180" s="12" t="s">
        <v>1704</v>
      </c>
      <c r="H180" s="26">
        <f t="shared" ref="H180" si="61">F180+30</f>
        <v>44733</v>
      </c>
      <c r="I180" s="33">
        <f ca="1" t="shared" si="45"/>
        <v>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82</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1183</v>
      </c>
      <c r="J182" s="22" t="str">
        <f ca="1" t="shared" si="55"/>
        <v>NOT DUE</v>
      </c>
      <c r="K182" s="23"/>
      <c r="L182" s="34"/>
    </row>
    <row r="183" ht="24" spans="1:12">
      <c r="A183" s="22" t="s">
        <v>2092</v>
      </c>
      <c r="B183" s="109" t="s">
        <v>2030</v>
      </c>
      <c r="C183" s="107" t="s">
        <v>2082</v>
      </c>
      <c r="D183" s="63" t="s">
        <v>1602</v>
      </c>
      <c r="E183" s="25">
        <v>44082</v>
      </c>
      <c r="F183" s="25">
        <f>F8</f>
        <v>44703</v>
      </c>
      <c r="G183" s="12" t="s">
        <v>1704</v>
      </c>
      <c r="H183" s="26">
        <f t="shared" ref="H183" si="62">F183+30</f>
        <v>44733</v>
      </c>
      <c r="I183" s="33">
        <f ca="1" t="shared" si="45"/>
        <v>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82</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1183</v>
      </c>
      <c r="J185" s="22" t="str">
        <f ca="1" t="shared" si="55"/>
        <v>NOT DUE</v>
      </c>
      <c r="K185" s="23"/>
      <c r="L185" s="34"/>
    </row>
    <row r="186" ht="24" spans="1:12">
      <c r="A186" s="22" t="s">
        <v>2095</v>
      </c>
      <c r="B186" s="68" t="s">
        <v>2096</v>
      </c>
      <c r="C186" s="108" t="s">
        <v>1847</v>
      </c>
      <c r="D186" s="64" t="s">
        <v>1602</v>
      </c>
      <c r="E186" s="25">
        <v>44082</v>
      </c>
      <c r="F186" s="25">
        <f>F8</f>
        <v>44703</v>
      </c>
      <c r="G186" s="12" t="s">
        <v>1704</v>
      </c>
      <c r="H186" s="26">
        <f t="shared" ref="H186" si="63">F186+30</f>
        <v>44733</v>
      </c>
      <c r="I186" s="33">
        <f ca="1" t="shared" si="45"/>
        <v>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82</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1183</v>
      </c>
      <c r="J188" s="22" t="str">
        <f ca="1" t="shared" si="55"/>
        <v>NOT DUE</v>
      </c>
      <c r="K188" s="23"/>
      <c r="L188" s="34"/>
    </row>
    <row r="189" ht="24" spans="1:12">
      <c r="A189" s="22" t="s">
        <v>2099</v>
      </c>
      <c r="B189" s="109" t="s">
        <v>2096</v>
      </c>
      <c r="C189" s="107" t="s">
        <v>2100</v>
      </c>
      <c r="D189" s="63" t="s">
        <v>1602</v>
      </c>
      <c r="E189" s="25">
        <v>44082</v>
      </c>
      <c r="F189" s="25">
        <f>F8</f>
        <v>44703</v>
      </c>
      <c r="G189" s="12" t="s">
        <v>1704</v>
      </c>
      <c r="H189" s="26">
        <f t="shared" ref="H189" si="64">F189+30</f>
        <v>44733</v>
      </c>
      <c r="I189" s="33">
        <f ca="1" t="shared" si="45"/>
        <v>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82</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1183</v>
      </c>
      <c r="J191" s="22" t="str">
        <f ca="1" t="shared" si="55"/>
        <v>NOT DUE</v>
      </c>
      <c r="K191" s="23"/>
      <c r="L191" s="34"/>
    </row>
    <row r="192" ht="24" spans="1:12">
      <c r="A192" s="22" t="s">
        <v>2104</v>
      </c>
      <c r="B192" s="68" t="s">
        <v>2096</v>
      </c>
      <c r="C192" s="108" t="s">
        <v>2105</v>
      </c>
      <c r="D192" s="64" t="s">
        <v>1602</v>
      </c>
      <c r="E192" s="25">
        <v>44082</v>
      </c>
      <c r="F192" s="25">
        <f>F8</f>
        <v>44703</v>
      </c>
      <c r="G192" s="12" t="s">
        <v>1704</v>
      </c>
      <c r="H192" s="26">
        <f t="shared" ref="H192" si="65">F192+30</f>
        <v>44733</v>
      </c>
      <c r="I192" s="33">
        <f ca="1" t="shared" si="45"/>
        <v>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82</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1183</v>
      </c>
      <c r="J194" s="22" t="str">
        <f ca="1" t="shared" si="55"/>
        <v>NOT DUE</v>
      </c>
      <c r="K194" s="23"/>
      <c r="L194" s="34"/>
    </row>
    <row r="195" ht="24" spans="1:12">
      <c r="A195" s="22" t="s">
        <v>2109</v>
      </c>
      <c r="B195" s="109" t="s">
        <v>2096</v>
      </c>
      <c r="C195" s="107" t="s">
        <v>2110</v>
      </c>
      <c r="D195" s="63" t="s">
        <v>1602</v>
      </c>
      <c r="E195" s="25">
        <v>44082</v>
      </c>
      <c r="F195" s="25">
        <f>F8</f>
        <v>44703</v>
      </c>
      <c r="G195" s="12" t="s">
        <v>1704</v>
      </c>
      <c r="H195" s="26">
        <f t="shared" ref="H195" si="66">F195+30</f>
        <v>44733</v>
      </c>
      <c r="I195" s="33">
        <f ca="1" t="shared" si="45"/>
        <v>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82</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1183</v>
      </c>
      <c r="J197" s="22" t="str">
        <f ca="1" t="shared" si="55"/>
        <v>NOT DUE</v>
      </c>
      <c r="K197" s="23"/>
      <c r="L197" s="34"/>
    </row>
    <row r="198" ht="24" spans="1:12">
      <c r="A198" s="22" t="s">
        <v>2114</v>
      </c>
      <c r="B198" s="68" t="s">
        <v>2096</v>
      </c>
      <c r="C198" s="108" t="s">
        <v>2115</v>
      </c>
      <c r="D198" s="64" t="s">
        <v>1602</v>
      </c>
      <c r="E198" s="25">
        <v>44082</v>
      </c>
      <c r="F198" s="25">
        <f>F8</f>
        <v>44703</v>
      </c>
      <c r="G198" s="12" t="s">
        <v>1704</v>
      </c>
      <c r="H198" s="26">
        <f t="shared" ref="H198" si="67">F198+30</f>
        <v>44733</v>
      </c>
      <c r="I198" s="33">
        <f ca="1" t="shared" si="45"/>
        <v>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82</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1183</v>
      </c>
      <c r="J200" s="22" t="str">
        <f ca="1" t="shared" si="55"/>
        <v>NOT DUE</v>
      </c>
      <c r="K200" s="23"/>
      <c r="L200" s="34"/>
    </row>
    <row r="201" ht="24" spans="1:12">
      <c r="A201" s="22" t="s">
        <v>2119</v>
      </c>
      <c r="B201" s="109" t="s">
        <v>2096</v>
      </c>
      <c r="C201" s="107" t="s">
        <v>2115</v>
      </c>
      <c r="D201" s="63" t="s">
        <v>1602</v>
      </c>
      <c r="E201" s="25">
        <v>44082</v>
      </c>
      <c r="F201" s="25">
        <f>F8</f>
        <v>44703</v>
      </c>
      <c r="G201" s="12" t="s">
        <v>1704</v>
      </c>
      <c r="H201" s="26">
        <f t="shared" ref="H201" si="69">F201+30</f>
        <v>44733</v>
      </c>
      <c r="I201" s="33">
        <f ca="1" t="shared" si="68"/>
        <v>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82</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1183</v>
      </c>
      <c r="J203" s="22" t="str">
        <f ca="1" t="shared" si="55"/>
        <v>NOT DUE</v>
      </c>
      <c r="K203" s="23"/>
      <c r="L203" s="34"/>
    </row>
    <row r="204" ht="24" spans="1:12">
      <c r="A204" s="22" t="s">
        <v>2122</v>
      </c>
      <c r="B204" s="68" t="s">
        <v>2123</v>
      </c>
      <c r="C204" s="108" t="s">
        <v>2124</v>
      </c>
      <c r="D204" s="64" t="s">
        <v>1602</v>
      </c>
      <c r="E204" s="25">
        <v>44082</v>
      </c>
      <c r="F204" s="25">
        <f>F8</f>
        <v>44703</v>
      </c>
      <c r="G204" s="12" t="s">
        <v>1704</v>
      </c>
      <c r="H204" s="26">
        <f t="shared" ref="H204" si="70">F204+30</f>
        <v>44733</v>
      </c>
      <c r="I204" s="33">
        <f ca="1" t="shared" si="68"/>
        <v>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82</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1183</v>
      </c>
      <c r="J206" s="22" t="str">
        <f ca="1" t="shared" si="55"/>
        <v>NOT DUE</v>
      </c>
      <c r="K206" s="23"/>
      <c r="L206" s="34"/>
    </row>
    <row r="207" ht="24" spans="1:12">
      <c r="A207" s="22" t="s">
        <v>2128</v>
      </c>
      <c r="B207" s="65" t="s">
        <v>2123</v>
      </c>
      <c r="C207" s="107" t="s">
        <v>2129</v>
      </c>
      <c r="D207" s="63" t="s">
        <v>1602</v>
      </c>
      <c r="E207" s="25">
        <v>44082</v>
      </c>
      <c r="F207" s="25">
        <f>F8</f>
        <v>44703</v>
      </c>
      <c r="G207" s="12" t="s">
        <v>1704</v>
      </c>
      <c r="H207" s="26">
        <f t="shared" ref="H207" si="71">F207+30</f>
        <v>44733</v>
      </c>
      <c r="I207" s="33">
        <f ca="1" t="shared" si="68"/>
        <v>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82</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1183</v>
      </c>
      <c r="J209" s="22" t="str">
        <f ca="1" t="shared" si="55"/>
        <v>NOT DUE</v>
      </c>
      <c r="K209" s="23"/>
      <c r="L209" s="34"/>
    </row>
    <row r="210" spans="1:12">
      <c r="A210" s="111" t="s">
        <v>2133</v>
      </c>
      <c r="B210" s="112" t="s">
        <v>2134</v>
      </c>
      <c r="C210" s="112" t="s">
        <v>2135</v>
      </c>
      <c r="D210" s="113" t="s">
        <v>1602</v>
      </c>
      <c r="E210" s="25">
        <v>44082</v>
      </c>
      <c r="F210" s="25">
        <f>F8</f>
        <v>44703</v>
      </c>
      <c r="G210" s="12" t="s">
        <v>1704</v>
      </c>
      <c r="H210" s="26">
        <f t="shared" ref="H210:H220" si="72">F210+30</f>
        <v>44733</v>
      </c>
      <c r="I210" s="33">
        <f ca="1" t="shared" si="68"/>
        <v>9</v>
      </c>
      <c r="J210" s="22" t="str">
        <f ca="1" t="shared" si="55"/>
        <v>NOT DUE</v>
      </c>
      <c r="K210" s="23"/>
      <c r="L210" s="34"/>
    </row>
    <row r="211" ht="24" spans="1:12">
      <c r="A211" s="111" t="s">
        <v>2136</v>
      </c>
      <c r="B211" s="112" t="s">
        <v>2137</v>
      </c>
      <c r="C211" s="112" t="s">
        <v>2138</v>
      </c>
      <c r="D211" s="113" t="s">
        <v>1602</v>
      </c>
      <c r="E211" s="25">
        <v>44082</v>
      </c>
      <c r="F211" s="25">
        <f>F8</f>
        <v>44703</v>
      </c>
      <c r="G211" s="12" t="s">
        <v>1704</v>
      </c>
      <c r="H211" s="26">
        <f t="shared" si="72"/>
        <v>44733</v>
      </c>
      <c r="I211" s="33">
        <f ca="1" t="shared" ref="I211:I213" si="73">IF(ISBLANK(H211),"",H211-DATE(YEAR(NOW()),MONTH(NOW()),DAY(NOW())))</f>
        <v>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44703</v>
      </c>
      <c r="G212" s="12" t="s">
        <v>1704</v>
      </c>
      <c r="H212" s="26">
        <f t="shared" si="72"/>
        <v>44733</v>
      </c>
      <c r="I212" s="33">
        <f ca="1" t="shared" si="73"/>
        <v>9</v>
      </c>
      <c r="J212" s="22" t="str">
        <f ca="1" t="shared" si="74"/>
        <v>NOT DUE</v>
      </c>
      <c r="K212" s="23"/>
      <c r="L212" s="34"/>
    </row>
    <row r="213" ht="24" spans="1:12">
      <c r="A213" s="111" t="s">
        <v>2142</v>
      </c>
      <c r="B213" s="112" t="s">
        <v>2143</v>
      </c>
      <c r="C213" s="112" t="s">
        <v>2141</v>
      </c>
      <c r="D213" s="113" t="s">
        <v>1602</v>
      </c>
      <c r="E213" s="25">
        <v>44082</v>
      </c>
      <c r="F213" s="25">
        <f>F8</f>
        <v>44703</v>
      </c>
      <c r="G213" s="12" t="s">
        <v>1704</v>
      </c>
      <c r="H213" s="26">
        <f t="shared" si="72"/>
        <v>44733</v>
      </c>
      <c r="I213" s="33">
        <f ca="1" t="shared" si="73"/>
        <v>9</v>
      </c>
      <c r="J213" s="22" t="str">
        <f ca="1" t="shared" si="74"/>
        <v>NOT DUE</v>
      </c>
      <c r="K213" s="23"/>
      <c r="L213" s="34"/>
    </row>
    <row r="214" spans="1:12">
      <c r="A214" s="111" t="s">
        <v>2144</v>
      </c>
      <c r="B214" s="112" t="s">
        <v>2145</v>
      </c>
      <c r="C214" s="112" t="s">
        <v>2146</v>
      </c>
      <c r="D214" s="113" t="s">
        <v>1602</v>
      </c>
      <c r="E214" s="25">
        <v>44082</v>
      </c>
      <c r="F214" s="25">
        <f>F8</f>
        <v>44703</v>
      </c>
      <c r="G214" s="12" t="s">
        <v>1704</v>
      </c>
      <c r="H214" s="26">
        <f t="shared" si="72"/>
        <v>44733</v>
      </c>
      <c r="I214" s="33">
        <f ca="1" t="shared" ref="I214:I215" si="75">IF(ISBLANK(H214),"",H214-DATE(YEAR(NOW()),MONTH(NOW()),DAY(NOW())))</f>
        <v>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44703</v>
      </c>
      <c r="G215" s="12" t="s">
        <v>1704</v>
      </c>
      <c r="H215" s="26">
        <f t="shared" si="72"/>
        <v>44733</v>
      </c>
      <c r="I215" s="33">
        <f ca="1" t="shared" si="75"/>
        <v>9</v>
      </c>
      <c r="J215" s="22" t="str">
        <f ca="1" t="shared" si="76"/>
        <v>NOT DUE</v>
      </c>
      <c r="K215" s="23"/>
      <c r="L215" s="34"/>
    </row>
    <row r="216" spans="1:12">
      <c r="A216" s="111" t="s">
        <v>2150</v>
      </c>
      <c r="B216" s="112" t="s">
        <v>2151</v>
      </c>
      <c r="C216" s="112" t="s">
        <v>2146</v>
      </c>
      <c r="D216" s="113" t="s">
        <v>1602</v>
      </c>
      <c r="E216" s="25">
        <v>44082</v>
      </c>
      <c r="F216" s="25">
        <f>F8</f>
        <v>44703</v>
      </c>
      <c r="G216" s="12" t="s">
        <v>1704</v>
      </c>
      <c r="H216" s="26">
        <f t="shared" si="72"/>
        <v>44733</v>
      </c>
      <c r="I216" s="33">
        <f ca="1" t="shared" ref="I216:I217" si="77">IF(ISBLANK(H216),"",H216-DATE(YEAR(NOW()),MONTH(NOW()),DAY(NOW())))</f>
        <v>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44703</v>
      </c>
      <c r="G217" s="12" t="s">
        <v>1704</v>
      </c>
      <c r="H217" s="26">
        <f t="shared" si="72"/>
        <v>44733</v>
      </c>
      <c r="I217" s="33">
        <f ca="1" t="shared" si="77"/>
        <v>9</v>
      </c>
      <c r="J217" s="22" t="str">
        <f ca="1" t="shared" si="78"/>
        <v>NOT DUE</v>
      </c>
      <c r="K217" s="23"/>
      <c r="L217" s="34"/>
    </row>
    <row r="218" ht="24" spans="1:12">
      <c r="A218" s="111" t="s">
        <v>2155</v>
      </c>
      <c r="B218" s="112" t="s">
        <v>2156</v>
      </c>
      <c r="C218" s="112" t="s">
        <v>2157</v>
      </c>
      <c r="D218" s="113" t="s">
        <v>1602</v>
      </c>
      <c r="E218" s="25">
        <v>44082</v>
      </c>
      <c r="F218" s="25">
        <f>F8</f>
        <v>44703</v>
      </c>
      <c r="G218" s="12" t="s">
        <v>1704</v>
      </c>
      <c r="H218" s="26">
        <f t="shared" si="72"/>
        <v>44733</v>
      </c>
      <c r="I218" s="33">
        <f ca="1" t="shared" ref="I218:I219" si="79">IF(ISBLANK(H218),"",H218-DATE(YEAR(NOW()),MONTH(NOW()),DAY(NOW())))</f>
        <v>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44703</v>
      </c>
      <c r="G219" s="12" t="s">
        <v>1704</v>
      </c>
      <c r="H219" s="26">
        <f t="shared" si="72"/>
        <v>44733</v>
      </c>
      <c r="I219" s="33">
        <f ca="1" t="shared" si="79"/>
        <v>9</v>
      </c>
      <c r="J219" s="22" t="str">
        <f ca="1" t="shared" si="80"/>
        <v>NOT DUE</v>
      </c>
      <c r="K219" s="23"/>
      <c r="L219" s="34"/>
    </row>
    <row r="220" spans="1:12">
      <c r="A220" s="111" t="s">
        <v>2161</v>
      </c>
      <c r="B220" s="112" t="s">
        <v>2162</v>
      </c>
      <c r="C220" s="112" t="s">
        <v>2135</v>
      </c>
      <c r="D220" s="113" t="s">
        <v>1602</v>
      </c>
      <c r="E220" s="25">
        <v>44082</v>
      </c>
      <c r="F220" s="25">
        <f>F8</f>
        <v>44703</v>
      </c>
      <c r="G220" s="12" t="s">
        <v>1704</v>
      </c>
      <c r="H220" s="26">
        <f t="shared" si="72"/>
        <v>44733</v>
      </c>
      <c r="I220" s="33">
        <f ca="1" t="shared" ref="I220" si="81">IF(ISBLANK(H220),"",H220-DATE(YEAR(NOW()),MONTH(NOW()),DAY(NOW())))</f>
        <v>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87</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81</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81</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81</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81</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81</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81</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81</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81</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81</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81</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81</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81</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81</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81</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81</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81</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81</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81</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81</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81</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81</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81</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81</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81</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81</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81</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81</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81</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81</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81</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81</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81</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81</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81</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81</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81</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81</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81</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81</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81</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81</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81</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81</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81</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81</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81</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81</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81</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81</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81</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81</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81</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81</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81</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81</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81</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81</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81</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81</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81</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81</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81</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81</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81</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81</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81</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81</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5" sqref="F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81</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81</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81</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81</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81</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81</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81</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81</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81</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81</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81</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81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5"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198</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88</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78</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78</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78</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78</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78</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78</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78</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78</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78</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78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77</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77</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77</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77</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77</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77</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77</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77</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77</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77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5"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77</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77</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77</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77</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77</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77</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77</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77</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77</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77</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77</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77</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77</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77</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77</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77</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77</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77</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77</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77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77</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77</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77</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77</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77</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77</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77</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77</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77</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77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79</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79</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79</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79</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79</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79</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79</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79</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79</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79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79</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79</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79</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79</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79</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79</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79</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79</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79</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79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258</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258</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258</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258</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258</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258</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258</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258</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258</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88</v>
      </c>
      <c r="J9" s="22" t="str">
        <f ca="1" t="shared" si="1"/>
        <v>NOT DUE</v>
      </c>
      <c r="K9" s="41"/>
      <c r="L9" s="34"/>
    </row>
    <row r="10" ht="23.25" customHeight="1" spans="1:12">
      <c r="A10" s="22" t="s">
        <v>292</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88</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88</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258</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258</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258</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258</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258</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258</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258</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258</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258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258</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258</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258</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258</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258</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258</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258</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258</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258</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258</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258</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258</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258</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258</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258</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258</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258</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258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258</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258</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258</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258</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258</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258</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258</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258</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258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258</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258</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258</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258</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258</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258</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258</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258</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258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331</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88</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88</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88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topLeftCell="A5" workbookViewId="0">
      <selection activeCell="G38" sqref="G3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44707</v>
      </c>
      <c r="G8" s="12" t="s">
        <v>2170</v>
      </c>
      <c r="H8" s="26">
        <f>F8+30</f>
        <v>44737</v>
      </c>
      <c r="I8" s="33">
        <f ca="1" t="shared" ref="I8:I16" si="0">IF(ISBLANK(H8),"",H8-DATE(YEAR(NOW()),MONTH(NOW()),DAY(NOW())))</f>
        <v>13</v>
      </c>
      <c r="J8" s="22" t="str">
        <f ca="1" t="shared" ref="J8:J16" si="1">IF(I8="","",IF(I8&lt;0,"OVERDUE","NOT DUE"))</f>
        <v>NOT DUE</v>
      </c>
      <c r="K8" s="23"/>
      <c r="L8" s="34"/>
    </row>
    <row r="9" spans="1:12">
      <c r="A9" s="22" t="s">
        <v>2507</v>
      </c>
      <c r="B9" s="23" t="s">
        <v>2505</v>
      </c>
      <c r="C9" s="23" t="s">
        <v>2508</v>
      </c>
      <c r="D9" s="24" t="s">
        <v>2488</v>
      </c>
      <c r="E9" s="25">
        <v>44082</v>
      </c>
      <c r="F9" s="25">
        <f>F8</f>
        <v>44707</v>
      </c>
      <c r="G9" s="12" t="s">
        <v>2170</v>
      </c>
      <c r="H9" s="26">
        <f>F9+30</f>
        <v>44737</v>
      </c>
      <c r="I9" s="33">
        <f ca="1" t="shared" si="0"/>
        <v>13</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1158</v>
      </c>
      <c r="J10" s="22" t="str">
        <f ca="1" t="shared" si="1"/>
        <v>NOT DUE</v>
      </c>
      <c r="K10" s="23"/>
      <c r="L10" s="34"/>
    </row>
    <row r="11" spans="1:12">
      <c r="A11" s="22" t="s">
        <v>2512</v>
      </c>
      <c r="B11" s="23" t="s">
        <v>2513</v>
      </c>
      <c r="C11" s="23" t="s">
        <v>2506</v>
      </c>
      <c r="D11" s="24" t="s">
        <v>2488</v>
      </c>
      <c r="E11" s="25">
        <v>44082</v>
      </c>
      <c r="F11" s="25">
        <f>F8</f>
        <v>44707</v>
      </c>
      <c r="G11" s="12" t="s">
        <v>2170</v>
      </c>
      <c r="H11" s="26">
        <f t="shared" ref="H11:H12" si="3">F11+30</f>
        <v>44737</v>
      </c>
      <c r="I11" s="33">
        <f ca="1" t="shared" si="0"/>
        <v>13</v>
      </c>
      <c r="J11" s="22" t="str">
        <f ca="1" t="shared" si="1"/>
        <v>NOT DUE</v>
      </c>
      <c r="K11" s="23"/>
      <c r="L11" s="39"/>
    </row>
    <row r="12" spans="1:12">
      <c r="A12" s="22" t="s">
        <v>2514</v>
      </c>
      <c r="B12" s="23" t="s">
        <v>2513</v>
      </c>
      <c r="C12" s="23" t="s">
        <v>2508</v>
      </c>
      <c r="D12" s="24" t="s">
        <v>2488</v>
      </c>
      <c r="E12" s="25">
        <v>44082</v>
      </c>
      <c r="F12" s="25">
        <f>F8</f>
        <v>44707</v>
      </c>
      <c r="G12" s="12" t="s">
        <v>2170</v>
      </c>
      <c r="H12" s="26">
        <f t="shared" si="3"/>
        <v>44737</v>
      </c>
      <c r="I12" s="33">
        <f ca="1" t="shared" si="0"/>
        <v>13</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1158</v>
      </c>
      <c r="J13" s="22" t="str">
        <f ca="1" t="shared" si="1"/>
        <v>NOT DUE</v>
      </c>
      <c r="K13" s="23"/>
      <c r="L13" s="34"/>
    </row>
    <row r="14" spans="1:12">
      <c r="A14" s="22" t="s">
        <v>2516</v>
      </c>
      <c r="B14" s="23" t="s">
        <v>2517</v>
      </c>
      <c r="C14" s="23" t="s">
        <v>2506</v>
      </c>
      <c r="D14" s="24" t="s">
        <v>2488</v>
      </c>
      <c r="E14" s="25">
        <v>44082</v>
      </c>
      <c r="F14" s="25">
        <f>F8</f>
        <v>44707</v>
      </c>
      <c r="G14" s="12" t="s">
        <v>2170</v>
      </c>
      <c r="H14" s="26">
        <f t="shared" ref="H14:H15" si="5">F14+30</f>
        <v>44737</v>
      </c>
      <c r="I14" s="33">
        <f ca="1" t="shared" si="0"/>
        <v>13</v>
      </c>
      <c r="J14" s="22" t="str">
        <f ca="1" t="shared" si="1"/>
        <v>NOT DUE</v>
      </c>
      <c r="K14" s="23"/>
      <c r="L14" s="34"/>
    </row>
    <row r="15" spans="1:12">
      <c r="A15" s="22" t="s">
        <v>2518</v>
      </c>
      <c r="B15" s="23" t="s">
        <v>2517</v>
      </c>
      <c r="C15" s="23" t="s">
        <v>2508</v>
      </c>
      <c r="D15" s="24" t="s">
        <v>2488</v>
      </c>
      <c r="E15" s="25">
        <v>44082</v>
      </c>
      <c r="F15" s="25">
        <f>F8</f>
        <v>44707</v>
      </c>
      <c r="G15" s="12" t="s">
        <v>2170</v>
      </c>
      <c r="H15" s="26">
        <f t="shared" si="5"/>
        <v>44737</v>
      </c>
      <c r="I15" s="33">
        <f ca="1" t="shared" si="0"/>
        <v>13</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1158</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44707</v>
      </c>
      <c r="G8" s="12" t="s">
        <v>2170</v>
      </c>
      <c r="H8" s="26">
        <f>F8+30</f>
        <v>44737</v>
      </c>
      <c r="I8" s="33">
        <f ca="1" t="shared" ref="I8" si="0">IF(ISBLANK(H8),"",H8-DATE(YEAR(NOW()),MONTH(NOW()),DAY(NOW())))</f>
        <v>13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44701</v>
      </c>
      <c r="G8" s="12" t="s">
        <v>2170</v>
      </c>
      <c r="H8" s="26">
        <f>F8+30</f>
        <v>44731</v>
      </c>
      <c r="I8" s="33">
        <f ca="1" t="shared" ref="I8" si="0">IF(ISBLANK(H8),"",H8-DATE(YEAR(NOW()),MONTH(NOW()),DAY(NOW())))</f>
        <v>7</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44701</v>
      </c>
      <c r="G8" s="12" t="s">
        <v>2170</v>
      </c>
      <c r="H8" s="26">
        <f t="shared" ref="H8:H19" si="0">F8+30</f>
        <v>44731</v>
      </c>
      <c r="I8" s="33">
        <f ca="1" t="shared" ref="I8:I21" si="1">IF(ISBLANK(H8),"",H8-DATE(YEAR(NOW()),MONTH(NOW()),DAY(NOW())))</f>
        <v>7</v>
      </c>
      <c r="J8" s="22" t="str">
        <f ca="1" t="shared" ref="J8:J21" si="2">IF(I8="","",IF(I8&lt;0,"OVERDUE","NOT DUE"))</f>
        <v>NOT DUE</v>
      </c>
      <c r="K8" s="23"/>
      <c r="L8" s="34"/>
    </row>
    <row r="9" spans="1:12">
      <c r="A9" s="22" t="s">
        <v>2530</v>
      </c>
      <c r="B9" s="23" t="s">
        <v>2531</v>
      </c>
      <c r="C9" s="23" t="s">
        <v>2532</v>
      </c>
      <c r="D9" s="24" t="s">
        <v>1602</v>
      </c>
      <c r="E9" s="25">
        <v>44082</v>
      </c>
      <c r="F9" s="25">
        <f>$F$8</f>
        <v>44701</v>
      </c>
      <c r="G9" s="12" t="s">
        <v>2170</v>
      </c>
      <c r="H9" s="26">
        <f t="shared" si="0"/>
        <v>44731</v>
      </c>
      <c r="I9" s="33">
        <f ca="1" t="shared" si="1"/>
        <v>7</v>
      </c>
      <c r="J9" s="22" t="str">
        <f ca="1" t="shared" si="2"/>
        <v>NOT DUE</v>
      </c>
      <c r="K9" s="23"/>
      <c r="L9" s="34"/>
    </row>
    <row r="10" spans="1:12">
      <c r="A10" s="22" t="s">
        <v>2533</v>
      </c>
      <c r="B10" s="23" t="s">
        <v>2534</v>
      </c>
      <c r="C10" s="23" t="s">
        <v>2529</v>
      </c>
      <c r="D10" s="24" t="s">
        <v>1602</v>
      </c>
      <c r="E10" s="25">
        <v>44082</v>
      </c>
      <c r="F10" s="25">
        <f t="shared" ref="F10:F19" si="3">$F$8</f>
        <v>44701</v>
      </c>
      <c r="G10" s="12" t="s">
        <v>2170</v>
      </c>
      <c r="H10" s="26">
        <f t="shared" si="0"/>
        <v>44731</v>
      </c>
      <c r="I10" s="33">
        <f ca="1" t="shared" si="1"/>
        <v>7</v>
      </c>
      <c r="J10" s="22" t="str">
        <f ca="1" t="shared" si="2"/>
        <v>NOT DUE</v>
      </c>
      <c r="K10" s="23"/>
      <c r="L10" s="34"/>
    </row>
    <row r="11" ht="24" spans="1:12">
      <c r="A11" s="22" t="s">
        <v>2535</v>
      </c>
      <c r="B11" s="23" t="s">
        <v>2536</v>
      </c>
      <c r="C11" s="23" t="s">
        <v>2537</v>
      </c>
      <c r="D11" s="24" t="s">
        <v>1602</v>
      </c>
      <c r="E11" s="25">
        <v>44082</v>
      </c>
      <c r="F11" s="25">
        <f t="shared" si="3"/>
        <v>44701</v>
      </c>
      <c r="G11" s="12" t="s">
        <v>2170</v>
      </c>
      <c r="H11" s="26">
        <f t="shared" si="0"/>
        <v>44731</v>
      </c>
      <c r="I11" s="33">
        <f ca="1" t="shared" si="1"/>
        <v>7</v>
      </c>
      <c r="J11" s="22" t="str">
        <f ca="1" t="shared" si="2"/>
        <v>NOT DUE</v>
      </c>
      <c r="K11" s="23"/>
      <c r="L11" s="39"/>
    </row>
    <row r="12" ht="24" spans="1:12">
      <c r="A12" s="22" t="s">
        <v>2538</v>
      </c>
      <c r="B12" s="23" t="s">
        <v>2539</v>
      </c>
      <c r="C12" s="23" t="s">
        <v>2540</v>
      </c>
      <c r="D12" s="24" t="s">
        <v>1602</v>
      </c>
      <c r="E12" s="25">
        <v>44082</v>
      </c>
      <c r="F12" s="25">
        <f t="shared" si="3"/>
        <v>44701</v>
      </c>
      <c r="G12" s="12" t="s">
        <v>2170</v>
      </c>
      <c r="H12" s="26">
        <f t="shared" si="0"/>
        <v>44731</v>
      </c>
      <c r="I12" s="33">
        <f ca="1" t="shared" si="1"/>
        <v>7</v>
      </c>
      <c r="J12" s="22" t="str">
        <f ca="1" t="shared" si="2"/>
        <v>NOT DUE</v>
      </c>
      <c r="K12" s="23"/>
      <c r="L12" s="34"/>
    </row>
    <row r="13" ht="24" spans="1:12">
      <c r="A13" s="22" t="s">
        <v>2541</v>
      </c>
      <c r="B13" s="23" t="s">
        <v>2542</v>
      </c>
      <c r="C13" s="23" t="s">
        <v>2543</v>
      </c>
      <c r="D13" s="24" t="s">
        <v>1602</v>
      </c>
      <c r="E13" s="25">
        <v>44082</v>
      </c>
      <c r="F13" s="25">
        <f t="shared" si="3"/>
        <v>44701</v>
      </c>
      <c r="G13" s="12" t="s">
        <v>2170</v>
      </c>
      <c r="H13" s="26">
        <f t="shared" si="0"/>
        <v>44731</v>
      </c>
      <c r="I13" s="33">
        <f ca="1" t="shared" si="1"/>
        <v>7</v>
      </c>
      <c r="J13" s="22" t="str">
        <f ca="1" t="shared" si="2"/>
        <v>NOT DUE</v>
      </c>
      <c r="K13" s="23"/>
      <c r="L13" s="34"/>
    </row>
    <row r="14" ht="24" spans="1:12">
      <c r="A14" s="22" t="s">
        <v>2544</v>
      </c>
      <c r="B14" s="23" t="s">
        <v>2545</v>
      </c>
      <c r="C14" s="23" t="s">
        <v>2546</v>
      </c>
      <c r="D14" s="24" t="s">
        <v>1602</v>
      </c>
      <c r="E14" s="25">
        <v>44082</v>
      </c>
      <c r="F14" s="25">
        <f t="shared" si="3"/>
        <v>44701</v>
      </c>
      <c r="G14" s="12" t="s">
        <v>2170</v>
      </c>
      <c r="H14" s="26">
        <f t="shared" si="0"/>
        <v>44731</v>
      </c>
      <c r="I14" s="33">
        <f ca="1" t="shared" si="1"/>
        <v>7</v>
      </c>
      <c r="J14" s="22" t="str">
        <f ca="1" t="shared" si="2"/>
        <v>NOT DUE</v>
      </c>
      <c r="K14" s="23"/>
      <c r="L14" s="34"/>
    </row>
    <row r="15" ht="24" spans="1:12">
      <c r="A15" s="22" t="s">
        <v>2547</v>
      </c>
      <c r="B15" s="23" t="s">
        <v>2548</v>
      </c>
      <c r="C15" s="23" t="s">
        <v>2546</v>
      </c>
      <c r="D15" s="24" t="s">
        <v>1602</v>
      </c>
      <c r="E15" s="25">
        <v>44082</v>
      </c>
      <c r="F15" s="25">
        <f t="shared" si="3"/>
        <v>44701</v>
      </c>
      <c r="G15" s="12" t="s">
        <v>2170</v>
      </c>
      <c r="H15" s="26">
        <f t="shared" si="0"/>
        <v>44731</v>
      </c>
      <c r="I15" s="33">
        <f ca="1" t="shared" si="1"/>
        <v>7</v>
      </c>
      <c r="J15" s="22" t="str">
        <f ca="1" t="shared" si="2"/>
        <v>NOT DUE</v>
      </c>
      <c r="K15" s="23"/>
      <c r="L15" s="34" t="s">
        <v>2549</v>
      </c>
    </row>
    <row r="16" spans="1:12">
      <c r="A16" s="22" t="s">
        <v>2550</v>
      </c>
      <c r="B16" s="23" t="s">
        <v>80</v>
      </c>
      <c r="C16" s="23" t="s">
        <v>2551</v>
      </c>
      <c r="D16" s="24" t="s">
        <v>1602</v>
      </c>
      <c r="E16" s="25">
        <v>44082</v>
      </c>
      <c r="F16" s="25">
        <f t="shared" si="3"/>
        <v>44701</v>
      </c>
      <c r="G16" s="12" t="s">
        <v>2170</v>
      </c>
      <c r="H16" s="26">
        <f t="shared" si="0"/>
        <v>44731</v>
      </c>
      <c r="I16" s="33">
        <f ca="1" t="shared" si="1"/>
        <v>7</v>
      </c>
      <c r="J16" s="22" t="str">
        <f ca="1" t="shared" si="2"/>
        <v>NOT DUE</v>
      </c>
      <c r="K16" s="23"/>
      <c r="L16" s="34"/>
    </row>
    <row r="17" ht="24" spans="1:12">
      <c r="A17" s="22" t="s">
        <v>2552</v>
      </c>
      <c r="B17" s="23" t="s">
        <v>2553</v>
      </c>
      <c r="C17" s="23" t="s">
        <v>2546</v>
      </c>
      <c r="D17" s="24" t="s">
        <v>1602</v>
      </c>
      <c r="E17" s="25">
        <v>44082</v>
      </c>
      <c r="F17" s="25">
        <f t="shared" si="3"/>
        <v>44701</v>
      </c>
      <c r="G17" s="12" t="s">
        <v>2170</v>
      </c>
      <c r="H17" s="26">
        <f t="shared" si="0"/>
        <v>44731</v>
      </c>
      <c r="I17" s="33">
        <f ca="1" t="shared" si="1"/>
        <v>7</v>
      </c>
      <c r="J17" s="22" t="str">
        <f ca="1" t="shared" si="2"/>
        <v>NOT DUE</v>
      </c>
      <c r="K17" s="23"/>
      <c r="L17" s="34" t="s">
        <v>2549</v>
      </c>
    </row>
    <row r="18" ht="24" spans="1:12">
      <c r="A18" s="22" t="s">
        <v>2554</v>
      </c>
      <c r="B18" s="23" t="s">
        <v>2555</v>
      </c>
      <c r="C18" s="23" t="s">
        <v>2546</v>
      </c>
      <c r="D18" s="24" t="s">
        <v>1602</v>
      </c>
      <c r="E18" s="25">
        <v>44082</v>
      </c>
      <c r="F18" s="25">
        <f t="shared" si="3"/>
        <v>44701</v>
      </c>
      <c r="G18" s="12" t="s">
        <v>2170</v>
      </c>
      <c r="H18" s="26">
        <f t="shared" si="0"/>
        <v>44731</v>
      </c>
      <c r="I18" s="33">
        <f ca="1" t="shared" si="1"/>
        <v>7</v>
      </c>
      <c r="J18" s="22" t="str">
        <f ca="1" t="shared" si="2"/>
        <v>NOT DUE</v>
      </c>
      <c r="K18" s="23"/>
      <c r="L18" s="34"/>
    </row>
    <row r="19" ht="24" spans="1:12">
      <c r="A19" s="22" t="s">
        <v>2556</v>
      </c>
      <c r="B19" s="23" t="s">
        <v>2557</v>
      </c>
      <c r="C19" s="23" t="s">
        <v>2558</v>
      </c>
      <c r="D19" s="24" t="s">
        <v>1602</v>
      </c>
      <c r="E19" s="25">
        <v>44082</v>
      </c>
      <c r="F19" s="25">
        <f t="shared" si="3"/>
        <v>44701</v>
      </c>
      <c r="G19" s="12" t="s">
        <v>2170</v>
      </c>
      <c r="H19" s="26">
        <f t="shared" si="0"/>
        <v>44731</v>
      </c>
      <c r="I19" s="33">
        <f ca="1" t="shared" si="1"/>
        <v>7</v>
      </c>
      <c r="J19" s="22" t="str">
        <f ca="1" t="shared" si="2"/>
        <v>NOT DUE</v>
      </c>
      <c r="K19" s="23"/>
      <c r="L19" s="34"/>
    </row>
    <row r="20" ht="22.5" customHeight="1" spans="1:12">
      <c r="A20" s="22" t="s">
        <v>2559</v>
      </c>
      <c r="B20" s="91" t="s">
        <v>2560</v>
      </c>
      <c r="C20" s="91" t="s">
        <v>2561</v>
      </c>
      <c r="D20" s="92" t="s">
        <v>1450</v>
      </c>
      <c r="E20" s="25">
        <v>44082</v>
      </c>
      <c r="F20" s="25">
        <v>44720</v>
      </c>
      <c r="G20" s="12" t="s">
        <v>2170</v>
      </c>
      <c r="H20" s="93">
        <f>F20+7</f>
        <v>44727</v>
      </c>
      <c r="I20" s="94">
        <f ca="1" t="shared" si="1"/>
        <v>3</v>
      </c>
      <c r="J20" s="22" t="str">
        <f ca="1" t="shared" si="2"/>
        <v>NOT DUE</v>
      </c>
      <c r="K20" s="23"/>
      <c r="L20" s="34"/>
    </row>
    <row r="21" ht="26.25" customHeight="1" spans="1:12">
      <c r="A21" s="22" t="s">
        <v>2562</v>
      </c>
      <c r="B21" s="91" t="s">
        <v>2563</v>
      </c>
      <c r="C21" s="91" t="s">
        <v>2564</v>
      </c>
      <c r="D21" s="92" t="s">
        <v>1602</v>
      </c>
      <c r="E21" s="25">
        <v>44082</v>
      </c>
      <c r="F21" s="25">
        <f>F8</f>
        <v>44701</v>
      </c>
      <c r="G21" s="12" t="s">
        <v>2170</v>
      </c>
      <c r="H21" s="93">
        <f>F21+30</f>
        <v>44731</v>
      </c>
      <c r="I21" s="94">
        <f ca="1" t="shared" si="1"/>
        <v>7</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44705</v>
      </c>
      <c r="G8" s="40"/>
      <c r="H8" s="26">
        <f t="shared" ref="H8:H17" si="0">F8+30</f>
        <v>44735</v>
      </c>
      <c r="I8" s="33">
        <f ca="1" t="shared" ref="I8:I17" si="1">IF(ISBLANK(H8),"",H8-DATE(YEAR(NOW()),MONTH(NOW()),DAY(NOW())))</f>
        <v>11</v>
      </c>
      <c r="J8" s="22" t="str">
        <f ca="1" t="shared" ref="J8:J17" si="2">IF(I8="","",IF(I8&lt;0,"OVERDUE","NOT DUE"))</f>
        <v>NOT DUE</v>
      </c>
      <c r="K8" s="23"/>
      <c r="L8" s="34"/>
    </row>
    <row r="9" spans="1:12">
      <c r="A9" s="22" t="s">
        <v>2568</v>
      </c>
      <c r="B9" s="23" t="s">
        <v>2569</v>
      </c>
      <c r="C9" s="23" t="s">
        <v>1659</v>
      </c>
      <c r="D9" s="24" t="s">
        <v>1602</v>
      </c>
      <c r="E9" s="25">
        <v>44082</v>
      </c>
      <c r="F9" s="25">
        <f>F8</f>
        <v>44705</v>
      </c>
      <c r="G9" s="40"/>
      <c r="H9" s="26">
        <f t="shared" si="0"/>
        <v>44735</v>
      </c>
      <c r="I9" s="33">
        <f ca="1" t="shared" si="1"/>
        <v>11</v>
      </c>
      <c r="J9" s="22" t="str">
        <f ca="1" t="shared" si="2"/>
        <v>NOT DUE</v>
      </c>
      <c r="K9" s="23"/>
      <c r="L9" s="34"/>
    </row>
    <row r="10" ht="24" spans="1:12">
      <c r="A10" s="22" t="s">
        <v>2570</v>
      </c>
      <c r="B10" s="23" t="s">
        <v>2571</v>
      </c>
      <c r="C10" s="23" t="s">
        <v>1659</v>
      </c>
      <c r="D10" s="24" t="s">
        <v>1602</v>
      </c>
      <c r="E10" s="25">
        <v>44082</v>
      </c>
      <c r="F10" s="25">
        <f>F8</f>
        <v>44705</v>
      </c>
      <c r="G10" s="40"/>
      <c r="H10" s="26">
        <f t="shared" si="0"/>
        <v>44735</v>
      </c>
      <c r="I10" s="33">
        <f ca="1" t="shared" si="1"/>
        <v>11</v>
      </c>
      <c r="J10" s="22" t="str">
        <f ca="1" t="shared" si="2"/>
        <v>NOT DUE</v>
      </c>
      <c r="K10" s="23"/>
      <c r="L10" s="34"/>
    </row>
    <row r="11" ht="24" spans="1:12">
      <c r="A11" s="22" t="s">
        <v>2572</v>
      </c>
      <c r="B11" s="23" t="s">
        <v>2573</v>
      </c>
      <c r="C11" s="23" t="s">
        <v>1659</v>
      </c>
      <c r="D11" s="24" t="s">
        <v>1602</v>
      </c>
      <c r="E11" s="25">
        <v>44082</v>
      </c>
      <c r="F11" s="25">
        <f>F8</f>
        <v>44705</v>
      </c>
      <c r="G11" s="40"/>
      <c r="H11" s="26">
        <f t="shared" si="0"/>
        <v>44735</v>
      </c>
      <c r="I11" s="33">
        <f ca="1" t="shared" si="1"/>
        <v>11</v>
      </c>
      <c r="J11" s="22" t="str">
        <f ca="1" t="shared" si="2"/>
        <v>NOT DUE</v>
      </c>
      <c r="K11" s="23"/>
      <c r="L11" s="39"/>
    </row>
    <row r="12" spans="1:12">
      <c r="A12" s="22" t="s">
        <v>2574</v>
      </c>
      <c r="B12" s="23" t="s">
        <v>2575</v>
      </c>
      <c r="C12" s="23" t="s">
        <v>1659</v>
      </c>
      <c r="D12" s="24" t="s">
        <v>1602</v>
      </c>
      <c r="E12" s="25">
        <v>44082</v>
      </c>
      <c r="F12" s="25">
        <f>F8</f>
        <v>44705</v>
      </c>
      <c r="G12" s="40"/>
      <c r="H12" s="26">
        <f t="shared" si="0"/>
        <v>44735</v>
      </c>
      <c r="I12" s="33">
        <f ca="1" t="shared" si="1"/>
        <v>11</v>
      </c>
      <c r="J12" s="22" t="str">
        <f ca="1" t="shared" si="2"/>
        <v>NOT DUE</v>
      </c>
      <c r="K12" s="23"/>
      <c r="L12" s="34"/>
    </row>
    <row r="13" ht="24" spans="1:12">
      <c r="A13" s="22" t="s">
        <v>2576</v>
      </c>
      <c r="B13" s="23" t="s">
        <v>2577</v>
      </c>
      <c r="C13" s="23" t="s">
        <v>1659</v>
      </c>
      <c r="D13" s="24" t="s">
        <v>1602</v>
      </c>
      <c r="E13" s="25">
        <v>44082</v>
      </c>
      <c r="F13" s="25">
        <f>F8</f>
        <v>44705</v>
      </c>
      <c r="G13" s="40"/>
      <c r="H13" s="26">
        <f t="shared" si="0"/>
        <v>44735</v>
      </c>
      <c r="I13" s="33">
        <f ca="1" t="shared" si="1"/>
        <v>11</v>
      </c>
      <c r="J13" s="22" t="str">
        <f ca="1" t="shared" si="2"/>
        <v>NOT DUE</v>
      </c>
      <c r="K13" s="23"/>
      <c r="L13" s="34"/>
    </row>
    <row r="14" spans="1:12">
      <c r="A14" s="22" t="s">
        <v>2578</v>
      </c>
      <c r="B14" s="23" t="s">
        <v>2579</v>
      </c>
      <c r="C14" s="23" t="s">
        <v>1659</v>
      </c>
      <c r="D14" s="24" t="s">
        <v>1602</v>
      </c>
      <c r="E14" s="25">
        <v>44082</v>
      </c>
      <c r="F14" s="25">
        <f>F8</f>
        <v>44705</v>
      </c>
      <c r="G14" s="40"/>
      <c r="H14" s="26">
        <f t="shared" si="0"/>
        <v>44735</v>
      </c>
      <c r="I14" s="33">
        <f ca="1" t="shared" si="1"/>
        <v>11</v>
      </c>
      <c r="J14" s="22" t="str">
        <f ca="1" t="shared" si="2"/>
        <v>NOT DUE</v>
      </c>
      <c r="K14" s="23"/>
      <c r="L14" s="34"/>
    </row>
    <row r="15" spans="1:12">
      <c r="A15" s="22" t="s">
        <v>2580</v>
      </c>
      <c r="B15" s="23" t="s">
        <v>2581</v>
      </c>
      <c r="C15" s="23" t="s">
        <v>1659</v>
      </c>
      <c r="D15" s="24" t="s">
        <v>1602</v>
      </c>
      <c r="E15" s="25">
        <v>44082</v>
      </c>
      <c r="F15" s="25">
        <f>F8</f>
        <v>44705</v>
      </c>
      <c r="G15" s="40"/>
      <c r="H15" s="26">
        <f t="shared" si="0"/>
        <v>44735</v>
      </c>
      <c r="I15" s="33">
        <f ca="1" t="shared" si="1"/>
        <v>11</v>
      </c>
      <c r="J15" s="22" t="str">
        <f ca="1" t="shared" si="2"/>
        <v>NOT DUE</v>
      </c>
      <c r="K15" s="23"/>
      <c r="L15" s="34"/>
    </row>
    <row r="16" spans="1:12">
      <c r="A16" s="22" t="s">
        <v>2582</v>
      </c>
      <c r="B16" s="23" t="s">
        <v>2583</v>
      </c>
      <c r="C16" s="23" t="s">
        <v>1659</v>
      </c>
      <c r="D16" s="24" t="s">
        <v>1602</v>
      </c>
      <c r="E16" s="25">
        <v>44082</v>
      </c>
      <c r="F16" s="25">
        <f>F8</f>
        <v>44705</v>
      </c>
      <c r="G16" s="40"/>
      <c r="H16" s="26">
        <f t="shared" si="0"/>
        <v>44735</v>
      </c>
      <c r="I16" s="33">
        <f ca="1" t="shared" si="1"/>
        <v>11</v>
      </c>
      <c r="J16" s="22" t="str">
        <f ca="1" t="shared" si="2"/>
        <v>NOT DUE</v>
      </c>
      <c r="K16" s="23"/>
      <c r="L16" s="34"/>
    </row>
    <row r="17" spans="1:12">
      <c r="A17" s="22" t="s">
        <v>2584</v>
      </c>
      <c r="B17" s="23" t="s">
        <v>2585</v>
      </c>
      <c r="C17" s="23" t="s">
        <v>1659</v>
      </c>
      <c r="D17" s="24" t="s">
        <v>1602</v>
      </c>
      <c r="E17" s="25">
        <v>44082</v>
      </c>
      <c r="F17" s="25">
        <f>F8</f>
        <v>44705</v>
      </c>
      <c r="G17" s="40"/>
      <c r="H17" s="26">
        <f t="shared" si="0"/>
        <v>44735</v>
      </c>
      <c r="I17" s="33">
        <f ca="1" t="shared" si="1"/>
        <v>11</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44705</v>
      </c>
      <c r="G8" s="12" t="s">
        <v>2170</v>
      </c>
      <c r="H8" s="26">
        <f t="shared" ref="H8:H11" si="0">F8+30</f>
        <v>44735</v>
      </c>
      <c r="I8" s="33">
        <f ca="1" t="shared" ref="I8:I11" si="1">IF(ISBLANK(H8),"",H8-DATE(YEAR(NOW()),MONTH(NOW()),DAY(NOW())))</f>
        <v>11</v>
      </c>
      <c r="J8" s="22" t="str">
        <f ca="1" t="shared" ref="J8:J11" si="2">IF(I8="","",IF(I8&lt;0,"OVERDUE","NOT DUE"))</f>
        <v>NOT DUE</v>
      </c>
      <c r="K8" s="23"/>
      <c r="L8" s="34"/>
    </row>
    <row r="9" ht="24" spans="1:12">
      <c r="A9" s="22" t="s">
        <v>2588</v>
      </c>
      <c r="B9" s="23" t="s">
        <v>2545</v>
      </c>
      <c r="C9" s="23" t="s">
        <v>2546</v>
      </c>
      <c r="D9" s="24" t="s">
        <v>1602</v>
      </c>
      <c r="E9" s="25">
        <v>44082</v>
      </c>
      <c r="F9" s="25">
        <f>F8</f>
        <v>44705</v>
      </c>
      <c r="G9" s="12" t="s">
        <v>2170</v>
      </c>
      <c r="H9" s="26">
        <f t="shared" si="0"/>
        <v>44735</v>
      </c>
      <c r="I9" s="33">
        <f ca="1" t="shared" si="1"/>
        <v>11</v>
      </c>
      <c r="J9" s="22" t="str">
        <f ca="1" t="shared" si="2"/>
        <v>NOT DUE</v>
      </c>
      <c r="K9" s="23"/>
      <c r="L9" s="34"/>
    </row>
    <row r="10" spans="1:12">
      <c r="A10" s="22" t="s">
        <v>2589</v>
      </c>
      <c r="B10" s="90" t="s">
        <v>2590</v>
      </c>
      <c r="C10" s="23" t="s">
        <v>2551</v>
      </c>
      <c r="D10" s="24" t="s">
        <v>1602</v>
      </c>
      <c r="E10" s="25">
        <v>44082</v>
      </c>
      <c r="F10" s="25">
        <f>F8</f>
        <v>44705</v>
      </c>
      <c r="G10" s="12" t="s">
        <v>2170</v>
      </c>
      <c r="H10" s="26">
        <f t="shared" si="0"/>
        <v>44735</v>
      </c>
      <c r="I10" s="33">
        <f ca="1" t="shared" si="1"/>
        <v>11</v>
      </c>
      <c r="J10" s="22" t="str">
        <f ca="1" t="shared" si="2"/>
        <v>NOT DUE</v>
      </c>
      <c r="K10" s="90"/>
      <c r="L10" s="34"/>
    </row>
    <row r="11" spans="1:12">
      <c r="A11" s="22" t="s">
        <v>2591</v>
      </c>
      <c r="B11" s="90" t="s">
        <v>2592</v>
      </c>
      <c r="C11" s="23" t="s">
        <v>2551</v>
      </c>
      <c r="D11" s="24" t="s">
        <v>1602</v>
      </c>
      <c r="E11" s="25">
        <v>44082</v>
      </c>
      <c r="F11" s="25">
        <f>F8</f>
        <v>44705</v>
      </c>
      <c r="G11" s="12" t="s">
        <v>2170</v>
      </c>
      <c r="H11" s="26">
        <f t="shared" si="0"/>
        <v>44735</v>
      </c>
      <c r="I11" s="33">
        <f ca="1" t="shared" si="1"/>
        <v>11</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44705</v>
      </c>
      <c r="G8" s="12" t="s">
        <v>2170</v>
      </c>
      <c r="H8" s="26">
        <f>F8+30</f>
        <v>44735</v>
      </c>
      <c r="I8" s="33">
        <f ca="1">IF(ISBLANK(H8),"",H8-DATE(YEAR(NOW()),MONTH(NOW()),DAY(NOW())))</f>
        <v>11</v>
      </c>
      <c r="J8" s="22" t="str">
        <f ca="1">IF(I8="","",IF(I8&lt;0,"OVERDUE","NOT DUE"))</f>
        <v>NOT DUE</v>
      </c>
      <c r="K8" s="23"/>
      <c r="L8" s="34"/>
    </row>
    <row r="9" ht="24" spans="1:12">
      <c r="A9" s="83" t="s">
        <v>2596</v>
      </c>
      <c r="B9" s="85" t="s">
        <v>80</v>
      </c>
      <c r="C9" s="23" t="s">
        <v>2597</v>
      </c>
      <c r="D9" s="24" t="s">
        <v>1602</v>
      </c>
      <c r="E9" s="25">
        <v>44082</v>
      </c>
      <c r="F9" s="25">
        <f>F8</f>
        <v>44705</v>
      </c>
      <c r="G9" s="12" t="s">
        <v>2170</v>
      </c>
      <c r="H9" s="26">
        <f>F9+30</f>
        <v>44735</v>
      </c>
      <c r="I9" s="33">
        <f ca="1">IF(ISBLANK(H9),"",H9-DATE(YEAR(NOW()),MONTH(NOW()),DAY(NOW())))</f>
        <v>11</v>
      </c>
      <c r="J9" s="22" t="str">
        <f ca="1">IF(I9="","",IF(I9&lt;0,"OVERDUE","NOT DUE"))</f>
        <v>NOT DUE</v>
      </c>
      <c r="K9" s="89"/>
      <c r="L9" s="34"/>
    </row>
    <row r="10" ht="24" spans="1:12">
      <c r="A10" s="22" t="s">
        <v>2598</v>
      </c>
      <c r="B10" s="87" t="s">
        <v>80</v>
      </c>
      <c r="C10" s="23" t="s">
        <v>2599</v>
      </c>
      <c r="D10" s="88" t="s">
        <v>1602</v>
      </c>
      <c r="E10" s="25">
        <v>44082</v>
      </c>
      <c r="F10" s="25">
        <f>F8</f>
        <v>44705</v>
      </c>
      <c r="G10" s="12" t="s">
        <v>2170</v>
      </c>
      <c r="H10" s="26">
        <f>F10+30</f>
        <v>44735</v>
      </c>
      <c r="I10" s="33">
        <f ca="1">IF(ISBLANK(H10),"",H10-DATE(YEAR(NOW()),MONTH(NOW()),DAY(NOW())))</f>
        <v>11</v>
      </c>
      <c r="J10" s="22" t="str">
        <f ca="1">IF(I10="","",IF(I10&lt;0,"OVERDUE","NOT DUE"))</f>
        <v>NOT DUE</v>
      </c>
      <c r="K10" s="85"/>
      <c r="L10" s="34"/>
    </row>
    <row r="11" ht="24" spans="1:12">
      <c r="A11" s="22" t="s">
        <v>2600</v>
      </c>
      <c r="B11" s="87" t="s">
        <v>80</v>
      </c>
      <c r="C11" s="23" t="s">
        <v>2601</v>
      </c>
      <c r="D11" s="88" t="s">
        <v>1602</v>
      </c>
      <c r="E11" s="25">
        <v>44082</v>
      </c>
      <c r="F11" s="25">
        <f>F8</f>
        <v>44705</v>
      </c>
      <c r="G11" s="12" t="s">
        <v>2170</v>
      </c>
      <c r="H11" s="26">
        <f>F11+30</f>
        <v>44735</v>
      </c>
      <c r="I11" s="33">
        <f ca="1">IF(ISBLANK(H11),"",H11-DATE(YEAR(NOW()),MONTH(NOW()),DAY(NOW())))</f>
        <v>11</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44703</v>
      </c>
      <c r="G8" s="12" t="s">
        <v>1704</v>
      </c>
      <c r="H8" s="26">
        <f>F8+30</f>
        <v>44733</v>
      </c>
      <c r="I8" s="33">
        <f ca="1" t="shared" ref="I8:I15" si="0">IF(ISBLANK(H8),"",H8-DATE(YEAR(NOW()),MONTH(NOW()),DAY(NOW())))</f>
        <v>9</v>
      </c>
      <c r="J8" s="22" t="str">
        <f ca="1" t="shared" ref="J8:J15" si="1">IF(I8="","",IF(I8&lt;0,"OVERDUE","NOT DUE"))</f>
        <v>NOT DUE</v>
      </c>
      <c r="K8" s="23"/>
      <c r="L8" s="34"/>
    </row>
    <row r="9" ht="36" spans="1:12">
      <c r="A9" s="22" t="s">
        <v>2609</v>
      </c>
      <c r="B9" s="23" t="s">
        <v>2610</v>
      </c>
      <c r="C9" s="23" t="s">
        <v>2608</v>
      </c>
      <c r="D9" s="24" t="s">
        <v>1602</v>
      </c>
      <c r="E9" s="25">
        <v>44082</v>
      </c>
      <c r="F9" s="25">
        <f>F8</f>
        <v>44703</v>
      </c>
      <c r="G9" s="12" t="s">
        <v>1704</v>
      </c>
      <c r="H9" s="26">
        <f t="shared" ref="H9:H14" si="2">F9+30</f>
        <v>44733</v>
      </c>
      <c r="I9" s="33">
        <f ca="1" t="shared" si="0"/>
        <v>9</v>
      </c>
      <c r="J9" s="22" t="str">
        <f ca="1" t="shared" si="1"/>
        <v>NOT DUE</v>
      </c>
      <c r="K9" s="23"/>
      <c r="L9" s="34"/>
    </row>
    <row r="10" ht="24" spans="1:12">
      <c r="A10" s="22" t="s">
        <v>2611</v>
      </c>
      <c r="B10" s="23" t="s">
        <v>2612</v>
      </c>
      <c r="C10" s="23" t="s">
        <v>2613</v>
      </c>
      <c r="D10" s="24" t="s">
        <v>1602</v>
      </c>
      <c r="E10" s="25">
        <v>44082</v>
      </c>
      <c r="F10" s="25">
        <f>F8</f>
        <v>44703</v>
      </c>
      <c r="G10" s="12" t="s">
        <v>1704</v>
      </c>
      <c r="H10" s="26">
        <f t="shared" si="2"/>
        <v>44733</v>
      </c>
      <c r="I10" s="33">
        <f ca="1" t="shared" si="0"/>
        <v>9</v>
      </c>
      <c r="J10" s="22" t="str">
        <f ca="1" t="shared" si="1"/>
        <v>NOT DUE</v>
      </c>
      <c r="K10" s="23"/>
      <c r="L10" s="34"/>
    </row>
    <row r="11" ht="24" spans="1:12">
      <c r="A11" s="22" t="s">
        <v>2614</v>
      </c>
      <c r="B11" s="23" t="s">
        <v>2615</v>
      </c>
      <c r="C11" s="23" t="s">
        <v>2616</v>
      </c>
      <c r="D11" s="24" t="s">
        <v>1602</v>
      </c>
      <c r="E11" s="25">
        <v>44082</v>
      </c>
      <c r="F11" s="25">
        <f>F8</f>
        <v>44703</v>
      </c>
      <c r="G11" s="12" t="s">
        <v>1704</v>
      </c>
      <c r="H11" s="26">
        <f t="shared" si="2"/>
        <v>44733</v>
      </c>
      <c r="I11" s="33">
        <f ca="1" t="shared" si="0"/>
        <v>9</v>
      </c>
      <c r="J11" s="22" t="str">
        <f ca="1" t="shared" si="1"/>
        <v>NOT DUE</v>
      </c>
      <c r="K11" s="23"/>
      <c r="L11" s="34"/>
    </row>
    <row r="12" spans="1:12">
      <c r="A12" s="22" t="s">
        <v>2617</v>
      </c>
      <c r="B12" s="23" t="s">
        <v>2618</v>
      </c>
      <c r="C12" s="23" t="s">
        <v>603</v>
      </c>
      <c r="D12" s="24" t="s">
        <v>1602</v>
      </c>
      <c r="E12" s="25">
        <v>44082</v>
      </c>
      <c r="F12" s="25">
        <f>F8</f>
        <v>44703</v>
      </c>
      <c r="G12" s="12" t="s">
        <v>1704</v>
      </c>
      <c r="H12" s="26">
        <f t="shared" si="2"/>
        <v>44733</v>
      </c>
      <c r="I12" s="33">
        <f ca="1" t="shared" si="0"/>
        <v>9</v>
      </c>
      <c r="J12" s="22" t="str">
        <f ca="1" t="shared" si="1"/>
        <v>NOT DUE</v>
      </c>
      <c r="K12" s="23"/>
      <c r="L12" s="34"/>
    </row>
    <row r="13" ht="24" spans="1:12">
      <c r="A13" s="22" t="s">
        <v>2619</v>
      </c>
      <c r="B13" s="23" t="s">
        <v>2620</v>
      </c>
      <c r="C13" s="23" t="s">
        <v>2616</v>
      </c>
      <c r="D13" s="24" t="s">
        <v>1602</v>
      </c>
      <c r="E13" s="25">
        <v>44082</v>
      </c>
      <c r="F13" s="25">
        <f>F8</f>
        <v>44703</v>
      </c>
      <c r="G13" s="12" t="s">
        <v>1704</v>
      </c>
      <c r="H13" s="26">
        <f t="shared" si="2"/>
        <v>44733</v>
      </c>
      <c r="I13" s="33">
        <f ca="1" t="shared" si="0"/>
        <v>9</v>
      </c>
      <c r="J13" s="22" t="str">
        <f ca="1" t="shared" si="1"/>
        <v>NOT DUE</v>
      </c>
      <c r="K13" s="23"/>
      <c r="L13" s="34"/>
    </row>
    <row r="14" ht="24" spans="1:12">
      <c r="A14" s="22" t="s">
        <v>2621</v>
      </c>
      <c r="B14" s="23" t="s">
        <v>2622</v>
      </c>
      <c r="C14" s="23" t="s">
        <v>2613</v>
      </c>
      <c r="D14" s="24" t="s">
        <v>1602</v>
      </c>
      <c r="E14" s="25">
        <v>44082</v>
      </c>
      <c r="F14" s="25">
        <f>F8</f>
        <v>44703</v>
      </c>
      <c r="G14" s="12" t="s">
        <v>1704</v>
      </c>
      <c r="H14" s="26">
        <f t="shared" si="2"/>
        <v>44733</v>
      </c>
      <c r="I14" s="33">
        <f ca="1" t="shared" si="0"/>
        <v>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1183</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44720</v>
      </c>
      <c r="G8" s="12" t="s">
        <v>2170</v>
      </c>
      <c r="H8" s="26">
        <f t="shared" ref="H8:H23" si="0">F8+30</f>
        <v>44750</v>
      </c>
      <c r="I8" s="33">
        <f ca="1" t="shared" ref="I8:I23" si="1">IF(ISBLANK(H8),"",H8-DATE(YEAR(NOW()),MONTH(NOW()),DAY(NOW())))</f>
        <v>26</v>
      </c>
      <c r="J8" s="22" t="str">
        <f ca="1" t="shared" ref="J8:J23" si="2">IF(I8="","",IF(I8&lt;0,"OVERDUE","NOT DUE"))</f>
        <v>NOT DUE</v>
      </c>
      <c r="K8" s="23"/>
      <c r="L8" s="34"/>
    </row>
    <row r="9" ht="24" spans="1:12">
      <c r="A9" s="22" t="s">
        <v>2630</v>
      </c>
      <c r="B9" s="23" t="s">
        <v>2631</v>
      </c>
      <c r="C9" s="23" t="s">
        <v>2632</v>
      </c>
      <c r="D9" s="24" t="s">
        <v>1602</v>
      </c>
      <c r="E9" s="25">
        <v>44082</v>
      </c>
      <c r="F9" s="25">
        <f>F8</f>
        <v>44720</v>
      </c>
      <c r="G9" s="12" t="s">
        <v>2170</v>
      </c>
      <c r="H9" s="26">
        <f t="shared" si="0"/>
        <v>44750</v>
      </c>
      <c r="I9" s="33">
        <f ca="1" t="shared" si="1"/>
        <v>26</v>
      </c>
      <c r="J9" s="22" t="str">
        <f ca="1" t="shared" si="2"/>
        <v>NOT DUE</v>
      </c>
      <c r="K9" s="23"/>
      <c r="L9" s="34"/>
    </row>
    <row r="10" ht="24" spans="1:12">
      <c r="A10" s="22" t="s">
        <v>2633</v>
      </c>
      <c r="B10" s="23" t="s">
        <v>2634</v>
      </c>
      <c r="C10" s="23" t="s">
        <v>2629</v>
      </c>
      <c r="D10" s="24" t="s">
        <v>1602</v>
      </c>
      <c r="E10" s="25">
        <v>44082</v>
      </c>
      <c r="F10" s="25">
        <f t="shared" ref="F10:F23" si="3">F9</f>
        <v>44720</v>
      </c>
      <c r="G10" s="12" t="s">
        <v>2170</v>
      </c>
      <c r="H10" s="26">
        <f t="shared" si="0"/>
        <v>44750</v>
      </c>
      <c r="I10" s="33">
        <f ca="1" t="shared" si="1"/>
        <v>26</v>
      </c>
      <c r="J10" s="22" t="str">
        <f ca="1" t="shared" si="2"/>
        <v>NOT DUE</v>
      </c>
      <c r="K10" s="23"/>
      <c r="L10" s="39"/>
    </row>
    <row r="11" ht="24" spans="1:12">
      <c r="A11" s="22" t="s">
        <v>2635</v>
      </c>
      <c r="B11" s="23" t="s">
        <v>2636</v>
      </c>
      <c r="C11" s="23" t="s">
        <v>2629</v>
      </c>
      <c r="D11" s="24" t="s">
        <v>1602</v>
      </c>
      <c r="E11" s="25">
        <v>44082</v>
      </c>
      <c r="F11" s="25">
        <f t="shared" si="3"/>
        <v>44720</v>
      </c>
      <c r="G11" s="12" t="s">
        <v>2170</v>
      </c>
      <c r="H11" s="26">
        <f t="shared" si="0"/>
        <v>44750</v>
      </c>
      <c r="I11" s="33">
        <f ca="1" t="shared" si="1"/>
        <v>26</v>
      </c>
      <c r="J11" s="22" t="str">
        <f ca="1" t="shared" si="2"/>
        <v>NOT DUE</v>
      </c>
      <c r="K11" s="23"/>
      <c r="L11" s="34"/>
    </row>
    <row r="12" ht="24" spans="1:12">
      <c r="A12" s="22" t="s">
        <v>2637</v>
      </c>
      <c r="B12" s="23" t="s">
        <v>2638</v>
      </c>
      <c r="C12" s="23" t="s">
        <v>2629</v>
      </c>
      <c r="D12" s="24" t="s">
        <v>1602</v>
      </c>
      <c r="E12" s="25">
        <v>44082</v>
      </c>
      <c r="F12" s="25">
        <f t="shared" si="3"/>
        <v>44720</v>
      </c>
      <c r="G12" s="12" t="s">
        <v>2170</v>
      </c>
      <c r="H12" s="26">
        <f t="shared" si="0"/>
        <v>44750</v>
      </c>
      <c r="I12" s="33">
        <f ca="1" t="shared" si="1"/>
        <v>26</v>
      </c>
      <c r="J12" s="22" t="str">
        <f ca="1" t="shared" si="2"/>
        <v>NOT DUE</v>
      </c>
      <c r="K12" s="23"/>
      <c r="L12" s="34"/>
    </row>
    <row r="13" ht="24" spans="1:12">
      <c r="A13" s="22" t="s">
        <v>2639</v>
      </c>
      <c r="B13" s="23" t="s">
        <v>2640</v>
      </c>
      <c r="C13" s="23" t="s">
        <v>2629</v>
      </c>
      <c r="D13" s="24" t="s">
        <v>1602</v>
      </c>
      <c r="E13" s="25">
        <v>44082</v>
      </c>
      <c r="F13" s="25">
        <f t="shared" si="3"/>
        <v>44720</v>
      </c>
      <c r="G13" s="12" t="s">
        <v>2170</v>
      </c>
      <c r="H13" s="26">
        <f t="shared" si="0"/>
        <v>44750</v>
      </c>
      <c r="I13" s="33">
        <f ca="1" t="shared" si="1"/>
        <v>26</v>
      </c>
      <c r="J13" s="22" t="str">
        <f ca="1" t="shared" si="2"/>
        <v>NOT DUE</v>
      </c>
      <c r="K13" s="23"/>
      <c r="L13" s="34"/>
    </row>
    <row r="14" spans="1:12">
      <c r="A14" s="22" t="s">
        <v>2641</v>
      </c>
      <c r="B14" s="23" t="s">
        <v>2642</v>
      </c>
      <c r="C14" s="23" t="s">
        <v>2643</v>
      </c>
      <c r="D14" s="24" t="s">
        <v>1602</v>
      </c>
      <c r="E14" s="25">
        <v>44082</v>
      </c>
      <c r="F14" s="25">
        <f t="shared" si="3"/>
        <v>44720</v>
      </c>
      <c r="G14" s="12" t="s">
        <v>2170</v>
      </c>
      <c r="H14" s="26">
        <f t="shared" si="0"/>
        <v>44750</v>
      </c>
      <c r="I14" s="33">
        <f ca="1" t="shared" si="1"/>
        <v>26</v>
      </c>
      <c r="J14" s="22" t="str">
        <f ca="1" t="shared" si="2"/>
        <v>NOT DUE</v>
      </c>
      <c r="K14" s="23"/>
      <c r="L14" s="34"/>
    </row>
    <row r="15" ht="24" spans="1:12">
      <c r="A15" s="22" t="s">
        <v>2644</v>
      </c>
      <c r="B15" s="23" t="s">
        <v>110</v>
      </c>
      <c r="C15" s="23" t="s">
        <v>2629</v>
      </c>
      <c r="D15" s="24" t="s">
        <v>1602</v>
      </c>
      <c r="E15" s="25">
        <v>44082</v>
      </c>
      <c r="F15" s="25">
        <f t="shared" si="3"/>
        <v>44720</v>
      </c>
      <c r="G15" s="12" t="s">
        <v>2170</v>
      </c>
      <c r="H15" s="26">
        <f t="shared" si="0"/>
        <v>44750</v>
      </c>
      <c r="I15" s="33">
        <f ca="1" t="shared" si="1"/>
        <v>26</v>
      </c>
      <c r="J15" s="22" t="str">
        <f ca="1" t="shared" si="2"/>
        <v>NOT DUE</v>
      </c>
      <c r="K15" s="23"/>
      <c r="L15" s="34"/>
    </row>
    <row r="16" ht="24" spans="1:12">
      <c r="A16" s="22" t="s">
        <v>2645</v>
      </c>
      <c r="B16" s="23" t="s">
        <v>2646</v>
      </c>
      <c r="C16" s="23" t="s">
        <v>2647</v>
      </c>
      <c r="D16" s="24" t="s">
        <v>1602</v>
      </c>
      <c r="E16" s="25">
        <v>44082</v>
      </c>
      <c r="F16" s="25">
        <f t="shared" si="3"/>
        <v>44720</v>
      </c>
      <c r="G16" s="12" t="s">
        <v>2170</v>
      </c>
      <c r="H16" s="26">
        <f t="shared" si="0"/>
        <v>44750</v>
      </c>
      <c r="I16" s="33">
        <f ca="1" t="shared" si="1"/>
        <v>26</v>
      </c>
      <c r="J16" s="22" t="str">
        <f ca="1" t="shared" si="2"/>
        <v>NOT DUE</v>
      </c>
      <c r="K16" s="34"/>
      <c r="L16" s="34"/>
    </row>
    <row r="17" ht="24" spans="1:12">
      <c r="A17" s="22" t="s">
        <v>2648</v>
      </c>
      <c r="B17" s="23" t="s">
        <v>2649</v>
      </c>
      <c r="C17" s="23" t="s">
        <v>2629</v>
      </c>
      <c r="D17" s="24" t="s">
        <v>1602</v>
      </c>
      <c r="E17" s="25">
        <v>44082</v>
      </c>
      <c r="F17" s="25">
        <f t="shared" si="3"/>
        <v>44720</v>
      </c>
      <c r="G17" s="12" t="s">
        <v>2170</v>
      </c>
      <c r="H17" s="26">
        <f t="shared" si="0"/>
        <v>44750</v>
      </c>
      <c r="I17" s="33">
        <f ca="1" t="shared" si="1"/>
        <v>26</v>
      </c>
      <c r="J17" s="22" t="str">
        <f ca="1" t="shared" si="2"/>
        <v>NOT DUE</v>
      </c>
      <c r="K17" s="23"/>
      <c r="L17" s="34"/>
    </row>
    <row r="18" ht="24" spans="1:12">
      <c r="A18" s="22" t="s">
        <v>2650</v>
      </c>
      <c r="B18" s="23" t="s">
        <v>2651</v>
      </c>
      <c r="C18" s="23" t="s">
        <v>2652</v>
      </c>
      <c r="D18" s="24" t="s">
        <v>1602</v>
      </c>
      <c r="E18" s="25">
        <v>44082</v>
      </c>
      <c r="F18" s="25">
        <f t="shared" si="3"/>
        <v>44720</v>
      </c>
      <c r="G18" s="12" t="s">
        <v>2170</v>
      </c>
      <c r="H18" s="26">
        <f t="shared" si="0"/>
        <v>44750</v>
      </c>
      <c r="I18" s="33">
        <f ca="1" t="shared" si="1"/>
        <v>26</v>
      </c>
      <c r="J18" s="22" t="str">
        <f ca="1" t="shared" si="2"/>
        <v>NOT DUE</v>
      </c>
      <c r="K18" s="23"/>
      <c r="L18" s="34"/>
    </row>
    <row r="19" ht="24" spans="1:12">
      <c r="A19" s="22" t="s">
        <v>2653</v>
      </c>
      <c r="B19" s="23" t="s">
        <v>2654</v>
      </c>
      <c r="C19" s="23" t="s">
        <v>2629</v>
      </c>
      <c r="D19" s="24" t="s">
        <v>1602</v>
      </c>
      <c r="E19" s="25">
        <v>44082</v>
      </c>
      <c r="F19" s="25">
        <f t="shared" si="3"/>
        <v>44720</v>
      </c>
      <c r="G19" s="12" t="s">
        <v>2170</v>
      </c>
      <c r="H19" s="26">
        <f t="shared" si="0"/>
        <v>44750</v>
      </c>
      <c r="I19" s="33">
        <f ca="1" t="shared" si="1"/>
        <v>26</v>
      </c>
      <c r="J19" s="22" t="str">
        <f ca="1" t="shared" si="2"/>
        <v>NOT DUE</v>
      </c>
      <c r="K19" s="23"/>
      <c r="L19" s="34"/>
    </row>
    <row r="20" ht="24" spans="1:12">
      <c r="A20" s="22" t="s">
        <v>2655</v>
      </c>
      <c r="B20" s="23" t="s">
        <v>2656</v>
      </c>
      <c r="C20" s="23" t="s">
        <v>2629</v>
      </c>
      <c r="D20" s="24" t="s">
        <v>1602</v>
      </c>
      <c r="E20" s="25">
        <v>44082</v>
      </c>
      <c r="F20" s="25">
        <f t="shared" si="3"/>
        <v>44720</v>
      </c>
      <c r="G20" s="12" t="s">
        <v>2170</v>
      </c>
      <c r="H20" s="26">
        <f t="shared" si="0"/>
        <v>44750</v>
      </c>
      <c r="I20" s="33">
        <f ca="1" t="shared" si="1"/>
        <v>26</v>
      </c>
      <c r="J20" s="22" t="str">
        <f ca="1" t="shared" si="2"/>
        <v>NOT DUE</v>
      </c>
      <c r="K20" s="23"/>
      <c r="L20" s="34"/>
    </row>
    <row r="21" ht="24" spans="1:12">
      <c r="A21" s="22" t="s">
        <v>2657</v>
      </c>
      <c r="B21" s="23" t="s">
        <v>2658</v>
      </c>
      <c r="C21" s="23" t="s">
        <v>2629</v>
      </c>
      <c r="D21" s="24" t="s">
        <v>1602</v>
      </c>
      <c r="E21" s="25">
        <v>44082</v>
      </c>
      <c r="F21" s="25">
        <f t="shared" si="3"/>
        <v>44720</v>
      </c>
      <c r="G21" s="12" t="s">
        <v>2170</v>
      </c>
      <c r="H21" s="26">
        <f t="shared" si="0"/>
        <v>44750</v>
      </c>
      <c r="I21" s="33">
        <f ca="1" t="shared" si="1"/>
        <v>26</v>
      </c>
      <c r="J21" s="22" t="str">
        <f ca="1" t="shared" si="2"/>
        <v>NOT DUE</v>
      </c>
      <c r="K21" s="23"/>
      <c r="L21" s="34"/>
    </row>
    <row r="22" ht="24" spans="1:12">
      <c r="A22" s="22" t="s">
        <v>2659</v>
      </c>
      <c r="B22" s="23" t="s">
        <v>2660</v>
      </c>
      <c r="C22" s="23" t="s">
        <v>2629</v>
      </c>
      <c r="D22" s="24" t="s">
        <v>1602</v>
      </c>
      <c r="E22" s="25">
        <v>44082</v>
      </c>
      <c r="F22" s="25">
        <f t="shared" si="3"/>
        <v>44720</v>
      </c>
      <c r="G22" s="12" t="s">
        <v>2170</v>
      </c>
      <c r="H22" s="26">
        <f t="shared" si="0"/>
        <v>44750</v>
      </c>
      <c r="I22" s="33">
        <f ca="1" t="shared" si="1"/>
        <v>26</v>
      </c>
      <c r="J22" s="22" t="str">
        <f ca="1" t="shared" si="2"/>
        <v>NOT DUE</v>
      </c>
      <c r="K22" s="23"/>
      <c r="L22" s="39"/>
    </row>
    <row r="23" ht="36" spans="1:12">
      <c r="A23" s="22" t="s">
        <v>2661</v>
      </c>
      <c r="B23" s="23" t="s">
        <v>2662</v>
      </c>
      <c r="C23" s="23" t="s">
        <v>2663</v>
      </c>
      <c r="D23" s="24" t="s">
        <v>1602</v>
      </c>
      <c r="E23" s="25">
        <v>44082</v>
      </c>
      <c r="F23" s="25">
        <f t="shared" si="3"/>
        <v>44720</v>
      </c>
      <c r="G23" s="12" t="s">
        <v>2170</v>
      </c>
      <c r="H23" s="26">
        <f t="shared" si="0"/>
        <v>44750</v>
      </c>
      <c r="I23" s="33">
        <f ca="1" t="shared" si="1"/>
        <v>26</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44716</v>
      </c>
      <c r="G8" s="12" t="s">
        <v>2170</v>
      </c>
      <c r="H8" s="26">
        <f>F8+90</f>
        <v>44806</v>
      </c>
      <c r="I8" s="33">
        <f ca="1" t="shared" ref="I8:I12" si="0">IF(ISBLANK(H8),"",H8-DATE(YEAR(NOW()),MONTH(NOW()),DAY(NOW())))</f>
        <v>82</v>
      </c>
      <c r="J8" s="22" t="str">
        <f ca="1" t="shared" ref="J8:J12" si="1">IF(I8="","",IF(I8&lt;0,"OVERDUE","NOT DUE"))</f>
        <v>NOT DUE</v>
      </c>
      <c r="K8" s="23"/>
      <c r="L8" s="34"/>
    </row>
    <row r="9" ht="24" spans="1:12">
      <c r="A9" s="22" t="s">
        <v>2669</v>
      </c>
      <c r="B9" s="23" t="s">
        <v>2670</v>
      </c>
      <c r="C9" s="23" t="s">
        <v>2667</v>
      </c>
      <c r="D9" s="24" t="s">
        <v>2668</v>
      </c>
      <c r="E9" s="25">
        <v>44082</v>
      </c>
      <c r="F9" s="25">
        <f>$F$8</f>
        <v>44716</v>
      </c>
      <c r="G9" s="12" t="s">
        <v>2170</v>
      </c>
      <c r="H9" s="26">
        <f t="shared" ref="H9:H12" si="2">F9+90</f>
        <v>44806</v>
      </c>
      <c r="I9" s="33">
        <f ca="1" t="shared" si="0"/>
        <v>82</v>
      </c>
      <c r="J9" s="22" t="str">
        <f ca="1" t="shared" si="1"/>
        <v>NOT DUE</v>
      </c>
      <c r="K9" s="23"/>
      <c r="L9" s="34"/>
    </row>
    <row r="10" ht="24" spans="1:12">
      <c r="A10" s="22" t="s">
        <v>2671</v>
      </c>
      <c r="B10" s="23" t="s">
        <v>2672</v>
      </c>
      <c r="C10" s="23" t="s">
        <v>2667</v>
      </c>
      <c r="D10" s="24" t="s">
        <v>2668</v>
      </c>
      <c r="E10" s="25">
        <v>44082</v>
      </c>
      <c r="F10" s="25">
        <f>$F$8</f>
        <v>44716</v>
      </c>
      <c r="G10" s="12" t="s">
        <v>2170</v>
      </c>
      <c r="H10" s="26">
        <f t="shared" si="2"/>
        <v>44806</v>
      </c>
      <c r="I10" s="33">
        <f ca="1" t="shared" si="0"/>
        <v>82</v>
      </c>
      <c r="J10" s="22" t="str">
        <f ca="1" t="shared" si="1"/>
        <v>NOT DUE</v>
      </c>
      <c r="K10" s="23"/>
      <c r="L10" s="34"/>
    </row>
    <row r="11" ht="24" spans="1:12">
      <c r="A11" s="22" t="s">
        <v>2673</v>
      </c>
      <c r="B11" s="23" t="s">
        <v>2674</v>
      </c>
      <c r="C11" s="23" t="s">
        <v>2667</v>
      </c>
      <c r="D11" s="24" t="s">
        <v>2668</v>
      </c>
      <c r="E11" s="25">
        <v>44082</v>
      </c>
      <c r="F11" s="25">
        <f>$F$8</f>
        <v>44716</v>
      </c>
      <c r="G11" s="12" t="s">
        <v>2170</v>
      </c>
      <c r="H11" s="26">
        <f t="shared" si="2"/>
        <v>44806</v>
      </c>
      <c r="I11" s="33">
        <f ca="1" t="shared" si="0"/>
        <v>82</v>
      </c>
      <c r="J11" s="22" t="str">
        <f ca="1" t="shared" si="1"/>
        <v>NOT DUE</v>
      </c>
      <c r="K11" s="23"/>
      <c r="L11" s="39"/>
    </row>
    <row r="12" ht="24" spans="1:12">
      <c r="A12" s="22" t="s">
        <v>2675</v>
      </c>
      <c r="B12" s="23" t="s">
        <v>2676</v>
      </c>
      <c r="C12" s="23" t="s">
        <v>2667</v>
      </c>
      <c r="D12" s="24" t="s">
        <v>2668</v>
      </c>
      <c r="E12" s="25">
        <v>44082</v>
      </c>
      <c r="F12" s="25">
        <f>$F$8</f>
        <v>44716</v>
      </c>
      <c r="G12" s="12" t="s">
        <v>2170</v>
      </c>
      <c r="H12" s="26">
        <f t="shared" si="2"/>
        <v>44806</v>
      </c>
      <c r="I12" s="33">
        <f ca="1" t="shared" si="0"/>
        <v>82</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370</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88</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77</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77</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77</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77</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82</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44703</v>
      </c>
      <c r="G8" s="12" t="s">
        <v>1704</v>
      </c>
      <c r="H8" s="26">
        <f>F8+30</f>
        <v>44733</v>
      </c>
      <c r="I8" s="33">
        <f ca="1" t="shared" ref="I8:I16" si="0">IF(ISBLANK(H8),"",H8-DATE(YEAR(NOW()),MONTH(NOW()),DAY(NOW())))</f>
        <v>9</v>
      </c>
      <c r="J8" s="22" t="str">
        <f ca="1" t="shared" ref="J8:J16" si="1">IF(I8="","",IF(I8&lt;0,"OVERDUE","NOT DUE"))</f>
        <v>NOT DUE</v>
      </c>
      <c r="K8" s="23"/>
      <c r="L8" s="34"/>
    </row>
    <row r="9" spans="1:12">
      <c r="A9" s="22" t="s">
        <v>2699</v>
      </c>
      <c r="B9" s="23" t="s">
        <v>2700</v>
      </c>
      <c r="C9" s="23" t="s">
        <v>2701</v>
      </c>
      <c r="D9" s="24" t="s">
        <v>2488</v>
      </c>
      <c r="E9" s="25">
        <v>44082</v>
      </c>
      <c r="F9" s="25">
        <f>F8</f>
        <v>44703</v>
      </c>
      <c r="G9" s="12" t="s">
        <v>1704</v>
      </c>
      <c r="H9" s="26">
        <f>F9+30</f>
        <v>44733</v>
      </c>
      <c r="I9" s="33">
        <f ca="1" t="shared" si="0"/>
        <v>9</v>
      </c>
      <c r="J9" s="22" t="str">
        <f ca="1" t="shared" si="1"/>
        <v>NOT DUE</v>
      </c>
      <c r="K9" s="23"/>
      <c r="L9" s="34"/>
    </row>
    <row r="10" ht="24" spans="1:12">
      <c r="A10" s="22" t="s">
        <v>2702</v>
      </c>
      <c r="B10" s="23" t="s">
        <v>2703</v>
      </c>
      <c r="C10" s="23" t="s">
        <v>2704</v>
      </c>
      <c r="D10" s="24" t="s">
        <v>2488</v>
      </c>
      <c r="E10" s="25">
        <v>44082</v>
      </c>
      <c r="F10" s="25">
        <f>F8</f>
        <v>44703</v>
      </c>
      <c r="G10" s="12" t="s">
        <v>1704</v>
      </c>
      <c r="H10" s="26">
        <f>F10+30</f>
        <v>44733</v>
      </c>
      <c r="I10" s="33">
        <f ca="1" t="shared" si="0"/>
        <v>9</v>
      </c>
      <c r="J10" s="22" t="str">
        <f ca="1" t="shared" si="1"/>
        <v>NOT DUE</v>
      </c>
      <c r="K10" s="23"/>
      <c r="L10" s="34"/>
    </row>
    <row r="11" ht="36" spans="1:12">
      <c r="A11" s="22" t="s">
        <v>2705</v>
      </c>
      <c r="B11" s="23" t="s">
        <v>2706</v>
      </c>
      <c r="C11" s="23" t="s">
        <v>2707</v>
      </c>
      <c r="D11" s="24" t="s">
        <v>1450</v>
      </c>
      <c r="E11" s="25">
        <v>44082</v>
      </c>
      <c r="F11" s="25">
        <v>44724</v>
      </c>
      <c r="G11" s="12" t="s">
        <v>1704</v>
      </c>
      <c r="H11" s="26">
        <f>F11+7</f>
        <v>44731</v>
      </c>
      <c r="I11" s="33">
        <f ca="1" t="shared" si="0"/>
        <v>7</v>
      </c>
      <c r="J11" s="22" t="str">
        <f ca="1" t="shared" si="1"/>
        <v>NOT DUE</v>
      </c>
      <c r="K11" s="23"/>
      <c r="L11" s="34"/>
    </row>
    <row r="12" ht="24" spans="1:12">
      <c r="A12" s="22" t="s">
        <v>2708</v>
      </c>
      <c r="B12" s="23" t="s">
        <v>2709</v>
      </c>
      <c r="C12" s="23" t="s">
        <v>2710</v>
      </c>
      <c r="D12" s="24" t="s">
        <v>2488</v>
      </c>
      <c r="E12" s="25">
        <v>44082</v>
      </c>
      <c r="F12" s="25">
        <f>F8</f>
        <v>44703</v>
      </c>
      <c r="G12" s="12" t="s">
        <v>1704</v>
      </c>
      <c r="H12" s="26">
        <f>F12+30</f>
        <v>44733</v>
      </c>
      <c r="I12" s="33">
        <f ca="1" t="shared" si="0"/>
        <v>9</v>
      </c>
      <c r="J12" s="22" t="str">
        <f ca="1" t="shared" si="1"/>
        <v>NOT DUE</v>
      </c>
      <c r="K12" s="23"/>
      <c r="L12" s="34"/>
    </row>
    <row r="13" ht="24" spans="1:12">
      <c r="A13" s="22" t="s">
        <v>2711</v>
      </c>
      <c r="B13" s="23" t="s">
        <v>2712</v>
      </c>
      <c r="C13" s="23" t="s">
        <v>2710</v>
      </c>
      <c r="D13" s="24" t="s">
        <v>2488</v>
      </c>
      <c r="E13" s="25">
        <v>44082</v>
      </c>
      <c r="F13" s="25">
        <f>F8</f>
        <v>44703</v>
      </c>
      <c r="G13" s="12" t="s">
        <v>1704</v>
      </c>
      <c r="H13" s="26">
        <f>F13+30</f>
        <v>44733</v>
      </c>
      <c r="I13" s="33">
        <f ca="1" t="shared" si="0"/>
        <v>9</v>
      </c>
      <c r="J13" s="22" t="str">
        <f ca="1" t="shared" si="1"/>
        <v>NOT DUE</v>
      </c>
      <c r="K13" s="23"/>
      <c r="L13" s="34"/>
    </row>
    <row r="14" spans="1:12">
      <c r="A14" s="22" t="s">
        <v>2713</v>
      </c>
      <c r="B14" s="23" t="s">
        <v>2714</v>
      </c>
      <c r="C14" s="23" t="s">
        <v>2715</v>
      </c>
      <c r="D14" s="24" t="s">
        <v>2488</v>
      </c>
      <c r="E14" s="25">
        <v>44082</v>
      </c>
      <c r="F14" s="25">
        <f>F8</f>
        <v>44703</v>
      </c>
      <c r="G14" s="12" t="s">
        <v>1704</v>
      </c>
      <c r="H14" s="26">
        <f>F14+30</f>
        <v>44733</v>
      </c>
      <c r="I14" s="33">
        <f ca="1" t="shared" si="0"/>
        <v>9</v>
      </c>
      <c r="J14" s="22" t="str">
        <f ca="1" t="shared" si="1"/>
        <v>NOT DUE</v>
      </c>
      <c r="K14" s="23"/>
      <c r="L14" s="34"/>
    </row>
    <row r="15" ht="24" spans="1:12">
      <c r="A15" s="22" t="s">
        <v>2716</v>
      </c>
      <c r="B15" s="23" t="s">
        <v>2717</v>
      </c>
      <c r="C15" s="23" t="s">
        <v>2718</v>
      </c>
      <c r="D15" s="24" t="s">
        <v>1450</v>
      </c>
      <c r="E15" s="25">
        <v>44082</v>
      </c>
      <c r="F15" s="25">
        <f>F11</f>
        <v>44724</v>
      </c>
      <c r="G15" s="12" t="s">
        <v>1704</v>
      </c>
      <c r="H15" s="26">
        <f>F15+7</f>
        <v>44731</v>
      </c>
      <c r="I15" s="33">
        <f ca="1" t="shared" si="0"/>
        <v>7</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116</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44703</v>
      </c>
      <c r="G8" s="12" t="s">
        <v>1704</v>
      </c>
      <c r="H8" s="26">
        <f>F8+30</f>
        <v>44733</v>
      </c>
      <c r="I8" s="33">
        <f ca="1" t="shared" ref="I8:I23" si="0">IF(ISBLANK(H8),"",H8-DATE(YEAR(NOW()),MONTH(NOW()),DAY(NOW())))</f>
        <v>9</v>
      </c>
      <c r="J8" s="22" t="str">
        <f ca="1" t="shared" ref="J8:J23" si="1">IF(I8="","",IF(I8&lt;0,"OVERDUE","NOT DUE"))</f>
        <v>NOT DUE</v>
      </c>
      <c r="K8" s="23"/>
      <c r="L8" s="34"/>
    </row>
    <row r="9" spans="1:12">
      <c r="A9" s="22" t="s">
        <v>2725</v>
      </c>
      <c r="B9" s="23" t="s">
        <v>2726</v>
      </c>
      <c r="C9" s="23" t="s">
        <v>2727</v>
      </c>
      <c r="D9" s="24" t="s">
        <v>2488</v>
      </c>
      <c r="E9" s="25">
        <v>44082</v>
      </c>
      <c r="F9" s="25">
        <f>F8</f>
        <v>44703</v>
      </c>
      <c r="G9" s="12" t="s">
        <v>1704</v>
      </c>
      <c r="H9" s="26">
        <f t="shared" ref="H9:H22" si="2">F9+30</f>
        <v>44733</v>
      </c>
      <c r="I9" s="33">
        <f ca="1" t="shared" si="0"/>
        <v>9</v>
      </c>
      <c r="J9" s="22" t="str">
        <f ca="1" t="shared" si="1"/>
        <v>NOT DUE</v>
      </c>
      <c r="K9" s="23"/>
      <c r="L9" s="34" t="s">
        <v>2728</v>
      </c>
    </row>
    <row r="10" spans="1:12">
      <c r="A10" s="22" t="s">
        <v>2729</v>
      </c>
      <c r="B10" s="23" t="s">
        <v>2730</v>
      </c>
      <c r="C10" s="23" t="s">
        <v>2727</v>
      </c>
      <c r="D10" s="24" t="s">
        <v>2488</v>
      </c>
      <c r="E10" s="25">
        <v>44082</v>
      </c>
      <c r="F10" s="25">
        <f>F8</f>
        <v>44703</v>
      </c>
      <c r="G10" s="12" t="s">
        <v>1704</v>
      </c>
      <c r="H10" s="26">
        <f t="shared" si="2"/>
        <v>44733</v>
      </c>
      <c r="I10" s="33">
        <f ca="1" t="shared" si="0"/>
        <v>9</v>
      </c>
      <c r="J10" s="22" t="str">
        <f ca="1" t="shared" si="1"/>
        <v>NOT DUE</v>
      </c>
      <c r="K10" s="23"/>
      <c r="L10" s="34" t="s">
        <v>2731</v>
      </c>
    </row>
    <row r="11" spans="1:12">
      <c r="A11" s="22" t="s">
        <v>2732</v>
      </c>
      <c r="B11" s="23" t="s">
        <v>2700</v>
      </c>
      <c r="C11" s="23" t="s">
        <v>2493</v>
      </c>
      <c r="D11" s="24" t="s">
        <v>2488</v>
      </c>
      <c r="E11" s="25">
        <v>44082</v>
      </c>
      <c r="F11" s="25">
        <f>F8</f>
        <v>44703</v>
      </c>
      <c r="G11" s="12" t="s">
        <v>1704</v>
      </c>
      <c r="H11" s="26">
        <f t="shared" si="2"/>
        <v>44733</v>
      </c>
      <c r="I11" s="33">
        <f ca="1" t="shared" si="0"/>
        <v>9</v>
      </c>
      <c r="J11" s="22" t="str">
        <f ca="1" t="shared" si="1"/>
        <v>NOT DUE</v>
      </c>
      <c r="K11" s="23"/>
      <c r="L11" s="34"/>
    </row>
    <row r="12" spans="1:12">
      <c r="A12" s="22" t="s">
        <v>2733</v>
      </c>
      <c r="B12" s="23" t="s">
        <v>1734</v>
      </c>
      <c r="C12" s="23" t="s">
        <v>2727</v>
      </c>
      <c r="D12" s="24" t="s">
        <v>2488</v>
      </c>
      <c r="E12" s="25">
        <v>44082</v>
      </c>
      <c r="F12" s="25">
        <f>F8</f>
        <v>44703</v>
      </c>
      <c r="G12" s="12" t="s">
        <v>1704</v>
      </c>
      <c r="H12" s="26">
        <f t="shared" si="2"/>
        <v>44733</v>
      </c>
      <c r="I12" s="33">
        <f ca="1" t="shared" si="0"/>
        <v>9</v>
      </c>
      <c r="J12" s="22" t="str">
        <f ca="1" t="shared" si="1"/>
        <v>NOT DUE</v>
      </c>
      <c r="K12" s="23"/>
      <c r="L12" s="34"/>
    </row>
    <row r="13" spans="1:12">
      <c r="A13" s="22" t="s">
        <v>2734</v>
      </c>
      <c r="B13" s="23" t="s">
        <v>2735</v>
      </c>
      <c r="C13" s="23" t="s">
        <v>2493</v>
      </c>
      <c r="D13" s="24" t="s">
        <v>2488</v>
      </c>
      <c r="E13" s="25">
        <v>44082</v>
      </c>
      <c r="F13" s="25">
        <f>F8</f>
        <v>44703</v>
      </c>
      <c r="G13" s="12" t="s">
        <v>1704</v>
      </c>
      <c r="H13" s="26">
        <f t="shared" si="2"/>
        <v>44733</v>
      </c>
      <c r="I13" s="33">
        <f ca="1" t="shared" si="0"/>
        <v>9</v>
      </c>
      <c r="J13" s="22" t="str">
        <f ca="1" t="shared" si="1"/>
        <v>NOT DUE</v>
      </c>
      <c r="K13" s="23"/>
      <c r="L13" s="34"/>
    </row>
    <row r="14" ht="24" spans="1:12">
      <c r="A14" s="22" t="s">
        <v>2736</v>
      </c>
      <c r="B14" s="23" t="s">
        <v>2703</v>
      </c>
      <c r="C14" s="23" t="s">
        <v>2737</v>
      </c>
      <c r="D14" s="24" t="s">
        <v>2488</v>
      </c>
      <c r="E14" s="25">
        <v>44082</v>
      </c>
      <c r="F14" s="25">
        <f>F8</f>
        <v>44703</v>
      </c>
      <c r="G14" s="12" t="s">
        <v>1704</v>
      </c>
      <c r="H14" s="26">
        <f t="shared" si="2"/>
        <v>44733</v>
      </c>
      <c r="I14" s="33">
        <f ca="1" t="shared" si="0"/>
        <v>9</v>
      </c>
      <c r="J14" s="22" t="str">
        <f ca="1" t="shared" si="1"/>
        <v>NOT DUE</v>
      </c>
      <c r="K14" s="23"/>
      <c r="L14" s="34"/>
    </row>
    <row r="15" ht="36" spans="1:12">
      <c r="A15" s="22" t="s">
        <v>2738</v>
      </c>
      <c r="B15" s="23" t="s">
        <v>2739</v>
      </c>
      <c r="C15" s="23" t="s">
        <v>2740</v>
      </c>
      <c r="D15" s="24" t="s">
        <v>2488</v>
      </c>
      <c r="E15" s="25">
        <v>44082</v>
      </c>
      <c r="F15" s="25">
        <f>F8</f>
        <v>44703</v>
      </c>
      <c r="G15" s="12" t="s">
        <v>1704</v>
      </c>
      <c r="H15" s="26">
        <f t="shared" si="2"/>
        <v>44733</v>
      </c>
      <c r="I15" s="33">
        <f ca="1" t="shared" si="0"/>
        <v>9</v>
      </c>
      <c r="J15" s="22" t="str">
        <f ca="1" t="shared" si="1"/>
        <v>NOT DUE</v>
      </c>
      <c r="K15" s="23"/>
      <c r="L15" s="34"/>
    </row>
    <row r="16" ht="24" spans="1:12">
      <c r="A16" s="22" t="s">
        <v>2741</v>
      </c>
      <c r="B16" s="23" t="s">
        <v>2742</v>
      </c>
      <c r="C16" s="23" t="s">
        <v>2743</v>
      </c>
      <c r="D16" s="24" t="s">
        <v>2488</v>
      </c>
      <c r="E16" s="25">
        <v>44082</v>
      </c>
      <c r="F16" s="25">
        <f>F8</f>
        <v>44703</v>
      </c>
      <c r="G16" s="12" t="s">
        <v>1704</v>
      </c>
      <c r="H16" s="26">
        <f t="shared" si="2"/>
        <v>44733</v>
      </c>
      <c r="I16" s="33">
        <f ca="1" t="shared" si="0"/>
        <v>9</v>
      </c>
      <c r="J16" s="22" t="str">
        <f ca="1" t="shared" si="1"/>
        <v>NOT DUE</v>
      </c>
      <c r="K16" s="23"/>
      <c r="L16" s="34"/>
    </row>
    <row r="17" ht="24" spans="1:12">
      <c r="A17" s="22" t="s">
        <v>2744</v>
      </c>
      <c r="B17" s="23" t="s">
        <v>2745</v>
      </c>
      <c r="C17" s="23" t="s">
        <v>2743</v>
      </c>
      <c r="D17" s="24" t="s">
        <v>2488</v>
      </c>
      <c r="E17" s="25">
        <v>44082</v>
      </c>
      <c r="F17" s="25">
        <f>F8</f>
        <v>44703</v>
      </c>
      <c r="G17" s="12" t="s">
        <v>1704</v>
      </c>
      <c r="H17" s="26">
        <f t="shared" si="2"/>
        <v>44733</v>
      </c>
      <c r="I17" s="33">
        <f ca="1" t="shared" si="0"/>
        <v>9</v>
      </c>
      <c r="J17" s="22" t="str">
        <f ca="1" t="shared" si="1"/>
        <v>NOT DUE</v>
      </c>
      <c r="K17" s="23"/>
      <c r="L17" s="34"/>
    </row>
    <row r="18" ht="24" spans="1:12">
      <c r="A18" s="22" t="s">
        <v>2746</v>
      </c>
      <c r="B18" s="23" t="s">
        <v>2747</v>
      </c>
      <c r="C18" s="23" t="s">
        <v>2748</v>
      </c>
      <c r="D18" s="24" t="s">
        <v>2488</v>
      </c>
      <c r="E18" s="25">
        <v>44082</v>
      </c>
      <c r="F18" s="25">
        <f>F8</f>
        <v>44703</v>
      </c>
      <c r="G18" s="12" t="s">
        <v>1704</v>
      </c>
      <c r="H18" s="26">
        <f t="shared" si="2"/>
        <v>44733</v>
      </c>
      <c r="I18" s="33">
        <f ca="1" t="shared" si="0"/>
        <v>9</v>
      </c>
      <c r="J18" s="22" t="str">
        <f ca="1" t="shared" si="1"/>
        <v>NOT DUE</v>
      </c>
      <c r="K18" s="23"/>
      <c r="L18" s="34"/>
    </row>
    <row r="19" spans="1:12">
      <c r="A19" s="22" t="s">
        <v>2749</v>
      </c>
      <c r="B19" s="23" t="s">
        <v>2750</v>
      </c>
      <c r="C19" s="23" t="s">
        <v>2493</v>
      </c>
      <c r="D19" s="24" t="s">
        <v>2488</v>
      </c>
      <c r="E19" s="25">
        <v>44082</v>
      </c>
      <c r="F19" s="25">
        <f>F8</f>
        <v>44703</v>
      </c>
      <c r="G19" s="12" t="s">
        <v>1704</v>
      </c>
      <c r="H19" s="26">
        <f t="shared" si="2"/>
        <v>44733</v>
      </c>
      <c r="I19" s="33">
        <f ca="1" t="shared" si="0"/>
        <v>9</v>
      </c>
      <c r="J19" s="22" t="str">
        <f ca="1" t="shared" si="1"/>
        <v>NOT DUE</v>
      </c>
      <c r="K19" s="23"/>
      <c r="L19" s="34"/>
    </row>
    <row r="20" ht="24" spans="1:12">
      <c r="A20" s="22" t="s">
        <v>2751</v>
      </c>
      <c r="B20" s="23" t="s">
        <v>2752</v>
      </c>
      <c r="C20" s="23" t="s">
        <v>2753</v>
      </c>
      <c r="D20" s="24" t="s">
        <v>2488</v>
      </c>
      <c r="E20" s="25">
        <v>44082</v>
      </c>
      <c r="F20" s="25">
        <f>F8</f>
        <v>44703</v>
      </c>
      <c r="G20" s="12" t="s">
        <v>1704</v>
      </c>
      <c r="H20" s="26">
        <f t="shared" si="2"/>
        <v>44733</v>
      </c>
      <c r="I20" s="33">
        <f ca="1" t="shared" si="0"/>
        <v>9</v>
      </c>
      <c r="J20" s="22" t="str">
        <f ca="1" t="shared" si="1"/>
        <v>NOT DUE</v>
      </c>
      <c r="K20" s="23"/>
      <c r="L20" s="34"/>
    </row>
    <row r="21" ht="24" spans="1:12">
      <c r="A21" s="22" t="s">
        <v>2754</v>
      </c>
      <c r="B21" s="23" t="s">
        <v>2755</v>
      </c>
      <c r="C21" s="23" t="s">
        <v>2756</v>
      </c>
      <c r="D21" s="24" t="s">
        <v>2488</v>
      </c>
      <c r="E21" s="25">
        <v>44082</v>
      </c>
      <c r="F21" s="25">
        <f>F8</f>
        <v>44703</v>
      </c>
      <c r="G21" s="12" t="s">
        <v>1704</v>
      </c>
      <c r="H21" s="26">
        <f t="shared" si="2"/>
        <v>44733</v>
      </c>
      <c r="I21" s="33">
        <f ca="1" t="shared" si="0"/>
        <v>9</v>
      </c>
      <c r="J21" s="22" t="str">
        <f ca="1" t="shared" si="1"/>
        <v>NOT DUE</v>
      </c>
      <c r="K21" s="23"/>
      <c r="L21" s="34"/>
    </row>
    <row r="22" ht="24" spans="1:12">
      <c r="A22" s="22" t="s">
        <v>2757</v>
      </c>
      <c r="B22" s="23" t="s">
        <v>2622</v>
      </c>
      <c r="C22" s="23" t="s">
        <v>2613</v>
      </c>
      <c r="D22" s="24" t="s">
        <v>2488</v>
      </c>
      <c r="E22" s="25">
        <v>44082</v>
      </c>
      <c r="F22" s="25">
        <f>F8</f>
        <v>44703</v>
      </c>
      <c r="G22" s="12" t="s">
        <v>1704</v>
      </c>
      <c r="H22" s="26">
        <f t="shared" si="2"/>
        <v>44733</v>
      </c>
      <c r="I22" s="33">
        <f ca="1" t="shared" si="0"/>
        <v>9</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116</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44713</v>
      </c>
      <c r="G8" s="12">
        <v>144</v>
      </c>
      <c r="H8" s="26">
        <f>F8+30</f>
        <v>44743</v>
      </c>
      <c r="I8" s="33">
        <f ca="1" t="shared" ref="I8:I9" si="0">IF(ISBLANK(H8),"",H8-DATE(YEAR(NOW()),MONTH(NOW()),DAY(NOW())))</f>
        <v>19</v>
      </c>
      <c r="J8" s="22" t="str">
        <f ca="1" t="shared" ref="J8:J9" si="1">IF(I8="","",IF(I8&lt;0,"OVERDUE","NOT DUE"))</f>
        <v>NOT DUE</v>
      </c>
      <c r="K8" s="23"/>
      <c r="L8" s="56"/>
    </row>
    <row r="9" spans="1:12">
      <c r="A9" s="22" t="s">
        <v>2763</v>
      </c>
      <c r="B9" s="23" t="s">
        <v>2764</v>
      </c>
      <c r="C9" s="23" t="s">
        <v>2765</v>
      </c>
      <c r="D9" s="24" t="s">
        <v>2488</v>
      </c>
      <c r="E9" s="25">
        <v>44082</v>
      </c>
      <c r="F9" s="25">
        <f>F8</f>
        <v>44713</v>
      </c>
      <c r="G9" s="12">
        <v>144</v>
      </c>
      <c r="H9" s="26">
        <f>F9+30</f>
        <v>44743</v>
      </c>
      <c r="I9" s="33">
        <f ca="1" t="shared" si="0"/>
        <v>19</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H21" sqref="H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1913</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1913</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1183</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664</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1183</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1183</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1548</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1183</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818</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818</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453</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818</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818</v>
      </c>
      <c r="J20" s="22" t="str">
        <f ca="1" t="shared" si="1"/>
        <v>NOT DUE</v>
      </c>
      <c r="K20" s="23"/>
      <c r="L20" s="56"/>
    </row>
    <row r="21" spans="1:12">
      <c r="A21" s="22" t="s">
        <v>2799</v>
      </c>
      <c r="B21" s="60" t="s">
        <v>86</v>
      </c>
      <c r="C21" s="23" t="s">
        <v>2771</v>
      </c>
      <c r="D21" s="24" t="s">
        <v>2800</v>
      </c>
      <c r="E21" s="25">
        <v>44083</v>
      </c>
      <c r="F21" s="25">
        <v>44640</v>
      </c>
      <c r="G21" s="12"/>
      <c r="H21" s="26">
        <f>F21+(365*2)+240</f>
        <v>45610</v>
      </c>
      <c r="I21" s="33">
        <f ca="1" t="shared" si="0"/>
        <v>886</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453</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1913</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1913</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44714</v>
      </c>
      <c r="G8" s="12">
        <v>0</v>
      </c>
      <c r="H8" s="26">
        <f>F8+30</f>
        <v>44744</v>
      </c>
      <c r="I8" s="33">
        <f ca="1">IF(ISBLANK(H8),"",H8-DATE(YEAR(NOW()),MONTH(NOW()),DAY(NOW())))</f>
        <v>20</v>
      </c>
      <c r="J8" s="22" t="str">
        <f ca="1">IF(I8="","",IF(I8&lt;0,"OVERDUE","NOT DUE"))</f>
        <v>NOT DUE</v>
      </c>
      <c r="K8" s="23"/>
      <c r="L8" s="74" t="s">
        <v>2811</v>
      </c>
    </row>
    <row r="9" spans="1:12">
      <c r="A9" s="22" t="s">
        <v>2812</v>
      </c>
      <c r="B9" s="23" t="s">
        <v>2813</v>
      </c>
      <c r="C9" s="23" t="s">
        <v>2814</v>
      </c>
      <c r="D9" s="24" t="s">
        <v>2488</v>
      </c>
      <c r="E9" s="25">
        <v>44082</v>
      </c>
      <c r="F9" s="25">
        <f>F8</f>
        <v>44714</v>
      </c>
      <c r="G9" s="12">
        <v>0</v>
      </c>
      <c r="H9" s="26">
        <f>F9+30</f>
        <v>44744</v>
      </c>
      <c r="I9" s="33">
        <f ca="1">IF(ISBLANK(H9),"",H9-DATE(YEAR(NOW()),MONTH(NOW()),DAY(NOW())))</f>
        <v>20</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44717</v>
      </c>
      <c r="G8" s="12">
        <v>168</v>
      </c>
      <c r="H8" s="26">
        <f>F8+30</f>
        <v>44747</v>
      </c>
      <c r="I8" s="33">
        <f ca="1">IF(ISBLANK(H8),"",H8-DATE(YEAR(NOW()),MONTH(NOW()),DAY(NOW())))</f>
        <v>23</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44709</v>
      </c>
      <c r="G8" s="12">
        <v>0</v>
      </c>
      <c r="H8" s="26">
        <f>F8+60</f>
        <v>44769</v>
      </c>
      <c r="I8" s="33">
        <f ca="1">IF(ISBLANK(H8),"",H8-DATE(YEAR(NOW()),MONTH(NOW()),DAY(NOW())))</f>
        <v>45</v>
      </c>
      <c r="J8" s="22" t="str">
        <f ca="1">IF(I8="","",IF(I8&lt;0,"OVERDUE","NOT DUE"))</f>
        <v>NOT DUE</v>
      </c>
      <c r="K8" s="23"/>
      <c r="L8" s="74"/>
    </row>
    <row r="9" ht="24" spans="1:12">
      <c r="A9" s="22" t="s">
        <v>2824</v>
      </c>
      <c r="B9" s="23" t="s">
        <v>2825</v>
      </c>
      <c r="C9" s="23" t="s">
        <v>2826</v>
      </c>
      <c r="D9" s="24" t="s">
        <v>604</v>
      </c>
      <c r="E9" s="25">
        <v>44082</v>
      </c>
      <c r="F9" s="25">
        <f>F8</f>
        <v>44709</v>
      </c>
      <c r="G9" s="12">
        <v>0</v>
      </c>
      <c r="H9" s="26">
        <f>F9+60</f>
        <v>44769</v>
      </c>
      <c r="I9" s="33">
        <f ca="1">IF(ISBLANK(H9),"",H9-DATE(YEAR(NOW()),MONTH(NOW()),DAY(NOW())))</f>
        <v>45</v>
      </c>
      <c r="J9" s="22" t="str">
        <f ca="1">IF(I9="","",IF(I9&lt;0,"OVERDUE","NOT DUE"))</f>
        <v>NOT DUE</v>
      </c>
      <c r="K9" s="23"/>
      <c r="L9" s="74"/>
    </row>
    <row r="10" ht="24" spans="1:12">
      <c r="A10" s="22" t="s">
        <v>2827</v>
      </c>
      <c r="B10" s="23" t="s">
        <v>2828</v>
      </c>
      <c r="C10" s="23" t="s">
        <v>2829</v>
      </c>
      <c r="D10" s="24" t="s">
        <v>604</v>
      </c>
      <c r="E10" s="25">
        <v>44082</v>
      </c>
      <c r="F10" s="25">
        <f>F8</f>
        <v>44709</v>
      </c>
      <c r="G10" s="12">
        <v>0</v>
      </c>
      <c r="H10" s="26">
        <f>F10+60</f>
        <v>44769</v>
      </c>
      <c r="I10" s="33">
        <f ca="1">IF(ISBLANK(H10),"",H10-DATE(YEAR(NOW()),MONTH(NOW()),DAY(NOW())))</f>
        <v>45</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44703</v>
      </c>
      <c r="G8" s="12" t="s">
        <v>1704</v>
      </c>
      <c r="H8" s="26">
        <f>F8+30</f>
        <v>44733</v>
      </c>
      <c r="I8" s="33">
        <f ca="1" t="shared" ref="I8:I9" si="0">IF(ISBLANK(H8),"",H8-DATE(YEAR(NOW()),MONTH(NOW()),DAY(NOW())))</f>
        <v>9</v>
      </c>
      <c r="J8" s="22" t="str">
        <f ca="1" t="shared" ref="J8:J9" si="1">IF(I8="","",IF(I8&lt;0,"OVERDUE","NOT DUE"))</f>
        <v>NOT DUE</v>
      </c>
      <c r="K8" s="23"/>
      <c r="L8" s="74"/>
    </row>
    <row r="9" spans="1:12">
      <c r="A9" s="22" t="s">
        <v>2835</v>
      </c>
      <c r="B9" s="23" t="s">
        <v>2836</v>
      </c>
      <c r="C9" s="23" t="s">
        <v>2837</v>
      </c>
      <c r="D9" s="24" t="s">
        <v>2488</v>
      </c>
      <c r="E9" s="25">
        <v>44082</v>
      </c>
      <c r="F9" s="25">
        <f>F8</f>
        <v>44703</v>
      </c>
      <c r="G9" s="12" t="s">
        <v>1704</v>
      </c>
      <c r="H9" s="26">
        <f>F9+30</f>
        <v>44733</v>
      </c>
      <c r="I9" s="33">
        <f ca="1" t="shared" si="0"/>
        <v>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818</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88</v>
      </c>
      <c r="J9" s="22" t="str">
        <f ca="1" t="shared" si="1"/>
        <v>NOT DUE</v>
      </c>
      <c r="K9" s="41"/>
      <c r="L9" s="34"/>
    </row>
    <row r="10" ht="24" spans="1:12">
      <c r="A10" s="22" t="s">
        <v>408</v>
      </c>
      <c r="B10" s="23" t="s">
        <v>199</v>
      </c>
      <c r="C10" s="23" t="s">
        <v>200</v>
      </c>
      <c r="D10" s="24" t="s">
        <v>201</v>
      </c>
      <c r="E10" s="25">
        <v>44082</v>
      </c>
      <c r="F10" s="25">
        <v>44718</v>
      </c>
      <c r="G10" s="40"/>
      <c r="H10" s="26">
        <f>F10+30</f>
        <v>44748</v>
      </c>
      <c r="I10" s="33">
        <f ca="1" t="shared" si="0"/>
        <v>24</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88</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88</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88</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88</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88</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88</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88</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88</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88</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88</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88</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88</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88</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88</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88</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88</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88</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88</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88</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88</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88</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88</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88</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88</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88</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88</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88</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88</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88</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88</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88</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88</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88</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88</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44713</v>
      </c>
      <c r="G8" s="12">
        <v>0</v>
      </c>
      <c r="H8" s="26">
        <f>F8+90</f>
        <v>44803</v>
      </c>
      <c r="I8" s="33">
        <f ca="1" t="shared" ref="I8" si="0">IF(ISBLANK(H8),"",H8-DATE(YEAR(NOW()),MONTH(NOW()),DAY(NOW())))</f>
        <v>79</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19</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19</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K15" sqref="K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44717</v>
      </c>
      <c r="G8" s="12">
        <v>168</v>
      </c>
      <c r="H8" s="25">
        <f>F8+30</f>
        <v>44747</v>
      </c>
      <c r="I8" s="33">
        <f ca="1" t="shared" ref="I8:I10" si="0">IF(ISBLANK(H8),"",H8-DATE(YEAR(NOW()),MONTH(NOW()),DAY(NOW())))</f>
        <v>23</v>
      </c>
      <c r="J8" s="22" t="str">
        <f ca="1" t="shared" ref="J8:J10" si="1">IF(I8="","",IF(I8&lt;0,"OVERDUE","NOT DUE"))</f>
        <v>NOT DUE</v>
      </c>
      <c r="K8" s="23"/>
      <c r="L8" s="56"/>
    </row>
    <row r="9" ht="24" spans="1:12">
      <c r="A9" s="22" t="s">
        <v>2849</v>
      </c>
      <c r="B9" s="23" t="s">
        <v>2850</v>
      </c>
      <c r="C9" s="23" t="s">
        <v>2851</v>
      </c>
      <c r="D9" s="24" t="s">
        <v>2488</v>
      </c>
      <c r="E9" s="25">
        <v>44082</v>
      </c>
      <c r="F9" s="25">
        <f>F8</f>
        <v>44717</v>
      </c>
      <c r="G9" s="12">
        <f>G8</f>
        <v>168</v>
      </c>
      <c r="H9" s="25">
        <f t="shared" ref="H9:H10" si="2">F9+30</f>
        <v>44747</v>
      </c>
      <c r="I9" s="33">
        <f ca="1" t="shared" ref="I9" si="3">IF(ISBLANK(H9),"",H9-DATE(YEAR(NOW()),MONTH(NOW()),DAY(NOW())))</f>
        <v>23</v>
      </c>
      <c r="J9" s="22" t="str">
        <f ca="1" t="shared" ref="J9" si="4">IF(I9="","",IF(I9&lt;0,"OVERDUE","NOT DUE"))</f>
        <v>NOT DUE</v>
      </c>
      <c r="K9" s="23"/>
      <c r="L9" s="56"/>
    </row>
    <row r="10" spans="1:12">
      <c r="A10" s="22" t="s">
        <v>2852</v>
      </c>
      <c r="B10" s="23" t="s">
        <v>2836</v>
      </c>
      <c r="C10" s="23" t="s">
        <v>2853</v>
      </c>
      <c r="D10" s="24" t="s">
        <v>2488</v>
      </c>
      <c r="E10" s="25">
        <v>44082</v>
      </c>
      <c r="F10" s="25">
        <f>F8</f>
        <v>44717</v>
      </c>
      <c r="G10" s="12">
        <f>G8</f>
        <v>168</v>
      </c>
      <c r="H10" s="25">
        <f t="shared" si="2"/>
        <v>44747</v>
      </c>
      <c r="I10" s="33">
        <f ca="1" t="shared" si="0"/>
        <v>23</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44719</v>
      </c>
      <c r="G8" s="12">
        <v>0</v>
      </c>
      <c r="H8" s="26">
        <f>F8+90</f>
        <v>44809</v>
      </c>
      <c r="I8" s="33">
        <f ca="1" t="shared" ref="I8:I9" si="0">IF(ISBLANK(H8),"",H8-DATE(YEAR(NOW()),MONTH(NOW()),DAY(NOW())))</f>
        <v>85</v>
      </c>
      <c r="J8" s="22" t="str">
        <f ca="1" t="shared" ref="J8:J9" si="1">IF(I8="","",IF(I8&lt;0,"OVERDUE","NOT DUE"))</f>
        <v>NOT DUE</v>
      </c>
      <c r="K8" s="23"/>
      <c r="L8" s="74"/>
    </row>
    <row r="9" spans="1:12">
      <c r="A9" s="22" t="s">
        <v>2857</v>
      </c>
      <c r="B9" s="23" t="s">
        <v>2836</v>
      </c>
      <c r="C9" s="23" t="s">
        <v>2858</v>
      </c>
      <c r="D9" s="24" t="s">
        <v>529</v>
      </c>
      <c r="E9" s="25">
        <v>44082</v>
      </c>
      <c r="F9" s="25">
        <f>F8</f>
        <v>44719</v>
      </c>
      <c r="G9" s="12">
        <v>0</v>
      </c>
      <c r="H9" s="26">
        <f>F9+90</f>
        <v>44809</v>
      </c>
      <c r="I9" s="33">
        <f ca="1" t="shared" si="0"/>
        <v>85</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44703</v>
      </c>
      <c r="G8" s="12" t="s">
        <v>1704</v>
      </c>
      <c r="H8" s="26">
        <f>F8+30</f>
        <v>44733</v>
      </c>
      <c r="I8" s="33">
        <f ca="1" t="shared" ref="I8:I10" si="0">IF(ISBLANK(H8),"",H8-DATE(YEAR(NOW()),MONTH(NOW()),DAY(NOW())))</f>
        <v>9</v>
      </c>
      <c r="J8" s="22" t="str">
        <f ca="1" t="shared" ref="J8:J10" si="1">IF(I8="","",IF(I8&lt;0,"OVERDUE","NOT DUE"))</f>
        <v>NOT DUE</v>
      </c>
      <c r="K8" s="23"/>
      <c r="L8" s="56"/>
    </row>
    <row r="9" spans="1:12">
      <c r="A9" s="22" t="s">
        <v>2862</v>
      </c>
      <c r="B9" s="23" t="s">
        <v>2836</v>
      </c>
      <c r="C9" s="23" t="s">
        <v>2863</v>
      </c>
      <c r="D9" s="24" t="s">
        <v>2488</v>
      </c>
      <c r="E9" s="25">
        <v>44082</v>
      </c>
      <c r="F9" s="25">
        <f>F8</f>
        <v>44703</v>
      </c>
      <c r="G9" s="12" t="s">
        <v>1704</v>
      </c>
      <c r="H9" s="26">
        <f>F9+30</f>
        <v>44733</v>
      </c>
      <c r="I9" s="33">
        <f ca="1" t="shared" ref="I9" si="2">IF(ISBLANK(H9),"",H9-DATE(YEAR(NOW()),MONTH(NOW()),DAY(NOW())))</f>
        <v>9</v>
      </c>
      <c r="J9" s="22" t="str">
        <f ca="1" t="shared" ref="J9" si="3">IF(I9="","",IF(I9&lt;0,"OVERDUE","NOT DUE"))</f>
        <v>NOT DUE</v>
      </c>
      <c r="K9" s="23"/>
      <c r="L9" s="56"/>
    </row>
    <row r="10" ht="24" spans="1:12">
      <c r="A10" s="22" t="s">
        <v>2864</v>
      </c>
      <c r="B10" s="23" t="s">
        <v>2865</v>
      </c>
      <c r="C10" s="23" t="s">
        <v>2866</v>
      </c>
      <c r="D10" s="24" t="s">
        <v>2488</v>
      </c>
      <c r="E10" s="25">
        <v>44082</v>
      </c>
      <c r="F10" s="25">
        <f>F8</f>
        <v>44703</v>
      </c>
      <c r="G10" s="12" t="s">
        <v>1704</v>
      </c>
      <c r="H10" s="26">
        <f>F10+30</f>
        <v>44733</v>
      </c>
      <c r="I10" s="33">
        <f ca="1" t="shared" si="0"/>
        <v>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44714</v>
      </c>
      <c r="G8" s="12"/>
      <c r="H8" s="26">
        <f>F8+90</f>
        <v>44804</v>
      </c>
      <c r="I8" s="33">
        <f ca="1" t="shared" ref="I8:I9" si="0">IF(ISBLANK(H8),"",H8-DATE(YEAR(NOW()),MONTH(NOW()),DAY(NOW())))</f>
        <v>80</v>
      </c>
      <c r="J8" s="22" t="str">
        <f ca="1" t="shared" ref="J8:J9" si="1">IF(I8="","",IF(I8&lt;0,"OVERDUE","NOT DUE"))</f>
        <v>NOT DUE</v>
      </c>
      <c r="K8" s="23"/>
      <c r="L8" s="74"/>
    </row>
    <row r="9" spans="1:12">
      <c r="A9" s="22" t="s">
        <v>2870</v>
      </c>
      <c r="B9" s="23" t="s">
        <v>2836</v>
      </c>
      <c r="C9" s="23" t="s">
        <v>2871</v>
      </c>
      <c r="D9" s="24" t="s">
        <v>529</v>
      </c>
      <c r="E9" s="25">
        <v>44082</v>
      </c>
      <c r="F9" s="25">
        <f>F8</f>
        <v>44714</v>
      </c>
      <c r="G9" s="12"/>
      <c r="H9" s="26">
        <f>F9+90</f>
        <v>44804</v>
      </c>
      <c r="I9" s="33">
        <f ca="1" t="shared" si="0"/>
        <v>80</v>
      </c>
      <c r="J9" s="22" t="str">
        <f ca="1" t="shared" si="1"/>
        <v>NOT DUE</v>
      </c>
      <c r="K9" s="23"/>
      <c r="L9" s="74"/>
    </row>
    <row r="10" ht="24" spans="1:12">
      <c r="A10" s="22" t="s">
        <v>2872</v>
      </c>
      <c r="B10" s="23" t="s">
        <v>2873</v>
      </c>
      <c r="C10" s="23" t="s">
        <v>2874</v>
      </c>
      <c r="D10" s="24" t="s">
        <v>529</v>
      </c>
      <c r="E10" s="25">
        <v>44082</v>
      </c>
      <c r="F10" s="25">
        <f>F8</f>
        <v>44714</v>
      </c>
      <c r="G10" s="12"/>
      <c r="H10" s="26">
        <f>F10+90</f>
        <v>44804</v>
      </c>
      <c r="I10" s="33">
        <f ca="1" t="shared" ref="I10" si="2">IF(ISBLANK(H10),"",H10-DATE(YEAR(NOW()),MONTH(NOW()),DAY(NOW())))</f>
        <v>80</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44722</v>
      </c>
      <c r="G8" s="12"/>
      <c r="H8" s="26">
        <f>F8+30</f>
        <v>44752</v>
      </c>
      <c r="I8" s="33">
        <f ca="1" t="shared" ref="I8:I10" si="0">IF(ISBLANK(H8),"",H8-DATE(YEAR(NOW()),MONTH(NOW()),DAY(NOW())))</f>
        <v>28</v>
      </c>
      <c r="J8" s="22" t="str">
        <f ca="1" t="shared" ref="J8:J10" si="1">IF(I8="","",IF(I8&lt;0,"OVERDUE","NOT DUE"))</f>
        <v>NOT DUE</v>
      </c>
      <c r="K8" s="23"/>
      <c r="L8" s="74"/>
    </row>
    <row r="9" spans="1:12">
      <c r="A9" s="22" t="s">
        <v>2879</v>
      </c>
      <c r="B9" s="23" t="s">
        <v>2836</v>
      </c>
      <c r="C9" s="23" t="s">
        <v>2880</v>
      </c>
      <c r="D9" s="24" t="s">
        <v>2488</v>
      </c>
      <c r="E9" s="25">
        <v>44082</v>
      </c>
      <c r="F9" s="25">
        <f>F8</f>
        <v>44722</v>
      </c>
      <c r="G9" s="12"/>
      <c r="H9" s="26">
        <f>F9+30</f>
        <v>44752</v>
      </c>
      <c r="I9" s="33">
        <f ca="1" t="shared" si="0"/>
        <v>28</v>
      </c>
      <c r="J9" s="22" t="str">
        <f ca="1" t="shared" si="1"/>
        <v>NOT DUE</v>
      </c>
      <c r="K9" s="23"/>
      <c r="L9" s="74"/>
    </row>
    <row r="10" ht="24" spans="1:12">
      <c r="A10" s="22" t="s">
        <v>2881</v>
      </c>
      <c r="B10" s="23" t="s">
        <v>2873</v>
      </c>
      <c r="C10" s="23" t="s">
        <v>2874</v>
      </c>
      <c r="D10" s="24" t="s">
        <v>529</v>
      </c>
      <c r="E10" s="25">
        <v>44082</v>
      </c>
      <c r="F10" s="25">
        <v>44714</v>
      </c>
      <c r="G10" s="12"/>
      <c r="H10" s="26">
        <f>F10+90</f>
        <v>44804</v>
      </c>
      <c r="I10" s="33">
        <f ca="1" t="shared" si="0"/>
        <v>80</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44705</v>
      </c>
      <c r="G8" s="12"/>
      <c r="H8" s="26">
        <f t="shared" ref="H8:H15" si="0">F8+30</f>
        <v>44735</v>
      </c>
      <c r="I8" s="33">
        <f ca="1" t="shared" ref="I8:I15" si="1">IF(ISBLANK(H8),"",H8-DATE(YEAR(NOW()),MONTH(NOW()),DAY(NOW())))</f>
        <v>11</v>
      </c>
      <c r="J8" s="22" t="str">
        <f ca="1" t="shared" ref="J8:J15" si="2">IF(I8="","",IF(I8&lt;0,"OVERDUE","NOT DUE"))</f>
        <v>NOT DUE</v>
      </c>
      <c r="K8" s="23"/>
      <c r="L8" s="34"/>
    </row>
    <row r="9" ht="24" spans="1:12">
      <c r="A9" s="22" t="s">
        <v>2888</v>
      </c>
      <c r="B9" s="23" t="s">
        <v>2539</v>
      </c>
      <c r="C9" s="23" t="s">
        <v>2540</v>
      </c>
      <c r="D9" s="24" t="s">
        <v>1602</v>
      </c>
      <c r="E9" s="25">
        <v>44082</v>
      </c>
      <c r="F9" s="25">
        <f>F8</f>
        <v>44705</v>
      </c>
      <c r="G9" s="12"/>
      <c r="H9" s="26">
        <f t="shared" si="0"/>
        <v>44735</v>
      </c>
      <c r="I9" s="33">
        <f ca="1" t="shared" si="1"/>
        <v>11</v>
      </c>
      <c r="J9" s="22" t="str">
        <f ca="1" t="shared" si="2"/>
        <v>NOT DUE</v>
      </c>
      <c r="K9" s="23"/>
      <c r="L9" s="34"/>
    </row>
    <row r="10" ht="24" spans="1:12">
      <c r="A10" s="22" t="s">
        <v>2889</v>
      </c>
      <c r="B10" s="23" t="s">
        <v>2542</v>
      </c>
      <c r="C10" s="23" t="s">
        <v>2543</v>
      </c>
      <c r="D10" s="24" t="s">
        <v>1602</v>
      </c>
      <c r="E10" s="25">
        <v>44082</v>
      </c>
      <c r="F10" s="25">
        <f>F8</f>
        <v>44705</v>
      </c>
      <c r="G10" s="12"/>
      <c r="H10" s="26">
        <f t="shared" si="0"/>
        <v>44735</v>
      </c>
      <c r="I10" s="33">
        <f ca="1" t="shared" si="1"/>
        <v>11</v>
      </c>
      <c r="J10" s="22" t="str">
        <f ca="1" t="shared" si="2"/>
        <v>NOT DUE</v>
      </c>
      <c r="K10" s="23"/>
      <c r="L10" s="34"/>
    </row>
    <row r="11" ht="24" spans="1:12">
      <c r="A11" s="22" t="s">
        <v>2890</v>
      </c>
      <c r="B11" s="23" t="s">
        <v>2545</v>
      </c>
      <c r="C11" s="23" t="s">
        <v>2546</v>
      </c>
      <c r="D11" s="24" t="s">
        <v>1602</v>
      </c>
      <c r="E11" s="25">
        <v>44082</v>
      </c>
      <c r="F11" s="25">
        <f>F8</f>
        <v>44705</v>
      </c>
      <c r="G11" s="12"/>
      <c r="H11" s="26">
        <f t="shared" si="0"/>
        <v>44735</v>
      </c>
      <c r="I11" s="33">
        <f ca="1" t="shared" si="1"/>
        <v>11</v>
      </c>
      <c r="J11" s="22" t="str">
        <f ca="1" t="shared" si="2"/>
        <v>NOT DUE</v>
      </c>
      <c r="K11" s="23"/>
      <c r="L11" s="34"/>
    </row>
    <row r="12" ht="24" spans="1:12">
      <c r="A12" s="22" t="s">
        <v>2891</v>
      </c>
      <c r="B12" s="23" t="s">
        <v>2548</v>
      </c>
      <c r="C12" s="23" t="s">
        <v>2546</v>
      </c>
      <c r="D12" s="24" t="s">
        <v>1602</v>
      </c>
      <c r="E12" s="25">
        <v>44082</v>
      </c>
      <c r="F12" s="25">
        <f>F8</f>
        <v>44705</v>
      </c>
      <c r="G12" s="12"/>
      <c r="H12" s="26">
        <f t="shared" si="0"/>
        <v>44735</v>
      </c>
      <c r="I12" s="33">
        <f ca="1" t="shared" si="1"/>
        <v>11</v>
      </c>
      <c r="J12" s="22" t="str">
        <f ca="1" t="shared" si="2"/>
        <v>NOT DUE</v>
      </c>
      <c r="K12" s="23"/>
      <c r="L12" s="34"/>
    </row>
    <row r="13" spans="1:12">
      <c r="A13" s="22" t="s">
        <v>2892</v>
      </c>
      <c r="B13" s="23" t="s">
        <v>80</v>
      </c>
      <c r="C13" s="23" t="s">
        <v>2551</v>
      </c>
      <c r="D13" s="24" t="s">
        <v>1602</v>
      </c>
      <c r="E13" s="25">
        <v>44082</v>
      </c>
      <c r="F13" s="25">
        <f>F8</f>
        <v>44705</v>
      </c>
      <c r="G13" s="12"/>
      <c r="H13" s="26">
        <f t="shared" si="0"/>
        <v>44735</v>
      </c>
      <c r="I13" s="33">
        <f ca="1" t="shared" si="1"/>
        <v>11</v>
      </c>
      <c r="J13" s="22" t="str">
        <f ca="1" t="shared" si="2"/>
        <v>NOT DUE</v>
      </c>
      <c r="K13" s="23"/>
      <c r="L13" s="34"/>
    </row>
    <row r="14" ht="24" spans="1:12">
      <c r="A14" s="22" t="s">
        <v>2893</v>
      </c>
      <c r="B14" s="23" t="s">
        <v>2553</v>
      </c>
      <c r="C14" s="23" t="s">
        <v>2546</v>
      </c>
      <c r="D14" s="24" t="s">
        <v>1602</v>
      </c>
      <c r="E14" s="25">
        <v>44082</v>
      </c>
      <c r="F14" s="25">
        <f>F8</f>
        <v>44705</v>
      </c>
      <c r="G14" s="12"/>
      <c r="H14" s="26">
        <f t="shared" si="0"/>
        <v>44735</v>
      </c>
      <c r="I14" s="33">
        <f ca="1" t="shared" si="1"/>
        <v>11</v>
      </c>
      <c r="J14" s="22" t="str">
        <f ca="1" t="shared" si="2"/>
        <v>NOT DUE</v>
      </c>
      <c r="K14" s="23"/>
      <c r="L14" s="34"/>
    </row>
    <row r="15" ht="24" spans="1:12">
      <c r="A15" s="22" t="s">
        <v>2894</v>
      </c>
      <c r="B15" s="23" t="s">
        <v>2895</v>
      </c>
      <c r="C15" s="23" t="s">
        <v>2558</v>
      </c>
      <c r="D15" s="24" t="s">
        <v>1602</v>
      </c>
      <c r="E15" s="25">
        <v>44082</v>
      </c>
      <c r="F15" s="25">
        <f>F8</f>
        <v>44705</v>
      </c>
      <c r="G15" s="12"/>
      <c r="H15" s="26">
        <f t="shared" si="0"/>
        <v>44735</v>
      </c>
      <c r="I15" s="33">
        <f ca="1" t="shared" si="1"/>
        <v>11</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17</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17</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44699</v>
      </c>
      <c r="G8" s="12" t="s">
        <v>2170</v>
      </c>
      <c r="H8" s="26">
        <f>F8+30</f>
        <v>44729</v>
      </c>
      <c r="I8" s="33">
        <f ca="1" t="shared" ref="I8:I11" si="0">IF(ISBLANK(H8),"",H8-DATE(YEAR(NOW()),MONTH(NOW()),DAY(NOW())))</f>
        <v>5</v>
      </c>
      <c r="J8" s="22" t="str">
        <f ca="1" t="shared" ref="J8:J11" si="1">IF(I8="","",IF(I8&lt;0,"OVERDUE","NOT DUE"))</f>
        <v>NOT DUE</v>
      </c>
      <c r="K8" s="23"/>
      <c r="L8" s="34"/>
    </row>
    <row r="9" ht="24" spans="1:12">
      <c r="A9" s="22" t="s">
        <v>2906</v>
      </c>
      <c r="B9" s="23" t="s">
        <v>2907</v>
      </c>
      <c r="C9" s="23" t="s">
        <v>2908</v>
      </c>
      <c r="D9" s="24" t="s">
        <v>2905</v>
      </c>
      <c r="E9" s="25">
        <v>44082</v>
      </c>
      <c r="F9" s="25">
        <f>F8</f>
        <v>44699</v>
      </c>
      <c r="G9" s="12" t="s">
        <v>2170</v>
      </c>
      <c r="H9" s="26">
        <f t="shared" ref="H9:H11" si="2">F9+30</f>
        <v>44729</v>
      </c>
      <c r="I9" s="33">
        <f ca="1" t="shared" si="0"/>
        <v>5</v>
      </c>
      <c r="J9" s="22" t="str">
        <f ca="1" t="shared" si="1"/>
        <v>NOT DUE</v>
      </c>
      <c r="K9" s="23"/>
      <c r="L9" s="34"/>
    </row>
    <row r="10" ht="24" spans="1:12">
      <c r="A10" s="22" t="s">
        <v>2909</v>
      </c>
      <c r="B10" s="23" t="s">
        <v>2590</v>
      </c>
      <c r="C10" s="23" t="s">
        <v>2908</v>
      </c>
      <c r="D10" s="24" t="s">
        <v>2905</v>
      </c>
      <c r="E10" s="25">
        <v>44082</v>
      </c>
      <c r="F10" s="25">
        <f>F8</f>
        <v>44699</v>
      </c>
      <c r="G10" s="12" t="s">
        <v>2170</v>
      </c>
      <c r="H10" s="26">
        <f t="shared" si="2"/>
        <v>44729</v>
      </c>
      <c r="I10" s="33">
        <f ca="1" t="shared" si="0"/>
        <v>5</v>
      </c>
      <c r="J10" s="22" t="str">
        <f ca="1" t="shared" si="1"/>
        <v>NOT DUE</v>
      </c>
      <c r="K10" s="23"/>
      <c r="L10" s="34"/>
    </row>
    <row r="11" spans="1:12">
      <c r="A11" s="22" t="s">
        <v>2910</v>
      </c>
      <c r="B11" s="23" t="s">
        <v>2159</v>
      </c>
      <c r="C11" s="23" t="s">
        <v>2911</v>
      </c>
      <c r="D11" s="24" t="s">
        <v>2905</v>
      </c>
      <c r="E11" s="25">
        <v>44082</v>
      </c>
      <c r="F11" s="25">
        <f>F8</f>
        <v>44699</v>
      </c>
      <c r="G11" s="12" t="s">
        <v>2170</v>
      </c>
      <c r="H11" s="26">
        <f t="shared" si="2"/>
        <v>44729</v>
      </c>
      <c r="I11" s="33">
        <f ca="1" t="shared" si="0"/>
        <v>5</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2022-06-12T02:18:04Z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