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NUS\BLUEJACK_nar\04. Post Training\20. Predictive Analysis\Material\"/>
    </mc:Choice>
  </mc:AlternateContent>
  <xr:revisionPtr revIDLastSave="0" documentId="13_ncr:1_{C9F99EA5-570A-49E2-8102-BDF53A83D94B}" xr6:coauthVersionLast="47" xr6:coauthVersionMax="47" xr10:uidLastSave="{00000000-0000-0000-0000-000000000000}"/>
  <bookViews>
    <workbookView minimized="1" xWindow="4455" yWindow="600" windowWidth="21600" windowHeight="11295" activeTab="2" xr2:uid="{BDEC9665-29AE-42A8-A2D8-517F3451F8A2}"/>
  </bookViews>
  <sheets>
    <sheet name="Holts Model" sheetId="1" r:id="rId1"/>
    <sheet name="Binomial Logistic Regression" sheetId="5" r:id="rId2"/>
    <sheet name="Multinominal Logistic Regressio" sheetId="6" r:id="rId3"/>
  </sheets>
  <definedNames>
    <definedName name="_xlnm._FilterDatabase" localSheetId="2" hidden="1">'Multinominal Logistic Regressio'!$A$1:$N$152</definedName>
    <definedName name="solver_adj" localSheetId="1" hidden="1">'Binomial Logistic Regression'!$M$1:$M$3</definedName>
    <definedName name="solver_adj" localSheetId="0" hidden="1">'Holts Model'!$K$2:$K$3</definedName>
    <definedName name="solver_adj" localSheetId="2" hidden="1">'Multinominal Logistic Regressio'!$R$12:$T$16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0" hidden="1">'Holts Model'!$K$2</definedName>
    <definedName name="solver_lhs2" localSheetId="0" hidden="1">'Holts Model'!$K$2</definedName>
    <definedName name="solver_lhs3" localSheetId="0" hidden="1">'Holts Model'!$K$3</definedName>
    <definedName name="solver_lhs4" localSheetId="0" hidden="1">'Holts Model'!$K$3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2</definedName>
    <definedName name="solver_neg" localSheetId="0" hidden="1">1</definedName>
    <definedName name="solver_neg" localSheetId="2" hidden="1">2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4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'Binomial Logistic Regression'!$L$4</definedName>
    <definedName name="solver_opt" localSheetId="0" hidden="1">'Holts Model'!$K$4</definedName>
    <definedName name="solver_opt" localSheetId="2" hidden="1">'Multinominal Logistic Regressio'!$Q$20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2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6" l="1"/>
  <c r="O5" i="6"/>
  <c r="O4" i="6"/>
  <c r="L3" i="6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L66" i="6"/>
  <c r="M66" i="6"/>
  <c r="N66" i="6"/>
  <c r="L67" i="6"/>
  <c r="M67" i="6"/>
  <c r="N67" i="6"/>
  <c r="L68" i="6"/>
  <c r="M68" i="6"/>
  <c r="N68" i="6"/>
  <c r="L69" i="6"/>
  <c r="M69" i="6"/>
  <c r="N69" i="6"/>
  <c r="L70" i="6"/>
  <c r="M70" i="6"/>
  <c r="N70" i="6"/>
  <c r="L71" i="6"/>
  <c r="M71" i="6"/>
  <c r="N71" i="6"/>
  <c r="L72" i="6"/>
  <c r="M72" i="6"/>
  <c r="N72" i="6"/>
  <c r="L73" i="6"/>
  <c r="M73" i="6"/>
  <c r="N73" i="6"/>
  <c r="L74" i="6"/>
  <c r="M74" i="6"/>
  <c r="N74" i="6"/>
  <c r="L75" i="6"/>
  <c r="M75" i="6"/>
  <c r="N75" i="6"/>
  <c r="L76" i="6"/>
  <c r="M76" i="6"/>
  <c r="N76" i="6"/>
  <c r="L77" i="6"/>
  <c r="M77" i="6"/>
  <c r="N77" i="6"/>
  <c r="L78" i="6"/>
  <c r="M78" i="6"/>
  <c r="N78" i="6"/>
  <c r="L79" i="6"/>
  <c r="M79" i="6"/>
  <c r="N79" i="6"/>
  <c r="L80" i="6"/>
  <c r="M80" i="6"/>
  <c r="N80" i="6"/>
  <c r="L81" i="6"/>
  <c r="M81" i="6"/>
  <c r="N81" i="6"/>
  <c r="L82" i="6"/>
  <c r="M82" i="6"/>
  <c r="N82" i="6"/>
  <c r="L83" i="6"/>
  <c r="M83" i="6"/>
  <c r="N83" i="6"/>
  <c r="L84" i="6"/>
  <c r="M84" i="6"/>
  <c r="N84" i="6"/>
  <c r="L85" i="6"/>
  <c r="M85" i="6"/>
  <c r="N85" i="6"/>
  <c r="L86" i="6"/>
  <c r="M86" i="6"/>
  <c r="N86" i="6"/>
  <c r="L87" i="6"/>
  <c r="M87" i="6"/>
  <c r="N87" i="6"/>
  <c r="L88" i="6"/>
  <c r="M88" i="6"/>
  <c r="N88" i="6"/>
  <c r="L89" i="6"/>
  <c r="M89" i="6"/>
  <c r="N89" i="6"/>
  <c r="L90" i="6"/>
  <c r="M90" i="6"/>
  <c r="N90" i="6"/>
  <c r="L91" i="6"/>
  <c r="M91" i="6"/>
  <c r="N91" i="6"/>
  <c r="L92" i="6"/>
  <c r="M92" i="6"/>
  <c r="N92" i="6"/>
  <c r="L93" i="6"/>
  <c r="M93" i="6"/>
  <c r="N93" i="6"/>
  <c r="L94" i="6"/>
  <c r="M94" i="6"/>
  <c r="N94" i="6"/>
  <c r="L95" i="6"/>
  <c r="M95" i="6"/>
  <c r="N95" i="6"/>
  <c r="L96" i="6"/>
  <c r="M96" i="6"/>
  <c r="N96" i="6"/>
  <c r="L97" i="6"/>
  <c r="M97" i="6"/>
  <c r="N97" i="6"/>
  <c r="L98" i="6"/>
  <c r="M98" i="6"/>
  <c r="N98" i="6"/>
  <c r="L99" i="6"/>
  <c r="M99" i="6"/>
  <c r="N99" i="6"/>
  <c r="L100" i="6"/>
  <c r="M100" i="6"/>
  <c r="N100" i="6"/>
  <c r="L101" i="6"/>
  <c r="M101" i="6"/>
  <c r="N101" i="6"/>
  <c r="L102" i="6"/>
  <c r="M102" i="6"/>
  <c r="N102" i="6"/>
  <c r="L103" i="6"/>
  <c r="M103" i="6"/>
  <c r="N103" i="6"/>
  <c r="L104" i="6"/>
  <c r="M104" i="6"/>
  <c r="N104" i="6"/>
  <c r="L105" i="6"/>
  <c r="M105" i="6"/>
  <c r="N105" i="6"/>
  <c r="L106" i="6"/>
  <c r="M106" i="6"/>
  <c r="N106" i="6"/>
  <c r="L107" i="6"/>
  <c r="M107" i="6"/>
  <c r="N107" i="6"/>
  <c r="L108" i="6"/>
  <c r="M108" i="6"/>
  <c r="N108" i="6"/>
  <c r="L109" i="6"/>
  <c r="M109" i="6"/>
  <c r="N109" i="6"/>
  <c r="L110" i="6"/>
  <c r="M110" i="6"/>
  <c r="N110" i="6"/>
  <c r="L111" i="6"/>
  <c r="M111" i="6"/>
  <c r="N111" i="6"/>
  <c r="L112" i="6"/>
  <c r="M112" i="6"/>
  <c r="N112" i="6"/>
  <c r="L113" i="6"/>
  <c r="M113" i="6"/>
  <c r="N113" i="6"/>
  <c r="L114" i="6"/>
  <c r="M114" i="6"/>
  <c r="N114" i="6"/>
  <c r="L115" i="6"/>
  <c r="M115" i="6"/>
  <c r="N115" i="6"/>
  <c r="L116" i="6"/>
  <c r="M116" i="6"/>
  <c r="N116" i="6"/>
  <c r="L117" i="6"/>
  <c r="M117" i="6"/>
  <c r="N117" i="6"/>
  <c r="L118" i="6"/>
  <c r="M118" i="6"/>
  <c r="N118" i="6"/>
  <c r="L119" i="6"/>
  <c r="M119" i="6"/>
  <c r="N119" i="6"/>
  <c r="L120" i="6"/>
  <c r="M120" i="6"/>
  <c r="N120" i="6"/>
  <c r="L121" i="6"/>
  <c r="M121" i="6"/>
  <c r="N121" i="6"/>
  <c r="L122" i="6"/>
  <c r="M122" i="6"/>
  <c r="N122" i="6"/>
  <c r="L123" i="6"/>
  <c r="M123" i="6"/>
  <c r="N123" i="6"/>
  <c r="L124" i="6"/>
  <c r="M124" i="6"/>
  <c r="N124" i="6"/>
  <c r="L125" i="6"/>
  <c r="M125" i="6"/>
  <c r="N125" i="6"/>
  <c r="L126" i="6"/>
  <c r="M126" i="6"/>
  <c r="N126" i="6"/>
  <c r="L127" i="6"/>
  <c r="M127" i="6"/>
  <c r="N127" i="6"/>
  <c r="L128" i="6"/>
  <c r="M128" i="6"/>
  <c r="N128" i="6"/>
  <c r="L129" i="6"/>
  <c r="M129" i="6"/>
  <c r="N129" i="6"/>
  <c r="L130" i="6"/>
  <c r="M130" i="6"/>
  <c r="N130" i="6"/>
  <c r="L131" i="6"/>
  <c r="M131" i="6"/>
  <c r="N131" i="6"/>
  <c r="L132" i="6"/>
  <c r="M132" i="6"/>
  <c r="N132" i="6"/>
  <c r="L133" i="6"/>
  <c r="M133" i="6"/>
  <c r="N133" i="6"/>
  <c r="L134" i="6"/>
  <c r="M134" i="6"/>
  <c r="N134" i="6"/>
  <c r="L135" i="6"/>
  <c r="M135" i="6"/>
  <c r="N135" i="6"/>
  <c r="L136" i="6"/>
  <c r="M136" i="6"/>
  <c r="N136" i="6"/>
  <c r="L137" i="6"/>
  <c r="M137" i="6"/>
  <c r="N137" i="6"/>
  <c r="L138" i="6"/>
  <c r="M138" i="6"/>
  <c r="N138" i="6"/>
  <c r="L139" i="6"/>
  <c r="M139" i="6"/>
  <c r="N139" i="6"/>
  <c r="L140" i="6"/>
  <c r="M140" i="6"/>
  <c r="N140" i="6"/>
  <c r="L141" i="6"/>
  <c r="M141" i="6"/>
  <c r="N141" i="6"/>
  <c r="L142" i="6"/>
  <c r="M142" i="6"/>
  <c r="N142" i="6"/>
  <c r="L143" i="6"/>
  <c r="M143" i="6"/>
  <c r="N143" i="6"/>
  <c r="L144" i="6"/>
  <c r="M144" i="6"/>
  <c r="N144" i="6"/>
  <c r="L145" i="6"/>
  <c r="M145" i="6"/>
  <c r="N145" i="6"/>
  <c r="L146" i="6"/>
  <c r="M146" i="6"/>
  <c r="N146" i="6"/>
  <c r="L147" i="6"/>
  <c r="M147" i="6"/>
  <c r="N147" i="6"/>
  <c r="L148" i="6"/>
  <c r="M148" i="6"/>
  <c r="N148" i="6"/>
  <c r="L149" i="6"/>
  <c r="M149" i="6"/>
  <c r="N149" i="6"/>
  <c r="L150" i="6"/>
  <c r="M150" i="6"/>
  <c r="N150" i="6"/>
  <c r="L151" i="6"/>
  <c r="M151" i="6"/>
  <c r="N151" i="6"/>
  <c r="L152" i="6"/>
  <c r="M152" i="6"/>
  <c r="N152" i="6"/>
  <c r="O17" i="6"/>
  <c r="I3" i="6"/>
  <c r="L4" i="5"/>
  <c r="G2" i="5"/>
  <c r="E2" i="5"/>
  <c r="D2" i="5"/>
  <c r="O8" i="6"/>
  <c r="K4" i="1"/>
  <c r="E4" i="1"/>
  <c r="G3" i="1"/>
  <c r="F3" i="1"/>
  <c r="D3" i="1"/>
  <c r="C3" i="1"/>
  <c r="K17" i="6"/>
  <c r="J17" i="6"/>
  <c r="I17" i="6"/>
  <c r="I16" i="6"/>
  <c r="I4" i="6" l="1"/>
  <c r="J4" i="6"/>
  <c r="K4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J16" i="6"/>
  <c r="K16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I45" i="6"/>
  <c r="J45" i="6"/>
  <c r="K45" i="6"/>
  <c r="I46" i="6"/>
  <c r="J46" i="6"/>
  <c r="K46" i="6"/>
  <c r="I47" i="6"/>
  <c r="J47" i="6"/>
  <c r="K47" i="6"/>
  <c r="I48" i="6"/>
  <c r="J48" i="6"/>
  <c r="K48" i="6"/>
  <c r="I49" i="6"/>
  <c r="J49" i="6"/>
  <c r="K49" i="6"/>
  <c r="I50" i="6"/>
  <c r="J50" i="6"/>
  <c r="K50" i="6"/>
  <c r="I51" i="6"/>
  <c r="J51" i="6"/>
  <c r="K51" i="6"/>
  <c r="I52" i="6"/>
  <c r="J52" i="6"/>
  <c r="K52" i="6"/>
  <c r="I53" i="6"/>
  <c r="J53" i="6"/>
  <c r="K53" i="6"/>
  <c r="I54" i="6"/>
  <c r="J54" i="6"/>
  <c r="K54" i="6"/>
  <c r="I55" i="6"/>
  <c r="J55" i="6"/>
  <c r="K55" i="6"/>
  <c r="I56" i="6"/>
  <c r="J56" i="6"/>
  <c r="K56" i="6"/>
  <c r="I57" i="6"/>
  <c r="J57" i="6"/>
  <c r="K57" i="6"/>
  <c r="I58" i="6"/>
  <c r="J58" i="6"/>
  <c r="K58" i="6"/>
  <c r="I59" i="6"/>
  <c r="J59" i="6"/>
  <c r="K59" i="6"/>
  <c r="I60" i="6"/>
  <c r="J60" i="6"/>
  <c r="K60" i="6"/>
  <c r="I61" i="6"/>
  <c r="J61" i="6"/>
  <c r="K61" i="6"/>
  <c r="I62" i="6"/>
  <c r="J62" i="6"/>
  <c r="K62" i="6"/>
  <c r="I63" i="6"/>
  <c r="J63" i="6"/>
  <c r="K63" i="6"/>
  <c r="I64" i="6"/>
  <c r="J64" i="6"/>
  <c r="K64" i="6"/>
  <c r="I65" i="6"/>
  <c r="J65" i="6"/>
  <c r="K65" i="6"/>
  <c r="I66" i="6"/>
  <c r="J66" i="6"/>
  <c r="K66" i="6"/>
  <c r="I67" i="6"/>
  <c r="J67" i="6"/>
  <c r="K67" i="6"/>
  <c r="I68" i="6"/>
  <c r="J68" i="6"/>
  <c r="K68" i="6"/>
  <c r="I69" i="6"/>
  <c r="J69" i="6"/>
  <c r="K69" i="6"/>
  <c r="I70" i="6"/>
  <c r="J70" i="6"/>
  <c r="K70" i="6"/>
  <c r="I71" i="6"/>
  <c r="J71" i="6"/>
  <c r="K71" i="6"/>
  <c r="I72" i="6"/>
  <c r="J72" i="6"/>
  <c r="K72" i="6"/>
  <c r="I73" i="6"/>
  <c r="J73" i="6"/>
  <c r="K73" i="6"/>
  <c r="I74" i="6"/>
  <c r="J74" i="6"/>
  <c r="K74" i="6"/>
  <c r="I75" i="6"/>
  <c r="J75" i="6"/>
  <c r="K75" i="6"/>
  <c r="I76" i="6"/>
  <c r="J76" i="6"/>
  <c r="K76" i="6"/>
  <c r="I77" i="6"/>
  <c r="J77" i="6"/>
  <c r="K77" i="6"/>
  <c r="I78" i="6"/>
  <c r="J78" i="6"/>
  <c r="K78" i="6"/>
  <c r="I79" i="6"/>
  <c r="J79" i="6"/>
  <c r="K79" i="6"/>
  <c r="I80" i="6"/>
  <c r="J80" i="6"/>
  <c r="K80" i="6"/>
  <c r="I81" i="6"/>
  <c r="J81" i="6"/>
  <c r="K81" i="6"/>
  <c r="I82" i="6"/>
  <c r="J82" i="6"/>
  <c r="K82" i="6"/>
  <c r="I83" i="6"/>
  <c r="J83" i="6"/>
  <c r="K83" i="6"/>
  <c r="I84" i="6"/>
  <c r="J84" i="6"/>
  <c r="K84" i="6"/>
  <c r="I85" i="6"/>
  <c r="J85" i="6"/>
  <c r="K85" i="6"/>
  <c r="I86" i="6"/>
  <c r="J86" i="6"/>
  <c r="K86" i="6"/>
  <c r="I87" i="6"/>
  <c r="J87" i="6"/>
  <c r="K87" i="6"/>
  <c r="I88" i="6"/>
  <c r="J88" i="6"/>
  <c r="K88" i="6"/>
  <c r="I89" i="6"/>
  <c r="J89" i="6"/>
  <c r="K89" i="6"/>
  <c r="I90" i="6"/>
  <c r="J90" i="6"/>
  <c r="K90" i="6"/>
  <c r="I91" i="6"/>
  <c r="J91" i="6"/>
  <c r="K91" i="6"/>
  <c r="I92" i="6"/>
  <c r="J92" i="6"/>
  <c r="K92" i="6"/>
  <c r="I93" i="6"/>
  <c r="J93" i="6"/>
  <c r="K93" i="6"/>
  <c r="I94" i="6"/>
  <c r="J94" i="6"/>
  <c r="K94" i="6"/>
  <c r="I95" i="6"/>
  <c r="J95" i="6"/>
  <c r="K95" i="6"/>
  <c r="I96" i="6"/>
  <c r="J96" i="6"/>
  <c r="K96" i="6"/>
  <c r="I97" i="6"/>
  <c r="J97" i="6"/>
  <c r="K97" i="6"/>
  <c r="I98" i="6"/>
  <c r="J98" i="6"/>
  <c r="K98" i="6"/>
  <c r="I99" i="6"/>
  <c r="J99" i="6"/>
  <c r="K99" i="6"/>
  <c r="I100" i="6"/>
  <c r="J100" i="6"/>
  <c r="K100" i="6"/>
  <c r="I101" i="6"/>
  <c r="J101" i="6"/>
  <c r="K101" i="6"/>
  <c r="I102" i="6"/>
  <c r="J102" i="6"/>
  <c r="K102" i="6"/>
  <c r="I103" i="6"/>
  <c r="J103" i="6"/>
  <c r="K103" i="6"/>
  <c r="I104" i="6"/>
  <c r="J104" i="6"/>
  <c r="K104" i="6"/>
  <c r="I105" i="6"/>
  <c r="J105" i="6"/>
  <c r="K105" i="6"/>
  <c r="I106" i="6"/>
  <c r="J106" i="6"/>
  <c r="K106" i="6"/>
  <c r="I107" i="6"/>
  <c r="J107" i="6"/>
  <c r="K107" i="6"/>
  <c r="I108" i="6"/>
  <c r="J108" i="6"/>
  <c r="K108" i="6"/>
  <c r="I109" i="6"/>
  <c r="J109" i="6"/>
  <c r="K109" i="6"/>
  <c r="I110" i="6"/>
  <c r="J110" i="6"/>
  <c r="K110" i="6"/>
  <c r="I111" i="6"/>
  <c r="J111" i="6"/>
  <c r="K111" i="6"/>
  <c r="I112" i="6"/>
  <c r="J112" i="6"/>
  <c r="K112" i="6"/>
  <c r="I113" i="6"/>
  <c r="J113" i="6"/>
  <c r="K113" i="6"/>
  <c r="I114" i="6"/>
  <c r="J114" i="6"/>
  <c r="K114" i="6"/>
  <c r="I115" i="6"/>
  <c r="J115" i="6"/>
  <c r="K115" i="6"/>
  <c r="I116" i="6"/>
  <c r="J116" i="6"/>
  <c r="K116" i="6"/>
  <c r="I117" i="6"/>
  <c r="J117" i="6"/>
  <c r="K117" i="6"/>
  <c r="I118" i="6"/>
  <c r="J118" i="6"/>
  <c r="K118" i="6"/>
  <c r="I119" i="6"/>
  <c r="J119" i="6"/>
  <c r="K119" i="6"/>
  <c r="I120" i="6"/>
  <c r="J120" i="6"/>
  <c r="K120" i="6"/>
  <c r="I121" i="6"/>
  <c r="J121" i="6"/>
  <c r="K121" i="6"/>
  <c r="I122" i="6"/>
  <c r="J122" i="6"/>
  <c r="K122" i="6"/>
  <c r="I123" i="6"/>
  <c r="J123" i="6"/>
  <c r="K123" i="6"/>
  <c r="I124" i="6"/>
  <c r="J124" i="6"/>
  <c r="K124" i="6"/>
  <c r="I125" i="6"/>
  <c r="J125" i="6"/>
  <c r="K125" i="6"/>
  <c r="I126" i="6"/>
  <c r="J126" i="6"/>
  <c r="K126" i="6"/>
  <c r="I127" i="6"/>
  <c r="J127" i="6"/>
  <c r="K127" i="6"/>
  <c r="I128" i="6"/>
  <c r="J128" i="6"/>
  <c r="K128" i="6"/>
  <c r="I129" i="6"/>
  <c r="J129" i="6"/>
  <c r="K129" i="6"/>
  <c r="I130" i="6"/>
  <c r="J130" i="6"/>
  <c r="K130" i="6"/>
  <c r="I131" i="6"/>
  <c r="J131" i="6"/>
  <c r="K131" i="6"/>
  <c r="I132" i="6"/>
  <c r="J132" i="6"/>
  <c r="K132" i="6"/>
  <c r="I133" i="6"/>
  <c r="J133" i="6"/>
  <c r="K133" i="6"/>
  <c r="I134" i="6"/>
  <c r="J134" i="6"/>
  <c r="K134" i="6"/>
  <c r="I135" i="6"/>
  <c r="J135" i="6"/>
  <c r="K135" i="6"/>
  <c r="I136" i="6"/>
  <c r="J136" i="6"/>
  <c r="K136" i="6"/>
  <c r="I137" i="6"/>
  <c r="J137" i="6"/>
  <c r="K137" i="6"/>
  <c r="I138" i="6"/>
  <c r="J138" i="6"/>
  <c r="K138" i="6"/>
  <c r="I139" i="6"/>
  <c r="J139" i="6"/>
  <c r="K139" i="6"/>
  <c r="I140" i="6"/>
  <c r="J140" i="6"/>
  <c r="K140" i="6"/>
  <c r="I141" i="6"/>
  <c r="J141" i="6"/>
  <c r="K141" i="6"/>
  <c r="I142" i="6"/>
  <c r="J142" i="6"/>
  <c r="K142" i="6"/>
  <c r="I143" i="6"/>
  <c r="J143" i="6"/>
  <c r="K143" i="6"/>
  <c r="I144" i="6"/>
  <c r="J144" i="6"/>
  <c r="K144" i="6"/>
  <c r="I145" i="6"/>
  <c r="J145" i="6"/>
  <c r="K145" i="6"/>
  <c r="I146" i="6"/>
  <c r="J146" i="6"/>
  <c r="K146" i="6"/>
  <c r="I147" i="6"/>
  <c r="J147" i="6"/>
  <c r="K147" i="6"/>
  <c r="I148" i="6"/>
  <c r="J148" i="6"/>
  <c r="K148" i="6"/>
  <c r="I149" i="6"/>
  <c r="J149" i="6"/>
  <c r="K149" i="6"/>
  <c r="I150" i="6"/>
  <c r="J150" i="6"/>
  <c r="K150" i="6"/>
  <c r="I151" i="6"/>
  <c r="J151" i="6"/>
  <c r="K151" i="6"/>
  <c r="I152" i="6"/>
  <c r="J152" i="6"/>
  <c r="K152" i="6"/>
  <c r="K3" i="6"/>
  <c r="J3" i="6"/>
  <c r="L13" i="5"/>
  <c r="L14" i="5"/>
  <c r="L15" i="5" s="1"/>
  <c r="F2" i="5"/>
  <c r="D3" i="5"/>
  <c r="E3" i="5" s="1"/>
  <c r="F3" i="5" s="1"/>
  <c r="G3" i="5" s="1"/>
  <c r="D4" i="5"/>
  <c r="E4" i="5" s="1"/>
  <c r="F4" i="5" s="1"/>
  <c r="G4" i="5" s="1"/>
  <c r="D5" i="5"/>
  <c r="E5" i="5" s="1"/>
  <c r="F5" i="5" s="1"/>
  <c r="G5" i="5" s="1"/>
  <c r="D6" i="5"/>
  <c r="E6" i="5" s="1"/>
  <c r="F6" i="5" s="1"/>
  <c r="G6" i="5" s="1"/>
  <c r="D7" i="5"/>
  <c r="E7" i="5" s="1"/>
  <c r="F7" i="5" s="1"/>
  <c r="G7" i="5" s="1"/>
  <c r="D8" i="5"/>
  <c r="E8" i="5" s="1"/>
  <c r="F8" i="5" s="1"/>
  <c r="G8" i="5" s="1"/>
  <c r="D9" i="5"/>
  <c r="E9" i="5" s="1"/>
  <c r="F9" i="5" s="1"/>
  <c r="G9" i="5" s="1"/>
  <c r="D10" i="5"/>
  <c r="E10" i="5" s="1"/>
  <c r="F10" i="5" s="1"/>
  <c r="G10" i="5" s="1"/>
  <c r="D11" i="5"/>
  <c r="E11" i="5" s="1"/>
  <c r="F11" i="5" s="1"/>
  <c r="G11" i="5" s="1"/>
  <c r="D12" i="5"/>
  <c r="E12" i="5" s="1"/>
  <c r="F12" i="5" s="1"/>
  <c r="G12" i="5" s="1"/>
  <c r="D13" i="5"/>
  <c r="E13" i="5" s="1"/>
  <c r="F13" i="5" s="1"/>
  <c r="G13" i="5" s="1"/>
  <c r="D14" i="5"/>
  <c r="E14" i="5" s="1"/>
  <c r="F14" i="5" s="1"/>
  <c r="G14" i="5" s="1"/>
  <c r="D15" i="5"/>
  <c r="E15" i="5" s="1"/>
  <c r="F15" i="5" s="1"/>
  <c r="G15" i="5" s="1"/>
  <c r="D16" i="5"/>
  <c r="E16" i="5" s="1"/>
  <c r="F16" i="5" s="1"/>
  <c r="G16" i="5" s="1"/>
  <c r="D17" i="5"/>
  <c r="E17" i="5" s="1"/>
  <c r="F17" i="5" s="1"/>
  <c r="G17" i="5" s="1"/>
  <c r="D18" i="5"/>
  <c r="E18" i="5" s="1"/>
  <c r="F18" i="5" s="1"/>
  <c r="G18" i="5" s="1"/>
  <c r="D19" i="5"/>
  <c r="E19" i="5" s="1"/>
  <c r="F19" i="5" s="1"/>
  <c r="G19" i="5" s="1"/>
  <c r="D20" i="5"/>
  <c r="E20" i="5" s="1"/>
  <c r="F20" i="5" s="1"/>
  <c r="G20" i="5" s="1"/>
  <c r="D21" i="5"/>
  <c r="E21" i="5" s="1"/>
  <c r="F21" i="5" s="1"/>
  <c r="G21" i="5" s="1"/>
  <c r="D22" i="5"/>
  <c r="E22" i="5" s="1"/>
  <c r="F22" i="5" s="1"/>
  <c r="G22" i="5" s="1"/>
  <c r="D23" i="5"/>
  <c r="E23" i="5" s="1"/>
  <c r="F23" i="5" s="1"/>
  <c r="G23" i="5" s="1"/>
  <c r="D24" i="5"/>
  <c r="E24" i="5" s="1"/>
  <c r="F24" i="5" s="1"/>
  <c r="G24" i="5" s="1"/>
  <c r="D25" i="5"/>
  <c r="E25" i="5" s="1"/>
  <c r="F25" i="5" s="1"/>
  <c r="G25" i="5" s="1"/>
  <c r="D26" i="5"/>
  <c r="E26" i="5" s="1"/>
  <c r="F26" i="5" s="1"/>
  <c r="G26" i="5" s="1"/>
  <c r="D27" i="5"/>
  <c r="E27" i="5" s="1"/>
  <c r="F27" i="5" s="1"/>
  <c r="G27" i="5" s="1"/>
  <c r="D28" i="5"/>
  <c r="E28" i="5" s="1"/>
  <c r="F28" i="5" s="1"/>
  <c r="G28" i="5" s="1"/>
  <c r="D29" i="5"/>
  <c r="E29" i="5" s="1"/>
  <c r="F29" i="5" s="1"/>
  <c r="G29" i="5" s="1"/>
  <c r="D30" i="5"/>
  <c r="E30" i="5" s="1"/>
  <c r="F30" i="5" s="1"/>
  <c r="G30" i="5" s="1"/>
  <c r="D31" i="5"/>
  <c r="E31" i="5" s="1"/>
  <c r="F31" i="5" s="1"/>
  <c r="G31" i="5" s="1"/>
  <c r="D32" i="5"/>
  <c r="E32" i="5" s="1"/>
  <c r="F32" i="5" s="1"/>
  <c r="G32" i="5" s="1"/>
  <c r="D33" i="5"/>
  <c r="E33" i="5" s="1"/>
  <c r="F33" i="5" s="1"/>
  <c r="G33" i="5" s="1"/>
  <c r="D34" i="5"/>
  <c r="E34" i="5" s="1"/>
  <c r="F34" i="5" s="1"/>
  <c r="G34" i="5" s="1"/>
  <c r="D35" i="5"/>
  <c r="E35" i="5" s="1"/>
  <c r="F35" i="5" s="1"/>
  <c r="G35" i="5" s="1"/>
  <c r="D36" i="5"/>
  <c r="E36" i="5" s="1"/>
  <c r="F36" i="5" s="1"/>
  <c r="G36" i="5" s="1"/>
  <c r="D37" i="5"/>
  <c r="E37" i="5" s="1"/>
  <c r="F37" i="5" s="1"/>
  <c r="G37" i="5" s="1"/>
  <c r="D38" i="5"/>
  <c r="E38" i="5" s="1"/>
  <c r="F38" i="5" s="1"/>
  <c r="G38" i="5" s="1"/>
  <c r="D39" i="5"/>
  <c r="E39" i="5" s="1"/>
  <c r="F39" i="5" s="1"/>
  <c r="G39" i="5" s="1"/>
  <c r="D40" i="5"/>
  <c r="E40" i="5" s="1"/>
  <c r="F40" i="5" s="1"/>
  <c r="G40" i="5" s="1"/>
  <c r="D41" i="5"/>
  <c r="E41" i="5" s="1"/>
  <c r="F41" i="5" s="1"/>
  <c r="G41" i="5" s="1"/>
  <c r="D42" i="5"/>
  <c r="E42" i="5" s="1"/>
  <c r="F42" i="5" s="1"/>
  <c r="G42" i="5" s="1"/>
  <c r="D43" i="5"/>
  <c r="E43" i="5" s="1"/>
  <c r="F43" i="5" s="1"/>
  <c r="G43" i="5" s="1"/>
  <c r="D44" i="5"/>
  <c r="E44" i="5" s="1"/>
  <c r="F44" i="5" s="1"/>
  <c r="G44" i="5" s="1"/>
  <c r="D45" i="5"/>
  <c r="E45" i="5" s="1"/>
  <c r="F45" i="5" s="1"/>
  <c r="G45" i="5" s="1"/>
  <c r="D46" i="5"/>
  <c r="E46" i="5" s="1"/>
  <c r="F46" i="5" s="1"/>
  <c r="G46" i="5" s="1"/>
  <c r="D47" i="5"/>
  <c r="E47" i="5" s="1"/>
  <c r="F47" i="5" s="1"/>
  <c r="G47" i="5" s="1"/>
  <c r="D48" i="5"/>
  <c r="E48" i="5" s="1"/>
  <c r="F48" i="5" s="1"/>
  <c r="G48" i="5" s="1"/>
  <c r="D49" i="5"/>
  <c r="E49" i="5" s="1"/>
  <c r="F49" i="5" s="1"/>
  <c r="G49" i="5" s="1"/>
  <c r="D50" i="5"/>
  <c r="E50" i="5" s="1"/>
  <c r="F50" i="5" s="1"/>
  <c r="G50" i="5" s="1"/>
  <c r="D51" i="5"/>
  <c r="E51" i="5" s="1"/>
  <c r="F51" i="5" s="1"/>
  <c r="G51" i="5" s="1"/>
  <c r="D52" i="5"/>
  <c r="E52" i="5" s="1"/>
  <c r="F52" i="5" s="1"/>
  <c r="G52" i="5" s="1"/>
  <c r="D53" i="5"/>
  <c r="E53" i="5" s="1"/>
  <c r="F53" i="5" s="1"/>
  <c r="G53" i="5" s="1"/>
  <c r="D54" i="5"/>
  <c r="E54" i="5" s="1"/>
  <c r="F54" i="5" s="1"/>
  <c r="G54" i="5" s="1"/>
  <c r="D55" i="5"/>
  <c r="E55" i="5" s="1"/>
  <c r="F55" i="5" s="1"/>
  <c r="G55" i="5" s="1"/>
  <c r="D56" i="5"/>
  <c r="E56" i="5" s="1"/>
  <c r="F56" i="5" s="1"/>
  <c r="G56" i="5" s="1"/>
  <c r="D57" i="5"/>
  <c r="E57" i="5" s="1"/>
  <c r="F57" i="5" s="1"/>
  <c r="G57" i="5" s="1"/>
  <c r="D58" i="5"/>
  <c r="E58" i="5" s="1"/>
  <c r="F58" i="5" s="1"/>
  <c r="G58" i="5" s="1"/>
  <c r="D59" i="5"/>
  <c r="E59" i="5" s="1"/>
  <c r="F59" i="5" s="1"/>
  <c r="G59" i="5" s="1"/>
  <c r="D60" i="5"/>
  <c r="E60" i="5" s="1"/>
  <c r="F60" i="5" s="1"/>
  <c r="G60" i="5" s="1"/>
  <c r="D61" i="5"/>
  <c r="E61" i="5" s="1"/>
  <c r="F61" i="5" s="1"/>
  <c r="G61" i="5" s="1"/>
  <c r="D62" i="5"/>
  <c r="E62" i="5" s="1"/>
  <c r="F62" i="5" s="1"/>
  <c r="G62" i="5" s="1"/>
  <c r="D63" i="5"/>
  <c r="E63" i="5" s="1"/>
  <c r="F63" i="5" s="1"/>
  <c r="G63" i="5" s="1"/>
  <c r="D64" i="5"/>
  <c r="E64" i="5" s="1"/>
  <c r="F64" i="5" s="1"/>
  <c r="G64" i="5" s="1"/>
  <c r="D65" i="5"/>
  <c r="E65" i="5" s="1"/>
  <c r="F65" i="5" s="1"/>
  <c r="G65" i="5" s="1"/>
  <c r="D66" i="5"/>
  <c r="E66" i="5" s="1"/>
  <c r="F66" i="5" s="1"/>
  <c r="G66" i="5" s="1"/>
  <c r="D67" i="5"/>
  <c r="E67" i="5" s="1"/>
  <c r="F67" i="5" s="1"/>
  <c r="G67" i="5" s="1"/>
  <c r="D68" i="5"/>
  <c r="E68" i="5" s="1"/>
  <c r="F68" i="5" s="1"/>
  <c r="G68" i="5" s="1"/>
  <c r="D69" i="5"/>
  <c r="E69" i="5" s="1"/>
  <c r="F69" i="5" s="1"/>
  <c r="G69" i="5" s="1"/>
  <c r="D70" i="5"/>
  <c r="E70" i="5" s="1"/>
  <c r="F70" i="5" s="1"/>
  <c r="G70" i="5" s="1"/>
  <c r="D71" i="5"/>
  <c r="E71" i="5" s="1"/>
  <c r="F71" i="5" s="1"/>
  <c r="G71" i="5" s="1"/>
  <c r="D72" i="5"/>
  <c r="E72" i="5" s="1"/>
  <c r="F72" i="5" s="1"/>
  <c r="G72" i="5" s="1"/>
  <c r="D73" i="5"/>
  <c r="E73" i="5" s="1"/>
  <c r="F73" i="5" s="1"/>
  <c r="G73" i="5" s="1"/>
  <c r="D74" i="5"/>
  <c r="E74" i="5" s="1"/>
  <c r="F74" i="5" s="1"/>
  <c r="G74" i="5" s="1"/>
  <c r="D75" i="5"/>
  <c r="E75" i="5" s="1"/>
  <c r="F75" i="5" s="1"/>
  <c r="G75" i="5" s="1"/>
  <c r="D76" i="5"/>
  <c r="E76" i="5" s="1"/>
  <c r="F76" i="5" s="1"/>
  <c r="G76" i="5" s="1"/>
  <c r="D77" i="5"/>
  <c r="E77" i="5" s="1"/>
  <c r="F77" i="5" s="1"/>
  <c r="G77" i="5" s="1"/>
  <c r="D78" i="5"/>
  <c r="E78" i="5" s="1"/>
  <c r="F78" i="5" s="1"/>
  <c r="G78" i="5" s="1"/>
  <c r="D79" i="5"/>
  <c r="E79" i="5" s="1"/>
  <c r="F79" i="5" s="1"/>
  <c r="G79" i="5" s="1"/>
  <c r="D80" i="5"/>
  <c r="E80" i="5" s="1"/>
  <c r="F80" i="5" s="1"/>
  <c r="G80" i="5" s="1"/>
  <c r="D81" i="5"/>
  <c r="E81" i="5" s="1"/>
  <c r="F81" i="5" s="1"/>
  <c r="G81" i="5" s="1"/>
  <c r="D82" i="5"/>
  <c r="E82" i="5" s="1"/>
  <c r="F82" i="5" s="1"/>
  <c r="G82" i="5" s="1"/>
  <c r="D83" i="5"/>
  <c r="E83" i="5" s="1"/>
  <c r="F83" i="5" s="1"/>
  <c r="G83" i="5" s="1"/>
  <c r="D84" i="5"/>
  <c r="E84" i="5" s="1"/>
  <c r="F84" i="5" s="1"/>
  <c r="G84" i="5" s="1"/>
  <c r="D85" i="5"/>
  <c r="E85" i="5" s="1"/>
  <c r="F85" i="5" s="1"/>
  <c r="G85" i="5" s="1"/>
  <c r="D86" i="5"/>
  <c r="E86" i="5" s="1"/>
  <c r="F86" i="5" s="1"/>
  <c r="G86" i="5" s="1"/>
  <c r="D87" i="5"/>
  <c r="E87" i="5" s="1"/>
  <c r="F87" i="5" s="1"/>
  <c r="G87" i="5" s="1"/>
  <c r="D88" i="5"/>
  <c r="E88" i="5" s="1"/>
  <c r="F88" i="5" s="1"/>
  <c r="G88" i="5" s="1"/>
  <c r="D89" i="5"/>
  <c r="E89" i="5" s="1"/>
  <c r="F89" i="5" s="1"/>
  <c r="G89" i="5" s="1"/>
  <c r="D90" i="5"/>
  <c r="E90" i="5" s="1"/>
  <c r="F90" i="5" s="1"/>
  <c r="G90" i="5" s="1"/>
  <c r="D91" i="5"/>
  <c r="E91" i="5" s="1"/>
  <c r="F91" i="5" s="1"/>
  <c r="G91" i="5" s="1"/>
  <c r="D92" i="5"/>
  <c r="E92" i="5" s="1"/>
  <c r="F92" i="5" s="1"/>
  <c r="G92" i="5" s="1"/>
  <c r="D93" i="5"/>
  <c r="E93" i="5" s="1"/>
  <c r="F93" i="5" s="1"/>
  <c r="G93" i="5" s="1"/>
  <c r="D94" i="5"/>
  <c r="E94" i="5" s="1"/>
  <c r="F94" i="5" s="1"/>
  <c r="G94" i="5" s="1"/>
  <c r="D95" i="5"/>
  <c r="E95" i="5" s="1"/>
  <c r="F95" i="5" s="1"/>
  <c r="G95" i="5" s="1"/>
  <c r="D96" i="5"/>
  <c r="E96" i="5" s="1"/>
  <c r="F96" i="5" s="1"/>
  <c r="G96" i="5" s="1"/>
  <c r="D97" i="5"/>
  <c r="E97" i="5" s="1"/>
  <c r="F97" i="5" s="1"/>
  <c r="G97" i="5" s="1"/>
  <c r="D98" i="5"/>
  <c r="E98" i="5" s="1"/>
  <c r="F98" i="5" s="1"/>
  <c r="G98" i="5" s="1"/>
  <c r="D99" i="5"/>
  <c r="E99" i="5" s="1"/>
  <c r="F99" i="5" s="1"/>
  <c r="G99" i="5" s="1"/>
  <c r="D100" i="5"/>
  <c r="E100" i="5" s="1"/>
  <c r="F100" i="5" s="1"/>
  <c r="G100" i="5" s="1"/>
  <c r="D101" i="5"/>
  <c r="E101" i="5" s="1"/>
  <c r="F101" i="5" s="1"/>
  <c r="G101" i="5" s="1"/>
  <c r="D102" i="5"/>
  <c r="E102" i="5" s="1"/>
  <c r="F102" i="5" s="1"/>
  <c r="G102" i="5" s="1"/>
  <c r="D103" i="5"/>
  <c r="E103" i="5" s="1"/>
  <c r="F103" i="5" s="1"/>
  <c r="G103" i="5" s="1"/>
  <c r="D104" i="5"/>
  <c r="E104" i="5" s="1"/>
  <c r="F104" i="5" s="1"/>
  <c r="G104" i="5" s="1"/>
  <c r="D105" i="5"/>
  <c r="E105" i="5" s="1"/>
  <c r="F105" i="5" s="1"/>
  <c r="G105" i="5" s="1"/>
  <c r="D106" i="5"/>
  <c r="E106" i="5" s="1"/>
  <c r="F106" i="5" s="1"/>
  <c r="G106" i="5" s="1"/>
  <c r="D107" i="5"/>
  <c r="E107" i="5" s="1"/>
  <c r="F107" i="5" s="1"/>
  <c r="G107" i="5" s="1"/>
  <c r="D108" i="5"/>
  <c r="E108" i="5" s="1"/>
  <c r="F108" i="5" s="1"/>
  <c r="G108" i="5" s="1"/>
  <c r="D109" i="5"/>
  <c r="E109" i="5" s="1"/>
  <c r="F109" i="5" s="1"/>
  <c r="G109" i="5" s="1"/>
  <c r="D110" i="5"/>
  <c r="E110" i="5" s="1"/>
  <c r="F110" i="5" s="1"/>
  <c r="G110" i="5" s="1"/>
  <c r="D111" i="5"/>
  <c r="E111" i="5" s="1"/>
  <c r="F111" i="5" s="1"/>
  <c r="G111" i="5" s="1"/>
  <c r="D112" i="5"/>
  <c r="E112" i="5" s="1"/>
  <c r="F112" i="5" s="1"/>
  <c r="G112" i="5" s="1"/>
  <c r="D113" i="5"/>
  <c r="E113" i="5" s="1"/>
  <c r="F113" i="5" s="1"/>
  <c r="G113" i="5" s="1"/>
  <c r="D114" i="5"/>
  <c r="E114" i="5" s="1"/>
  <c r="F114" i="5" s="1"/>
  <c r="G114" i="5" s="1"/>
  <c r="D115" i="5"/>
  <c r="E115" i="5" s="1"/>
  <c r="F115" i="5" s="1"/>
  <c r="G115" i="5" s="1"/>
  <c r="D116" i="5"/>
  <c r="E116" i="5" s="1"/>
  <c r="F116" i="5" s="1"/>
  <c r="G116" i="5" s="1"/>
  <c r="D117" i="5"/>
  <c r="E117" i="5" s="1"/>
  <c r="F117" i="5" s="1"/>
  <c r="G117" i="5" s="1"/>
  <c r="D118" i="5"/>
  <c r="E118" i="5" s="1"/>
  <c r="F118" i="5" s="1"/>
  <c r="G118" i="5" s="1"/>
  <c r="D119" i="5"/>
  <c r="E119" i="5" s="1"/>
  <c r="F119" i="5" s="1"/>
  <c r="G119" i="5" s="1"/>
  <c r="D120" i="5"/>
  <c r="E120" i="5" s="1"/>
  <c r="F120" i="5" s="1"/>
  <c r="G120" i="5" s="1"/>
  <c r="D121" i="5"/>
  <c r="E121" i="5" s="1"/>
  <c r="F121" i="5" s="1"/>
  <c r="G121" i="5" s="1"/>
  <c r="D122" i="5"/>
  <c r="E122" i="5" s="1"/>
  <c r="F122" i="5" s="1"/>
  <c r="G122" i="5" s="1"/>
  <c r="D123" i="5"/>
  <c r="E123" i="5" s="1"/>
  <c r="F123" i="5" s="1"/>
  <c r="G123" i="5" s="1"/>
  <c r="D124" i="5"/>
  <c r="E124" i="5" s="1"/>
  <c r="F124" i="5" s="1"/>
  <c r="G124" i="5" s="1"/>
  <c r="D125" i="5"/>
  <c r="E125" i="5" s="1"/>
  <c r="F125" i="5" s="1"/>
  <c r="G125" i="5" s="1"/>
  <c r="D126" i="5"/>
  <c r="E126" i="5" s="1"/>
  <c r="F126" i="5" s="1"/>
  <c r="G126" i="5" s="1"/>
  <c r="D127" i="5"/>
  <c r="E127" i="5" s="1"/>
  <c r="F127" i="5" s="1"/>
  <c r="G127" i="5" s="1"/>
  <c r="D128" i="5"/>
  <c r="E128" i="5" s="1"/>
  <c r="F128" i="5" s="1"/>
  <c r="G128" i="5" s="1"/>
  <c r="D129" i="5"/>
  <c r="E129" i="5" s="1"/>
  <c r="F129" i="5" s="1"/>
  <c r="G129" i="5" s="1"/>
  <c r="D130" i="5"/>
  <c r="E130" i="5" s="1"/>
  <c r="F130" i="5" s="1"/>
  <c r="G130" i="5" s="1"/>
  <c r="D131" i="5"/>
  <c r="E131" i="5" s="1"/>
  <c r="F131" i="5" s="1"/>
  <c r="G131" i="5" s="1"/>
  <c r="D132" i="5"/>
  <c r="E132" i="5" s="1"/>
  <c r="F132" i="5" s="1"/>
  <c r="G132" i="5" s="1"/>
  <c r="D133" i="5"/>
  <c r="E133" i="5" s="1"/>
  <c r="F133" i="5" s="1"/>
  <c r="G133" i="5" s="1"/>
  <c r="D134" i="5"/>
  <c r="E134" i="5" s="1"/>
  <c r="F134" i="5" s="1"/>
  <c r="G134" i="5" s="1"/>
  <c r="D135" i="5"/>
  <c r="E135" i="5" s="1"/>
  <c r="F135" i="5" s="1"/>
  <c r="G135" i="5" s="1"/>
  <c r="D136" i="5"/>
  <c r="E136" i="5" s="1"/>
  <c r="F136" i="5" s="1"/>
  <c r="G136" i="5" s="1"/>
  <c r="D137" i="5"/>
  <c r="E137" i="5" s="1"/>
  <c r="F137" i="5" s="1"/>
  <c r="G137" i="5" s="1"/>
  <c r="D138" i="5"/>
  <c r="E138" i="5" s="1"/>
  <c r="F138" i="5" s="1"/>
  <c r="G138" i="5" s="1"/>
  <c r="D139" i="5"/>
  <c r="E139" i="5" s="1"/>
  <c r="F139" i="5" s="1"/>
  <c r="G139" i="5" s="1"/>
  <c r="D140" i="5"/>
  <c r="E140" i="5" s="1"/>
  <c r="F140" i="5" s="1"/>
  <c r="G140" i="5" s="1"/>
  <c r="D141" i="5"/>
  <c r="E141" i="5" s="1"/>
  <c r="F141" i="5" s="1"/>
  <c r="G141" i="5" s="1"/>
  <c r="D142" i="5"/>
  <c r="E142" i="5" s="1"/>
  <c r="F142" i="5" s="1"/>
  <c r="G142" i="5" s="1"/>
  <c r="D143" i="5"/>
  <c r="E143" i="5" s="1"/>
  <c r="F143" i="5" s="1"/>
  <c r="G143" i="5" s="1"/>
  <c r="D144" i="5"/>
  <c r="E144" i="5" s="1"/>
  <c r="F144" i="5" s="1"/>
  <c r="G144" i="5" s="1"/>
  <c r="D145" i="5"/>
  <c r="E145" i="5" s="1"/>
  <c r="F145" i="5" s="1"/>
  <c r="G145" i="5" s="1"/>
  <c r="D146" i="5"/>
  <c r="E146" i="5" s="1"/>
  <c r="F146" i="5" s="1"/>
  <c r="G146" i="5" s="1"/>
  <c r="D147" i="5"/>
  <c r="E147" i="5" s="1"/>
  <c r="F147" i="5" s="1"/>
  <c r="G147" i="5" s="1"/>
  <c r="D148" i="5"/>
  <c r="E148" i="5" s="1"/>
  <c r="F148" i="5" s="1"/>
  <c r="G148" i="5" s="1"/>
  <c r="D149" i="5"/>
  <c r="E149" i="5" s="1"/>
  <c r="F149" i="5" s="1"/>
  <c r="G149" i="5" s="1"/>
  <c r="D150" i="5"/>
  <c r="E150" i="5" s="1"/>
  <c r="F150" i="5" s="1"/>
  <c r="G150" i="5" s="1"/>
  <c r="D151" i="5"/>
  <c r="E151" i="5" s="1"/>
  <c r="F151" i="5" s="1"/>
  <c r="G151" i="5" s="1"/>
  <c r="D152" i="5"/>
  <c r="E152" i="5" s="1"/>
  <c r="F152" i="5" s="1"/>
  <c r="G152" i="5" s="1"/>
  <c r="D153" i="5"/>
  <c r="E153" i="5" s="1"/>
  <c r="F153" i="5" s="1"/>
  <c r="G153" i="5" s="1"/>
  <c r="D154" i="5"/>
  <c r="E154" i="5" s="1"/>
  <c r="F154" i="5" s="1"/>
  <c r="G154" i="5" s="1"/>
  <c r="D155" i="5"/>
  <c r="E155" i="5" s="1"/>
  <c r="F155" i="5" s="1"/>
  <c r="G155" i="5" s="1"/>
  <c r="D156" i="5"/>
  <c r="E156" i="5" s="1"/>
  <c r="F156" i="5" s="1"/>
  <c r="G156" i="5" s="1"/>
  <c r="D157" i="5"/>
  <c r="E157" i="5" s="1"/>
  <c r="F157" i="5" s="1"/>
  <c r="G157" i="5" s="1"/>
  <c r="D158" i="5"/>
  <c r="E158" i="5" s="1"/>
  <c r="F158" i="5" s="1"/>
  <c r="G158" i="5" s="1"/>
  <c r="D159" i="5"/>
  <c r="E159" i="5" s="1"/>
  <c r="F159" i="5" s="1"/>
  <c r="G159" i="5" s="1"/>
  <c r="D160" i="5"/>
  <c r="E160" i="5" s="1"/>
  <c r="F160" i="5" s="1"/>
  <c r="G160" i="5" s="1"/>
  <c r="D161" i="5"/>
  <c r="E161" i="5" s="1"/>
  <c r="F161" i="5" s="1"/>
  <c r="G161" i="5" s="1"/>
  <c r="D162" i="5"/>
  <c r="E162" i="5" s="1"/>
  <c r="F162" i="5" s="1"/>
  <c r="G162" i="5" s="1"/>
  <c r="D163" i="5"/>
  <c r="E163" i="5" s="1"/>
  <c r="F163" i="5" s="1"/>
  <c r="G163" i="5" s="1"/>
  <c r="D164" i="5"/>
  <c r="E164" i="5" s="1"/>
  <c r="F164" i="5" s="1"/>
  <c r="G164" i="5" s="1"/>
  <c r="D165" i="5"/>
  <c r="E165" i="5" s="1"/>
  <c r="F165" i="5" s="1"/>
  <c r="G165" i="5" s="1"/>
  <c r="D166" i="5"/>
  <c r="E166" i="5" s="1"/>
  <c r="F166" i="5" s="1"/>
  <c r="G166" i="5" s="1"/>
  <c r="D167" i="5"/>
  <c r="E167" i="5" s="1"/>
  <c r="F167" i="5" s="1"/>
  <c r="G167" i="5" s="1"/>
  <c r="D168" i="5"/>
  <c r="E168" i="5" s="1"/>
  <c r="F168" i="5" s="1"/>
  <c r="G168" i="5" s="1"/>
  <c r="D169" i="5"/>
  <c r="E169" i="5" s="1"/>
  <c r="F169" i="5" s="1"/>
  <c r="G169" i="5" s="1"/>
  <c r="D170" i="5"/>
  <c r="E170" i="5" s="1"/>
  <c r="F170" i="5" s="1"/>
  <c r="G170" i="5" s="1"/>
  <c r="D171" i="5"/>
  <c r="E171" i="5" s="1"/>
  <c r="F171" i="5" s="1"/>
  <c r="G171" i="5" s="1"/>
  <c r="D172" i="5"/>
  <c r="E172" i="5" s="1"/>
  <c r="F172" i="5" s="1"/>
  <c r="G172" i="5" s="1"/>
  <c r="D173" i="5"/>
  <c r="E173" i="5" s="1"/>
  <c r="F173" i="5" s="1"/>
  <c r="G173" i="5" s="1"/>
  <c r="D174" i="5"/>
  <c r="E174" i="5" s="1"/>
  <c r="F174" i="5" s="1"/>
  <c r="G174" i="5" s="1"/>
  <c r="D175" i="5"/>
  <c r="E175" i="5" s="1"/>
  <c r="F175" i="5" s="1"/>
  <c r="G175" i="5" s="1"/>
  <c r="D176" i="5"/>
  <c r="E176" i="5" s="1"/>
  <c r="F176" i="5" s="1"/>
  <c r="G176" i="5" s="1"/>
  <c r="D177" i="5"/>
  <c r="E177" i="5" s="1"/>
  <c r="F177" i="5" s="1"/>
  <c r="G177" i="5" s="1"/>
  <c r="D178" i="5"/>
  <c r="E178" i="5" s="1"/>
  <c r="F178" i="5" s="1"/>
  <c r="G178" i="5" s="1"/>
  <c r="D179" i="5"/>
  <c r="E179" i="5" s="1"/>
  <c r="F179" i="5" s="1"/>
  <c r="G179" i="5" s="1"/>
  <c r="D180" i="5"/>
  <c r="E180" i="5" s="1"/>
  <c r="F180" i="5" s="1"/>
  <c r="G180" i="5" s="1"/>
  <c r="D181" i="5"/>
  <c r="E181" i="5" s="1"/>
  <c r="F181" i="5" s="1"/>
  <c r="G181" i="5" s="1"/>
  <c r="D182" i="5"/>
  <c r="E182" i="5" s="1"/>
  <c r="F182" i="5" s="1"/>
  <c r="G182" i="5" s="1"/>
  <c r="D183" i="5"/>
  <c r="E183" i="5" s="1"/>
  <c r="F183" i="5" s="1"/>
  <c r="G183" i="5" s="1"/>
  <c r="D184" i="5"/>
  <c r="E184" i="5" s="1"/>
  <c r="F184" i="5" s="1"/>
  <c r="G184" i="5" s="1"/>
  <c r="D185" i="5"/>
  <c r="E185" i="5" s="1"/>
  <c r="F185" i="5" s="1"/>
  <c r="G185" i="5" s="1"/>
  <c r="D186" i="5"/>
  <c r="E186" i="5" s="1"/>
  <c r="F186" i="5" s="1"/>
  <c r="G186" i="5" s="1"/>
  <c r="D187" i="5"/>
  <c r="E187" i="5" s="1"/>
  <c r="F187" i="5" s="1"/>
  <c r="G187" i="5" s="1"/>
  <c r="D188" i="5"/>
  <c r="E188" i="5" s="1"/>
  <c r="F188" i="5" s="1"/>
  <c r="G188" i="5" s="1"/>
  <c r="D189" i="5"/>
  <c r="E189" i="5" s="1"/>
  <c r="F189" i="5" s="1"/>
  <c r="G189" i="5" s="1"/>
  <c r="D190" i="5"/>
  <c r="E190" i="5" s="1"/>
  <c r="F190" i="5" s="1"/>
  <c r="G190" i="5" s="1"/>
  <c r="D191" i="5"/>
  <c r="E191" i="5" s="1"/>
  <c r="F191" i="5" s="1"/>
  <c r="G191" i="5" s="1"/>
  <c r="D192" i="5"/>
  <c r="E192" i="5" s="1"/>
  <c r="F192" i="5" s="1"/>
  <c r="G192" i="5" s="1"/>
  <c r="D193" i="5"/>
  <c r="E193" i="5" s="1"/>
  <c r="F193" i="5" s="1"/>
  <c r="G193" i="5" s="1"/>
  <c r="D194" i="5"/>
  <c r="E194" i="5" s="1"/>
  <c r="F194" i="5" s="1"/>
  <c r="G194" i="5" s="1"/>
  <c r="D195" i="5"/>
  <c r="E195" i="5" s="1"/>
  <c r="F195" i="5" s="1"/>
  <c r="G195" i="5" s="1"/>
  <c r="D196" i="5"/>
  <c r="E196" i="5" s="1"/>
  <c r="F196" i="5" s="1"/>
  <c r="G196" i="5" s="1"/>
  <c r="D197" i="5"/>
  <c r="E197" i="5" s="1"/>
  <c r="F197" i="5" s="1"/>
  <c r="G197" i="5" s="1"/>
  <c r="D198" i="5"/>
  <c r="E198" i="5" s="1"/>
  <c r="F198" i="5" s="1"/>
  <c r="G198" i="5" s="1"/>
  <c r="D199" i="5"/>
  <c r="E199" i="5" s="1"/>
  <c r="F199" i="5" s="1"/>
  <c r="G199" i="5" s="1"/>
  <c r="D200" i="5"/>
  <c r="E200" i="5" s="1"/>
  <c r="F200" i="5" s="1"/>
  <c r="G200" i="5" s="1"/>
  <c r="D201" i="5"/>
  <c r="E201" i="5" s="1"/>
  <c r="F201" i="5" s="1"/>
  <c r="G201" i="5" s="1"/>
  <c r="D202" i="5"/>
  <c r="E202" i="5" s="1"/>
  <c r="F202" i="5" s="1"/>
  <c r="G202" i="5" s="1"/>
  <c r="D203" i="5"/>
  <c r="E203" i="5" s="1"/>
  <c r="F203" i="5" s="1"/>
  <c r="G203" i="5" s="1"/>
  <c r="D204" i="5"/>
  <c r="E204" i="5" s="1"/>
  <c r="F204" i="5" s="1"/>
  <c r="G204" i="5" s="1"/>
  <c r="D205" i="5"/>
  <c r="E205" i="5" s="1"/>
  <c r="F205" i="5" s="1"/>
  <c r="G205" i="5" s="1"/>
  <c r="D206" i="5"/>
  <c r="E206" i="5" s="1"/>
  <c r="F206" i="5" s="1"/>
  <c r="G206" i="5" s="1"/>
  <c r="D207" i="5"/>
  <c r="E207" i="5" s="1"/>
  <c r="F207" i="5" s="1"/>
  <c r="G207" i="5" s="1"/>
  <c r="D208" i="5"/>
  <c r="E208" i="5" s="1"/>
  <c r="F208" i="5" s="1"/>
  <c r="G208" i="5" s="1"/>
  <c r="D209" i="5"/>
  <c r="E209" i="5" s="1"/>
  <c r="F209" i="5" s="1"/>
  <c r="G209" i="5" s="1"/>
  <c r="D210" i="5"/>
  <c r="E210" i="5" s="1"/>
  <c r="F210" i="5" s="1"/>
  <c r="G210" i="5" s="1"/>
  <c r="D211" i="5"/>
  <c r="E211" i="5" s="1"/>
  <c r="F211" i="5" s="1"/>
  <c r="G211" i="5" s="1"/>
  <c r="D212" i="5"/>
  <c r="E212" i="5" s="1"/>
  <c r="F212" i="5" s="1"/>
  <c r="G212" i="5" s="1"/>
  <c r="D213" i="5"/>
  <c r="E213" i="5" s="1"/>
  <c r="F213" i="5" s="1"/>
  <c r="G213" i="5" s="1"/>
  <c r="D214" i="5"/>
  <c r="E214" i="5" s="1"/>
  <c r="F214" i="5" s="1"/>
  <c r="G214" i="5" s="1"/>
  <c r="D215" i="5"/>
  <c r="E215" i="5" s="1"/>
  <c r="F215" i="5" s="1"/>
  <c r="G215" i="5" s="1"/>
  <c r="D216" i="5"/>
  <c r="E216" i="5" s="1"/>
  <c r="F216" i="5" s="1"/>
  <c r="G216" i="5" s="1"/>
  <c r="D217" i="5"/>
  <c r="E217" i="5" s="1"/>
  <c r="F217" i="5" s="1"/>
  <c r="G217" i="5" s="1"/>
  <c r="D218" i="5"/>
  <c r="E218" i="5" s="1"/>
  <c r="F218" i="5" s="1"/>
  <c r="G218" i="5" s="1"/>
  <c r="D219" i="5"/>
  <c r="E219" i="5" s="1"/>
  <c r="F219" i="5" s="1"/>
  <c r="G219" i="5" s="1"/>
  <c r="D220" i="5"/>
  <c r="E220" i="5" s="1"/>
  <c r="F220" i="5" s="1"/>
  <c r="G220" i="5" s="1"/>
  <c r="D221" i="5"/>
  <c r="E221" i="5" s="1"/>
  <c r="F221" i="5" s="1"/>
  <c r="G221" i="5" s="1"/>
  <c r="D222" i="5"/>
  <c r="E222" i="5" s="1"/>
  <c r="F222" i="5" s="1"/>
  <c r="G222" i="5" s="1"/>
  <c r="D223" i="5"/>
  <c r="E223" i="5" s="1"/>
  <c r="F223" i="5" s="1"/>
  <c r="G223" i="5" s="1"/>
  <c r="D224" i="5"/>
  <c r="E224" i="5" s="1"/>
  <c r="F224" i="5" s="1"/>
  <c r="G224" i="5" s="1"/>
  <c r="D225" i="5"/>
  <c r="E225" i="5" s="1"/>
  <c r="F225" i="5" s="1"/>
  <c r="G225" i="5" s="1"/>
  <c r="D226" i="5"/>
  <c r="E226" i="5" s="1"/>
  <c r="F226" i="5" s="1"/>
  <c r="G226" i="5" s="1"/>
  <c r="D227" i="5"/>
  <c r="E227" i="5" s="1"/>
  <c r="F227" i="5" s="1"/>
  <c r="G227" i="5" s="1"/>
  <c r="D228" i="5"/>
  <c r="E228" i="5" s="1"/>
  <c r="F228" i="5" s="1"/>
  <c r="G228" i="5" s="1"/>
  <c r="D229" i="5"/>
  <c r="E229" i="5" s="1"/>
  <c r="F229" i="5" s="1"/>
  <c r="G229" i="5" s="1"/>
  <c r="D230" i="5"/>
  <c r="E230" i="5" s="1"/>
  <c r="F230" i="5" s="1"/>
  <c r="G230" i="5" s="1"/>
  <c r="D231" i="5"/>
  <c r="E231" i="5" s="1"/>
  <c r="F231" i="5" s="1"/>
  <c r="G231" i="5" s="1"/>
  <c r="D232" i="5"/>
  <c r="E232" i="5" s="1"/>
  <c r="F232" i="5" s="1"/>
  <c r="G232" i="5" s="1"/>
  <c r="D233" i="5"/>
  <c r="E233" i="5" s="1"/>
  <c r="F233" i="5" s="1"/>
  <c r="G233" i="5" s="1"/>
  <c r="D234" i="5"/>
  <c r="E234" i="5" s="1"/>
  <c r="F234" i="5" s="1"/>
  <c r="G234" i="5" s="1"/>
  <c r="D235" i="5"/>
  <c r="E235" i="5" s="1"/>
  <c r="F235" i="5" s="1"/>
  <c r="G235" i="5" s="1"/>
  <c r="D236" i="5"/>
  <c r="E236" i="5" s="1"/>
  <c r="F236" i="5" s="1"/>
  <c r="G236" i="5" s="1"/>
  <c r="D237" i="5"/>
  <c r="E237" i="5" s="1"/>
  <c r="F237" i="5" s="1"/>
  <c r="G237" i="5" s="1"/>
  <c r="D238" i="5"/>
  <c r="E238" i="5" s="1"/>
  <c r="F238" i="5" s="1"/>
  <c r="G238" i="5" s="1"/>
  <c r="D239" i="5"/>
  <c r="E239" i="5" s="1"/>
  <c r="F239" i="5" s="1"/>
  <c r="G239" i="5" s="1"/>
  <c r="D240" i="5"/>
  <c r="E240" i="5" s="1"/>
  <c r="F240" i="5" s="1"/>
  <c r="G240" i="5" s="1"/>
  <c r="D241" i="5"/>
  <c r="E241" i="5" s="1"/>
  <c r="F241" i="5" s="1"/>
  <c r="G241" i="5" s="1"/>
  <c r="D242" i="5"/>
  <c r="E242" i="5" s="1"/>
  <c r="F242" i="5" s="1"/>
  <c r="G242" i="5" s="1"/>
  <c r="D243" i="5"/>
  <c r="E243" i="5" s="1"/>
  <c r="F243" i="5" s="1"/>
  <c r="G243" i="5" s="1"/>
  <c r="D244" i="5"/>
  <c r="E244" i="5" s="1"/>
  <c r="F244" i="5" s="1"/>
  <c r="G244" i="5" s="1"/>
  <c r="D245" i="5"/>
  <c r="E245" i="5" s="1"/>
  <c r="F245" i="5" s="1"/>
  <c r="G245" i="5" s="1"/>
  <c r="D246" i="5"/>
  <c r="E246" i="5" s="1"/>
  <c r="F246" i="5" s="1"/>
  <c r="G246" i="5" s="1"/>
  <c r="D247" i="5"/>
  <c r="E247" i="5" s="1"/>
  <c r="F247" i="5" s="1"/>
  <c r="G247" i="5" s="1"/>
  <c r="D248" i="5"/>
  <c r="E248" i="5" s="1"/>
  <c r="F248" i="5" s="1"/>
  <c r="G248" i="5" s="1"/>
  <c r="D249" i="5"/>
  <c r="E249" i="5" s="1"/>
  <c r="F249" i="5" s="1"/>
  <c r="G249" i="5" s="1"/>
  <c r="D250" i="5"/>
  <c r="E250" i="5" s="1"/>
  <c r="F250" i="5" s="1"/>
  <c r="G250" i="5" s="1"/>
  <c r="D251" i="5"/>
  <c r="E251" i="5" s="1"/>
  <c r="F251" i="5" s="1"/>
  <c r="G251" i="5" s="1"/>
  <c r="D252" i="5"/>
  <c r="E252" i="5" s="1"/>
  <c r="F252" i="5" s="1"/>
  <c r="G252" i="5" s="1"/>
  <c r="D253" i="5"/>
  <c r="E253" i="5" s="1"/>
  <c r="F253" i="5" s="1"/>
  <c r="G253" i="5" s="1"/>
  <c r="D254" i="5"/>
  <c r="E254" i="5" s="1"/>
  <c r="F254" i="5" s="1"/>
  <c r="G254" i="5" s="1"/>
  <c r="D255" i="5"/>
  <c r="E255" i="5" s="1"/>
  <c r="F255" i="5" s="1"/>
  <c r="G255" i="5" s="1"/>
  <c r="D256" i="5"/>
  <c r="E256" i="5" s="1"/>
  <c r="F256" i="5" s="1"/>
  <c r="G256" i="5" s="1"/>
  <c r="D257" i="5"/>
  <c r="E257" i="5" s="1"/>
  <c r="F257" i="5" s="1"/>
  <c r="G257" i="5" s="1"/>
  <c r="D258" i="5"/>
  <c r="E258" i="5" s="1"/>
  <c r="F258" i="5" s="1"/>
  <c r="G258" i="5" s="1"/>
  <c r="D259" i="5"/>
  <c r="E259" i="5" s="1"/>
  <c r="F259" i="5" s="1"/>
  <c r="G259" i="5" s="1"/>
  <c r="D260" i="5"/>
  <c r="E260" i="5" s="1"/>
  <c r="F260" i="5" s="1"/>
  <c r="G260" i="5" s="1"/>
  <c r="D261" i="5"/>
  <c r="E261" i="5" s="1"/>
  <c r="F261" i="5" s="1"/>
  <c r="G261" i="5" s="1"/>
  <c r="D262" i="5"/>
  <c r="E262" i="5" s="1"/>
  <c r="F262" i="5" s="1"/>
  <c r="G262" i="5" s="1"/>
  <c r="D263" i="5"/>
  <c r="E263" i="5" s="1"/>
  <c r="F263" i="5" s="1"/>
  <c r="G263" i="5" s="1"/>
  <c r="D264" i="5"/>
  <c r="E264" i="5" s="1"/>
  <c r="F264" i="5" s="1"/>
  <c r="G264" i="5" s="1"/>
  <c r="D265" i="5"/>
  <c r="E265" i="5" s="1"/>
  <c r="F265" i="5" s="1"/>
  <c r="G265" i="5" s="1"/>
  <c r="D266" i="5"/>
  <c r="E266" i="5" s="1"/>
  <c r="F266" i="5" s="1"/>
  <c r="G266" i="5" s="1"/>
  <c r="D267" i="5"/>
  <c r="E267" i="5" s="1"/>
  <c r="F267" i="5" s="1"/>
  <c r="G267" i="5" s="1"/>
  <c r="D268" i="5"/>
  <c r="E268" i="5" s="1"/>
  <c r="F268" i="5" s="1"/>
  <c r="G268" i="5" s="1"/>
  <c r="D269" i="5"/>
  <c r="E269" i="5" s="1"/>
  <c r="F269" i="5" s="1"/>
  <c r="G269" i="5" s="1"/>
  <c r="D270" i="5"/>
  <c r="E270" i="5" s="1"/>
  <c r="F270" i="5" s="1"/>
  <c r="G270" i="5" s="1"/>
  <c r="D271" i="5"/>
  <c r="E271" i="5" s="1"/>
  <c r="F271" i="5" s="1"/>
  <c r="G271" i="5" s="1"/>
  <c r="D272" i="5"/>
  <c r="E272" i="5" s="1"/>
  <c r="F272" i="5" s="1"/>
  <c r="G272" i="5" s="1"/>
  <c r="D273" i="5"/>
  <c r="E273" i="5" s="1"/>
  <c r="F273" i="5" s="1"/>
  <c r="G273" i="5" s="1"/>
  <c r="D274" i="5"/>
  <c r="E274" i="5" s="1"/>
  <c r="F274" i="5" s="1"/>
  <c r="G274" i="5" s="1"/>
  <c r="D275" i="5"/>
  <c r="E275" i="5" s="1"/>
  <c r="F275" i="5" s="1"/>
  <c r="G275" i="5" s="1"/>
  <c r="D276" i="5"/>
  <c r="E276" i="5" s="1"/>
  <c r="F276" i="5" s="1"/>
  <c r="G276" i="5" s="1"/>
  <c r="D277" i="5"/>
  <c r="E277" i="5" s="1"/>
  <c r="F277" i="5" s="1"/>
  <c r="G277" i="5" s="1"/>
  <c r="D278" i="5"/>
  <c r="E278" i="5" s="1"/>
  <c r="F278" i="5" s="1"/>
  <c r="G278" i="5" s="1"/>
  <c r="D279" i="5"/>
  <c r="E279" i="5" s="1"/>
  <c r="F279" i="5" s="1"/>
  <c r="G279" i="5" s="1"/>
  <c r="D280" i="5"/>
  <c r="E280" i="5" s="1"/>
  <c r="F280" i="5" s="1"/>
  <c r="G280" i="5" s="1"/>
  <c r="D281" i="5"/>
  <c r="E281" i="5" s="1"/>
  <c r="F281" i="5" s="1"/>
  <c r="G281" i="5" s="1"/>
  <c r="D282" i="5"/>
  <c r="E282" i="5" s="1"/>
  <c r="F282" i="5" s="1"/>
  <c r="G282" i="5" s="1"/>
  <c r="D283" i="5"/>
  <c r="E283" i="5" s="1"/>
  <c r="F283" i="5" s="1"/>
  <c r="G283" i="5" s="1"/>
  <c r="D284" i="5"/>
  <c r="E284" i="5" s="1"/>
  <c r="F284" i="5" s="1"/>
  <c r="G284" i="5" s="1"/>
  <c r="D285" i="5"/>
  <c r="E285" i="5" s="1"/>
  <c r="F285" i="5" s="1"/>
  <c r="G285" i="5" s="1"/>
  <c r="D286" i="5"/>
  <c r="E286" i="5" s="1"/>
  <c r="F286" i="5" s="1"/>
  <c r="G286" i="5" s="1"/>
  <c r="D287" i="5"/>
  <c r="E287" i="5" s="1"/>
  <c r="F287" i="5" s="1"/>
  <c r="G287" i="5" s="1"/>
  <c r="D288" i="5"/>
  <c r="E288" i="5" s="1"/>
  <c r="F288" i="5" s="1"/>
  <c r="G288" i="5" s="1"/>
  <c r="D289" i="5"/>
  <c r="E289" i="5" s="1"/>
  <c r="F289" i="5" s="1"/>
  <c r="G289" i="5" s="1"/>
  <c r="D290" i="5"/>
  <c r="E290" i="5" s="1"/>
  <c r="F290" i="5" s="1"/>
  <c r="G290" i="5" s="1"/>
  <c r="D291" i="5"/>
  <c r="E291" i="5" s="1"/>
  <c r="F291" i="5" s="1"/>
  <c r="G291" i="5" s="1"/>
  <c r="D292" i="5"/>
  <c r="E292" i="5" s="1"/>
  <c r="F292" i="5" s="1"/>
  <c r="G292" i="5" s="1"/>
  <c r="D293" i="5"/>
  <c r="E293" i="5" s="1"/>
  <c r="F293" i="5" s="1"/>
  <c r="G293" i="5" s="1"/>
  <c r="D294" i="5"/>
  <c r="E294" i="5" s="1"/>
  <c r="F294" i="5" s="1"/>
  <c r="G294" i="5" s="1"/>
  <c r="D295" i="5"/>
  <c r="E295" i="5" s="1"/>
  <c r="F295" i="5" s="1"/>
  <c r="G295" i="5" s="1"/>
  <c r="D296" i="5"/>
  <c r="E296" i="5" s="1"/>
  <c r="F296" i="5" s="1"/>
  <c r="G296" i="5" s="1"/>
  <c r="D297" i="5"/>
  <c r="E297" i="5" s="1"/>
  <c r="F297" i="5" s="1"/>
  <c r="G297" i="5" s="1"/>
  <c r="D298" i="5"/>
  <c r="E298" i="5" s="1"/>
  <c r="F298" i="5" s="1"/>
  <c r="G298" i="5" s="1"/>
  <c r="D299" i="5"/>
  <c r="E299" i="5" s="1"/>
  <c r="F299" i="5" s="1"/>
  <c r="G299" i="5" s="1"/>
  <c r="D300" i="5"/>
  <c r="E300" i="5" s="1"/>
  <c r="F300" i="5" s="1"/>
  <c r="G300" i="5" s="1"/>
  <c r="D301" i="5"/>
  <c r="E301" i="5" s="1"/>
  <c r="F301" i="5" s="1"/>
  <c r="G301" i="5" s="1"/>
  <c r="D302" i="5"/>
  <c r="E302" i="5" s="1"/>
  <c r="F302" i="5" s="1"/>
  <c r="G302" i="5" s="1"/>
  <c r="D303" i="5"/>
  <c r="E303" i="5" s="1"/>
  <c r="F303" i="5" s="1"/>
  <c r="G303" i="5" s="1"/>
  <c r="D304" i="5"/>
  <c r="E304" i="5" s="1"/>
  <c r="F304" i="5" s="1"/>
  <c r="G304" i="5" s="1"/>
  <c r="D305" i="5"/>
  <c r="E305" i="5" s="1"/>
  <c r="F305" i="5" s="1"/>
  <c r="G305" i="5" s="1"/>
  <c r="D306" i="5"/>
  <c r="E306" i="5" s="1"/>
  <c r="F306" i="5" s="1"/>
  <c r="G306" i="5" s="1"/>
  <c r="D307" i="5"/>
  <c r="E307" i="5" s="1"/>
  <c r="F307" i="5" s="1"/>
  <c r="G307" i="5" s="1"/>
  <c r="D308" i="5"/>
  <c r="E308" i="5" s="1"/>
  <c r="F308" i="5" s="1"/>
  <c r="G308" i="5" s="1"/>
  <c r="D309" i="5"/>
  <c r="E309" i="5" s="1"/>
  <c r="F309" i="5" s="1"/>
  <c r="G309" i="5" s="1"/>
  <c r="D310" i="5"/>
  <c r="E310" i="5" s="1"/>
  <c r="F310" i="5" s="1"/>
  <c r="G310" i="5" s="1"/>
  <c r="D311" i="5"/>
  <c r="E311" i="5" s="1"/>
  <c r="F311" i="5" s="1"/>
  <c r="G311" i="5" s="1"/>
  <c r="D312" i="5"/>
  <c r="E312" i="5" s="1"/>
  <c r="F312" i="5" s="1"/>
  <c r="G312" i="5" s="1"/>
  <c r="D313" i="5"/>
  <c r="E313" i="5" s="1"/>
  <c r="F313" i="5" s="1"/>
  <c r="G313" i="5" s="1"/>
  <c r="D314" i="5"/>
  <c r="E314" i="5" s="1"/>
  <c r="F314" i="5" s="1"/>
  <c r="G314" i="5" s="1"/>
  <c r="D315" i="5"/>
  <c r="E315" i="5" s="1"/>
  <c r="F315" i="5" s="1"/>
  <c r="G315" i="5" s="1"/>
  <c r="D316" i="5"/>
  <c r="E316" i="5" s="1"/>
  <c r="F316" i="5" s="1"/>
  <c r="G316" i="5" s="1"/>
  <c r="D317" i="5"/>
  <c r="E317" i="5" s="1"/>
  <c r="F317" i="5" s="1"/>
  <c r="G317" i="5" s="1"/>
  <c r="D318" i="5"/>
  <c r="E318" i="5" s="1"/>
  <c r="F318" i="5" s="1"/>
  <c r="G318" i="5" s="1"/>
  <c r="D319" i="5"/>
  <c r="E319" i="5" s="1"/>
  <c r="F319" i="5" s="1"/>
  <c r="G319" i="5" s="1"/>
  <c r="D320" i="5"/>
  <c r="E320" i="5" s="1"/>
  <c r="F320" i="5" s="1"/>
  <c r="G320" i="5" s="1"/>
  <c r="D321" i="5"/>
  <c r="E321" i="5" s="1"/>
  <c r="F321" i="5" s="1"/>
  <c r="G321" i="5" s="1"/>
  <c r="D322" i="5"/>
  <c r="E322" i="5" s="1"/>
  <c r="F322" i="5" s="1"/>
  <c r="G322" i="5" s="1"/>
  <c r="D323" i="5"/>
  <c r="E323" i="5" s="1"/>
  <c r="F323" i="5" s="1"/>
  <c r="G323" i="5" s="1"/>
  <c r="D324" i="5"/>
  <c r="E324" i="5" s="1"/>
  <c r="F324" i="5" s="1"/>
  <c r="G324" i="5" s="1"/>
  <c r="D325" i="5"/>
  <c r="E325" i="5" s="1"/>
  <c r="F325" i="5" s="1"/>
  <c r="G325" i="5" s="1"/>
  <c r="D326" i="5"/>
  <c r="E326" i="5" s="1"/>
  <c r="F326" i="5" s="1"/>
  <c r="G326" i="5" s="1"/>
  <c r="D327" i="5"/>
  <c r="E327" i="5" s="1"/>
  <c r="F327" i="5" s="1"/>
  <c r="G327" i="5" s="1"/>
  <c r="D328" i="5"/>
  <c r="E328" i="5" s="1"/>
  <c r="F328" i="5" s="1"/>
  <c r="G328" i="5" s="1"/>
  <c r="D329" i="5"/>
  <c r="E329" i="5" s="1"/>
  <c r="F329" i="5" s="1"/>
  <c r="G329" i="5" s="1"/>
  <c r="D330" i="5"/>
  <c r="E330" i="5" s="1"/>
  <c r="F330" i="5" s="1"/>
  <c r="G330" i="5" s="1"/>
  <c r="D331" i="5"/>
  <c r="E331" i="5" s="1"/>
  <c r="F331" i="5" s="1"/>
  <c r="G331" i="5" s="1"/>
  <c r="D332" i="5"/>
  <c r="E332" i="5" s="1"/>
  <c r="F332" i="5" s="1"/>
  <c r="G332" i="5" s="1"/>
  <c r="D333" i="5"/>
  <c r="E333" i="5" s="1"/>
  <c r="F333" i="5" s="1"/>
  <c r="G333" i="5" s="1"/>
  <c r="D334" i="5"/>
  <c r="E334" i="5" s="1"/>
  <c r="F334" i="5" s="1"/>
  <c r="G334" i="5" s="1"/>
  <c r="D335" i="5"/>
  <c r="E335" i="5" s="1"/>
  <c r="F335" i="5" s="1"/>
  <c r="G335" i="5" s="1"/>
  <c r="D336" i="5"/>
  <c r="E336" i="5" s="1"/>
  <c r="F336" i="5" s="1"/>
  <c r="G336" i="5" s="1"/>
  <c r="D337" i="5"/>
  <c r="E337" i="5" s="1"/>
  <c r="F337" i="5" s="1"/>
  <c r="G337" i="5" s="1"/>
  <c r="D338" i="5"/>
  <c r="E338" i="5" s="1"/>
  <c r="F338" i="5" s="1"/>
  <c r="G338" i="5" s="1"/>
  <c r="D339" i="5"/>
  <c r="E339" i="5" s="1"/>
  <c r="F339" i="5" s="1"/>
  <c r="G339" i="5" s="1"/>
  <c r="D340" i="5"/>
  <c r="E340" i="5" s="1"/>
  <c r="F340" i="5" s="1"/>
  <c r="G340" i="5" s="1"/>
  <c r="D341" i="5"/>
  <c r="E341" i="5" s="1"/>
  <c r="F341" i="5" s="1"/>
  <c r="G341" i="5" s="1"/>
  <c r="D342" i="5"/>
  <c r="E342" i="5" s="1"/>
  <c r="F342" i="5" s="1"/>
  <c r="G342" i="5" s="1"/>
  <c r="D343" i="5"/>
  <c r="E343" i="5" s="1"/>
  <c r="F343" i="5" s="1"/>
  <c r="G343" i="5" s="1"/>
  <c r="D344" i="5"/>
  <c r="E344" i="5" s="1"/>
  <c r="F344" i="5" s="1"/>
  <c r="G344" i="5" s="1"/>
  <c r="D345" i="5"/>
  <c r="E345" i="5" s="1"/>
  <c r="F345" i="5" s="1"/>
  <c r="G345" i="5" s="1"/>
  <c r="D346" i="5"/>
  <c r="E346" i="5" s="1"/>
  <c r="F346" i="5" s="1"/>
  <c r="G346" i="5" s="1"/>
  <c r="D347" i="5"/>
  <c r="E347" i="5" s="1"/>
  <c r="F347" i="5" s="1"/>
  <c r="G347" i="5" s="1"/>
  <c r="D348" i="5"/>
  <c r="E348" i="5" s="1"/>
  <c r="F348" i="5" s="1"/>
  <c r="G348" i="5" s="1"/>
  <c r="D349" i="5"/>
  <c r="E349" i="5" s="1"/>
  <c r="F349" i="5" s="1"/>
  <c r="G349" i="5" s="1"/>
  <c r="D350" i="5"/>
  <c r="E350" i="5" s="1"/>
  <c r="F350" i="5" s="1"/>
  <c r="G350" i="5" s="1"/>
  <c r="D351" i="5"/>
  <c r="E351" i="5" s="1"/>
  <c r="F351" i="5" s="1"/>
  <c r="G351" i="5" s="1"/>
  <c r="D352" i="5"/>
  <c r="E352" i="5" s="1"/>
  <c r="F352" i="5" s="1"/>
  <c r="G352" i="5" s="1"/>
  <c r="D353" i="5"/>
  <c r="E353" i="5" s="1"/>
  <c r="F353" i="5" s="1"/>
  <c r="G353" i="5" s="1"/>
  <c r="D354" i="5"/>
  <c r="E354" i="5" s="1"/>
  <c r="F354" i="5" s="1"/>
  <c r="G354" i="5" s="1"/>
  <c r="D355" i="5"/>
  <c r="E355" i="5" s="1"/>
  <c r="F355" i="5" s="1"/>
  <c r="G355" i="5" s="1"/>
  <c r="D356" i="5"/>
  <c r="E356" i="5" s="1"/>
  <c r="F356" i="5" s="1"/>
  <c r="G356" i="5" s="1"/>
  <c r="D357" i="5"/>
  <c r="E357" i="5" s="1"/>
  <c r="F357" i="5" s="1"/>
  <c r="G357" i="5" s="1"/>
  <c r="D358" i="5"/>
  <c r="E358" i="5" s="1"/>
  <c r="F358" i="5" s="1"/>
  <c r="G358" i="5" s="1"/>
  <c r="D359" i="5"/>
  <c r="E359" i="5" s="1"/>
  <c r="F359" i="5" s="1"/>
  <c r="G359" i="5" s="1"/>
  <c r="D360" i="5"/>
  <c r="E360" i="5" s="1"/>
  <c r="F360" i="5" s="1"/>
  <c r="G360" i="5" s="1"/>
  <c r="D361" i="5"/>
  <c r="E361" i="5" s="1"/>
  <c r="F361" i="5" s="1"/>
  <c r="G361" i="5" s="1"/>
  <c r="D362" i="5"/>
  <c r="E362" i="5" s="1"/>
  <c r="F362" i="5" s="1"/>
  <c r="G362" i="5" s="1"/>
  <c r="D363" i="5"/>
  <c r="E363" i="5" s="1"/>
  <c r="F363" i="5" s="1"/>
  <c r="G363" i="5" s="1"/>
  <c r="D364" i="5"/>
  <c r="E364" i="5" s="1"/>
  <c r="F364" i="5" s="1"/>
  <c r="G364" i="5" s="1"/>
  <c r="D365" i="5"/>
  <c r="E365" i="5" s="1"/>
  <c r="F365" i="5" s="1"/>
  <c r="G365" i="5" s="1"/>
  <c r="D366" i="5"/>
  <c r="E366" i="5" s="1"/>
  <c r="F366" i="5" s="1"/>
  <c r="G366" i="5" s="1"/>
  <c r="D367" i="5"/>
  <c r="E367" i="5" s="1"/>
  <c r="F367" i="5" s="1"/>
  <c r="G367" i="5" s="1"/>
  <c r="D368" i="5"/>
  <c r="E368" i="5" s="1"/>
  <c r="F368" i="5" s="1"/>
  <c r="G368" i="5" s="1"/>
  <c r="D369" i="5"/>
  <c r="E369" i="5" s="1"/>
  <c r="F369" i="5" s="1"/>
  <c r="G369" i="5" s="1"/>
  <c r="D370" i="5"/>
  <c r="E370" i="5" s="1"/>
  <c r="F370" i="5" s="1"/>
  <c r="G370" i="5" s="1"/>
  <c r="D371" i="5"/>
  <c r="E371" i="5" s="1"/>
  <c r="F371" i="5" s="1"/>
  <c r="G371" i="5" s="1"/>
  <c r="D372" i="5"/>
  <c r="E372" i="5" s="1"/>
  <c r="F372" i="5" s="1"/>
  <c r="G372" i="5" s="1"/>
  <c r="D373" i="5"/>
  <c r="E373" i="5" s="1"/>
  <c r="F373" i="5" s="1"/>
  <c r="G373" i="5" s="1"/>
  <c r="D374" i="5"/>
  <c r="E374" i="5" s="1"/>
  <c r="F374" i="5" s="1"/>
  <c r="G374" i="5" s="1"/>
  <c r="D375" i="5"/>
  <c r="E375" i="5" s="1"/>
  <c r="F375" i="5" s="1"/>
  <c r="G375" i="5" s="1"/>
  <c r="D376" i="5"/>
  <c r="E376" i="5" s="1"/>
  <c r="F376" i="5" s="1"/>
  <c r="G376" i="5" s="1"/>
  <c r="D377" i="5"/>
  <c r="E377" i="5" s="1"/>
  <c r="F377" i="5" s="1"/>
  <c r="G377" i="5" s="1"/>
  <c r="D378" i="5"/>
  <c r="E378" i="5" s="1"/>
  <c r="F378" i="5" s="1"/>
  <c r="G378" i="5" s="1"/>
  <c r="D379" i="5"/>
  <c r="E379" i="5" s="1"/>
  <c r="F379" i="5" s="1"/>
  <c r="G379" i="5" s="1"/>
  <c r="D380" i="5"/>
  <c r="E380" i="5" s="1"/>
  <c r="F380" i="5" s="1"/>
  <c r="G380" i="5" s="1"/>
  <c r="D381" i="5"/>
  <c r="E381" i="5" s="1"/>
  <c r="F381" i="5" s="1"/>
  <c r="G381" i="5" s="1"/>
  <c r="D382" i="5"/>
  <c r="E382" i="5" s="1"/>
  <c r="F382" i="5" s="1"/>
  <c r="G382" i="5" s="1"/>
  <c r="D383" i="5"/>
  <c r="E383" i="5" s="1"/>
  <c r="F383" i="5" s="1"/>
  <c r="G383" i="5" s="1"/>
  <c r="D384" i="5"/>
  <c r="E384" i="5" s="1"/>
  <c r="F384" i="5" s="1"/>
  <c r="G384" i="5" s="1"/>
  <c r="D385" i="5"/>
  <c r="E385" i="5" s="1"/>
  <c r="F385" i="5" s="1"/>
  <c r="G385" i="5" s="1"/>
  <c r="D386" i="5"/>
  <c r="E386" i="5" s="1"/>
  <c r="F386" i="5" s="1"/>
  <c r="G386" i="5" s="1"/>
  <c r="D387" i="5"/>
  <c r="E387" i="5" s="1"/>
  <c r="F387" i="5" s="1"/>
  <c r="G387" i="5" s="1"/>
  <c r="D388" i="5"/>
  <c r="E388" i="5" s="1"/>
  <c r="F388" i="5" s="1"/>
  <c r="G388" i="5" s="1"/>
  <c r="D389" i="5"/>
  <c r="E389" i="5" s="1"/>
  <c r="F389" i="5" s="1"/>
  <c r="G389" i="5" s="1"/>
  <c r="D390" i="5"/>
  <c r="E390" i="5" s="1"/>
  <c r="F390" i="5" s="1"/>
  <c r="G390" i="5" s="1"/>
  <c r="D391" i="5"/>
  <c r="E391" i="5" s="1"/>
  <c r="F391" i="5" s="1"/>
  <c r="G391" i="5" s="1"/>
  <c r="D392" i="5"/>
  <c r="E392" i="5" s="1"/>
  <c r="F392" i="5" s="1"/>
  <c r="G392" i="5" s="1"/>
  <c r="D393" i="5"/>
  <c r="E393" i="5" s="1"/>
  <c r="F393" i="5" s="1"/>
  <c r="G393" i="5" s="1"/>
  <c r="D394" i="5"/>
  <c r="E394" i="5" s="1"/>
  <c r="F394" i="5" s="1"/>
  <c r="G394" i="5" s="1"/>
  <c r="D395" i="5"/>
  <c r="E395" i="5" s="1"/>
  <c r="F395" i="5" s="1"/>
  <c r="G395" i="5" s="1"/>
  <c r="D396" i="5"/>
  <c r="E396" i="5" s="1"/>
  <c r="F396" i="5" s="1"/>
  <c r="G396" i="5" s="1"/>
  <c r="D397" i="5"/>
  <c r="E397" i="5" s="1"/>
  <c r="F397" i="5" s="1"/>
  <c r="G397" i="5" s="1"/>
  <c r="D398" i="5"/>
  <c r="E398" i="5" s="1"/>
  <c r="F398" i="5" s="1"/>
  <c r="G398" i="5" s="1"/>
  <c r="D399" i="5"/>
  <c r="E399" i="5" s="1"/>
  <c r="F399" i="5" s="1"/>
  <c r="G399" i="5" s="1"/>
  <c r="D400" i="5"/>
  <c r="E400" i="5" s="1"/>
  <c r="F400" i="5" s="1"/>
  <c r="G400" i="5" s="1"/>
  <c r="D401" i="5"/>
  <c r="E401" i="5" s="1"/>
  <c r="F401" i="5" s="1"/>
  <c r="G401" i="5" s="1"/>
  <c r="D402" i="5"/>
  <c r="E402" i="5" s="1"/>
  <c r="F402" i="5" s="1"/>
  <c r="G402" i="5" s="1"/>
  <c r="D403" i="5"/>
  <c r="E403" i="5" s="1"/>
  <c r="F403" i="5" s="1"/>
  <c r="G403" i="5" s="1"/>
  <c r="D404" i="5"/>
  <c r="E404" i="5" s="1"/>
  <c r="F404" i="5" s="1"/>
  <c r="G404" i="5" s="1"/>
  <c r="D405" i="5"/>
  <c r="E405" i="5" s="1"/>
  <c r="F405" i="5" s="1"/>
  <c r="G405" i="5" s="1"/>
  <c r="D406" i="5"/>
  <c r="E406" i="5" s="1"/>
  <c r="F406" i="5" s="1"/>
  <c r="G406" i="5" s="1"/>
  <c r="D407" i="5"/>
  <c r="E407" i="5" s="1"/>
  <c r="F407" i="5" s="1"/>
  <c r="G407" i="5" s="1"/>
  <c r="D408" i="5"/>
  <c r="E408" i="5" s="1"/>
  <c r="F408" i="5" s="1"/>
  <c r="G408" i="5" s="1"/>
  <c r="D409" i="5"/>
  <c r="E409" i="5" s="1"/>
  <c r="F409" i="5" s="1"/>
  <c r="G409" i="5" s="1"/>
  <c r="D410" i="5"/>
  <c r="E410" i="5" s="1"/>
  <c r="F410" i="5" s="1"/>
  <c r="G410" i="5" s="1"/>
  <c r="D411" i="5"/>
  <c r="E411" i="5" s="1"/>
  <c r="F411" i="5" s="1"/>
  <c r="G411" i="5" s="1"/>
  <c r="D412" i="5"/>
  <c r="E412" i="5" s="1"/>
  <c r="F412" i="5" s="1"/>
  <c r="G412" i="5" s="1"/>
  <c r="D413" i="5"/>
  <c r="E413" i="5" s="1"/>
  <c r="F413" i="5" s="1"/>
  <c r="G413" i="5" s="1"/>
  <c r="D414" i="5"/>
  <c r="E414" i="5" s="1"/>
  <c r="F414" i="5" s="1"/>
  <c r="G414" i="5" s="1"/>
  <c r="D415" i="5"/>
  <c r="E415" i="5" s="1"/>
  <c r="F415" i="5" s="1"/>
  <c r="G415" i="5" s="1"/>
  <c r="D416" i="5"/>
  <c r="E416" i="5" s="1"/>
  <c r="F416" i="5" s="1"/>
  <c r="G416" i="5" s="1"/>
  <c r="D417" i="5"/>
  <c r="E417" i="5" s="1"/>
  <c r="F417" i="5" s="1"/>
  <c r="G417" i="5" s="1"/>
  <c r="D418" i="5"/>
  <c r="E418" i="5" s="1"/>
  <c r="F418" i="5" s="1"/>
  <c r="G418" i="5" s="1"/>
  <c r="D419" i="5"/>
  <c r="E419" i="5" s="1"/>
  <c r="F419" i="5" s="1"/>
  <c r="G419" i="5" s="1"/>
  <c r="D420" i="5"/>
  <c r="E420" i="5" s="1"/>
  <c r="F420" i="5" s="1"/>
  <c r="G420" i="5" s="1"/>
  <c r="D421" i="5"/>
  <c r="E421" i="5" s="1"/>
  <c r="F421" i="5" s="1"/>
  <c r="G421" i="5" s="1"/>
  <c r="D422" i="5"/>
  <c r="E422" i="5" s="1"/>
  <c r="F422" i="5" s="1"/>
  <c r="G422" i="5" s="1"/>
  <c r="D423" i="5"/>
  <c r="E423" i="5" s="1"/>
  <c r="F423" i="5" s="1"/>
  <c r="G423" i="5" s="1"/>
  <c r="D424" i="5"/>
  <c r="E424" i="5" s="1"/>
  <c r="F424" i="5" s="1"/>
  <c r="G424" i="5" s="1"/>
  <c r="D425" i="5"/>
  <c r="E425" i="5" s="1"/>
  <c r="F425" i="5" s="1"/>
  <c r="G425" i="5" s="1"/>
  <c r="D426" i="5"/>
  <c r="E426" i="5" s="1"/>
  <c r="F426" i="5" s="1"/>
  <c r="G426" i="5" s="1"/>
  <c r="D427" i="5"/>
  <c r="E427" i="5" s="1"/>
  <c r="F427" i="5" s="1"/>
  <c r="G427" i="5" s="1"/>
  <c r="D428" i="5"/>
  <c r="E428" i="5" s="1"/>
  <c r="F428" i="5" s="1"/>
  <c r="G428" i="5" s="1"/>
  <c r="D429" i="5"/>
  <c r="E429" i="5" s="1"/>
  <c r="F429" i="5" s="1"/>
  <c r="G429" i="5" s="1"/>
  <c r="D430" i="5"/>
  <c r="E430" i="5" s="1"/>
  <c r="F430" i="5" s="1"/>
  <c r="G430" i="5" s="1"/>
  <c r="D431" i="5"/>
  <c r="E431" i="5" s="1"/>
  <c r="F431" i="5" s="1"/>
  <c r="G431" i="5" s="1"/>
  <c r="D432" i="5"/>
  <c r="E432" i="5" s="1"/>
  <c r="F432" i="5" s="1"/>
  <c r="G432" i="5" s="1"/>
  <c r="D433" i="5"/>
  <c r="E433" i="5" s="1"/>
  <c r="F433" i="5" s="1"/>
  <c r="G433" i="5" s="1"/>
  <c r="D434" i="5"/>
  <c r="E434" i="5" s="1"/>
  <c r="F434" i="5" s="1"/>
  <c r="G434" i="5" s="1"/>
  <c r="D435" i="5"/>
  <c r="E435" i="5" s="1"/>
  <c r="F435" i="5" s="1"/>
  <c r="G435" i="5" s="1"/>
  <c r="D436" i="5"/>
  <c r="E436" i="5" s="1"/>
  <c r="F436" i="5" s="1"/>
  <c r="G436" i="5" s="1"/>
  <c r="D437" i="5"/>
  <c r="E437" i="5" s="1"/>
  <c r="F437" i="5" s="1"/>
  <c r="G437" i="5" s="1"/>
  <c r="D438" i="5"/>
  <c r="E438" i="5" s="1"/>
  <c r="F438" i="5" s="1"/>
  <c r="G438" i="5" s="1"/>
  <c r="D439" i="5"/>
  <c r="E439" i="5" s="1"/>
  <c r="F439" i="5" s="1"/>
  <c r="G439" i="5" s="1"/>
  <c r="D440" i="5"/>
  <c r="E440" i="5" s="1"/>
  <c r="F440" i="5" s="1"/>
  <c r="G440" i="5" s="1"/>
  <c r="D441" i="5"/>
  <c r="E441" i="5" s="1"/>
  <c r="F441" i="5" s="1"/>
  <c r="G441" i="5" s="1"/>
  <c r="D442" i="5"/>
  <c r="E442" i="5" s="1"/>
  <c r="F442" i="5" s="1"/>
  <c r="G442" i="5" s="1"/>
  <c r="D443" i="5"/>
  <c r="E443" i="5" s="1"/>
  <c r="F443" i="5" s="1"/>
  <c r="G443" i="5" s="1"/>
  <c r="D444" i="5"/>
  <c r="E444" i="5" s="1"/>
  <c r="F444" i="5" s="1"/>
  <c r="G444" i="5" s="1"/>
  <c r="D445" i="5"/>
  <c r="E445" i="5" s="1"/>
  <c r="F445" i="5" s="1"/>
  <c r="G445" i="5" s="1"/>
  <c r="D446" i="5"/>
  <c r="E446" i="5" s="1"/>
  <c r="F446" i="5" s="1"/>
  <c r="G446" i="5" s="1"/>
  <c r="D447" i="5"/>
  <c r="E447" i="5" s="1"/>
  <c r="F447" i="5" s="1"/>
  <c r="G447" i="5" s="1"/>
  <c r="D448" i="5"/>
  <c r="E448" i="5" s="1"/>
  <c r="F448" i="5" s="1"/>
  <c r="G448" i="5" s="1"/>
  <c r="D449" i="5"/>
  <c r="E449" i="5" s="1"/>
  <c r="F449" i="5" s="1"/>
  <c r="G449" i="5" s="1"/>
  <c r="D450" i="5"/>
  <c r="E450" i="5" s="1"/>
  <c r="F450" i="5" s="1"/>
  <c r="G450" i="5" s="1"/>
  <c r="D451" i="5"/>
  <c r="E451" i="5" s="1"/>
  <c r="F451" i="5" s="1"/>
  <c r="G451" i="5" s="1"/>
  <c r="D452" i="5"/>
  <c r="E452" i="5" s="1"/>
  <c r="F452" i="5" s="1"/>
  <c r="G452" i="5" s="1"/>
  <c r="D453" i="5"/>
  <c r="E453" i="5" s="1"/>
  <c r="F453" i="5" s="1"/>
  <c r="G453" i="5" s="1"/>
  <c r="D454" i="5"/>
  <c r="E454" i="5" s="1"/>
  <c r="F454" i="5" s="1"/>
  <c r="G454" i="5" s="1"/>
  <c r="D455" i="5"/>
  <c r="E455" i="5" s="1"/>
  <c r="F455" i="5" s="1"/>
  <c r="G455" i="5" s="1"/>
  <c r="D456" i="5"/>
  <c r="E456" i="5" s="1"/>
  <c r="F456" i="5" s="1"/>
  <c r="G456" i="5" s="1"/>
  <c r="D457" i="5"/>
  <c r="E457" i="5" s="1"/>
  <c r="F457" i="5" s="1"/>
  <c r="G457" i="5" s="1"/>
  <c r="D458" i="5"/>
  <c r="E458" i="5" s="1"/>
  <c r="F458" i="5" s="1"/>
  <c r="G458" i="5" s="1"/>
  <c r="D459" i="5"/>
  <c r="E459" i="5" s="1"/>
  <c r="F459" i="5" s="1"/>
  <c r="G459" i="5" s="1"/>
  <c r="D460" i="5"/>
  <c r="E460" i="5" s="1"/>
  <c r="F460" i="5" s="1"/>
  <c r="G460" i="5" s="1"/>
  <c r="D461" i="5"/>
  <c r="E461" i="5" s="1"/>
  <c r="F461" i="5" s="1"/>
  <c r="G461" i="5" s="1"/>
  <c r="D462" i="5"/>
  <c r="E462" i="5" s="1"/>
  <c r="F462" i="5" s="1"/>
  <c r="G462" i="5" s="1"/>
  <c r="D463" i="5"/>
  <c r="E463" i="5" s="1"/>
  <c r="F463" i="5" s="1"/>
  <c r="G463" i="5" s="1"/>
  <c r="D464" i="5"/>
  <c r="E464" i="5" s="1"/>
  <c r="F464" i="5" s="1"/>
  <c r="G464" i="5" s="1"/>
  <c r="D465" i="5"/>
  <c r="E465" i="5" s="1"/>
  <c r="F465" i="5" s="1"/>
  <c r="G465" i="5" s="1"/>
  <c r="D466" i="5"/>
  <c r="E466" i="5" s="1"/>
  <c r="F466" i="5" s="1"/>
  <c r="G466" i="5" s="1"/>
  <c r="D467" i="5"/>
  <c r="E467" i="5" s="1"/>
  <c r="F467" i="5" s="1"/>
  <c r="G467" i="5" s="1"/>
  <c r="D468" i="5"/>
  <c r="E468" i="5" s="1"/>
  <c r="F468" i="5" s="1"/>
  <c r="G468" i="5" s="1"/>
  <c r="D469" i="5"/>
  <c r="E469" i="5" s="1"/>
  <c r="F469" i="5" s="1"/>
  <c r="G469" i="5" s="1"/>
  <c r="D470" i="5"/>
  <c r="E470" i="5" s="1"/>
  <c r="F470" i="5" s="1"/>
  <c r="G470" i="5" s="1"/>
  <c r="D471" i="5"/>
  <c r="E471" i="5" s="1"/>
  <c r="F471" i="5" s="1"/>
  <c r="G471" i="5" s="1"/>
  <c r="D472" i="5"/>
  <c r="E472" i="5" s="1"/>
  <c r="F472" i="5" s="1"/>
  <c r="G472" i="5" s="1"/>
  <c r="D473" i="5"/>
  <c r="E473" i="5" s="1"/>
  <c r="F473" i="5" s="1"/>
  <c r="G473" i="5" s="1"/>
  <c r="D474" i="5"/>
  <c r="E474" i="5" s="1"/>
  <c r="F474" i="5" s="1"/>
  <c r="G474" i="5" s="1"/>
  <c r="D475" i="5"/>
  <c r="E475" i="5" s="1"/>
  <c r="F475" i="5" s="1"/>
  <c r="G475" i="5" s="1"/>
  <c r="D476" i="5"/>
  <c r="E476" i="5" s="1"/>
  <c r="F476" i="5" s="1"/>
  <c r="G476" i="5" s="1"/>
  <c r="D477" i="5"/>
  <c r="E477" i="5" s="1"/>
  <c r="F477" i="5" s="1"/>
  <c r="G477" i="5" s="1"/>
  <c r="D478" i="5"/>
  <c r="E478" i="5" s="1"/>
  <c r="F478" i="5" s="1"/>
  <c r="G478" i="5" s="1"/>
  <c r="D479" i="5"/>
  <c r="E479" i="5" s="1"/>
  <c r="F479" i="5" s="1"/>
  <c r="G479" i="5" s="1"/>
  <c r="D480" i="5"/>
  <c r="E480" i="5" s="1"/>
  <c r="F480" i="5" s="1"/>
  <c r="G480" i="5" s="1"/>
  <c r="D481" i="5"/>
  <c r="E481" i="5" s="1"/>
  <c r="F481" i="5" s="1"/>
  <c r="G481" i="5" s="1"/>
  <c r="D482" i="5"/>
  <c r="E482" i="5" s="1"/>
  <c r="F482" i="5" s="1"/>
  <c r="G482" i="5" s="1"/>
  <c r="D483" i="5"/>
  <c r="E483" i="5" s="1"/>
  <c r="F483" i="5" s="1"/>
  <c r="G483" i="5" s="1"/>
  <c r="D484" i="5"/>
  <c r="E484" i="5" s="1"/>
  <c r="F484" i="5" s="1"/>
  <c r="G484" i="5" s="1"/>
  <c r="D485" i="5"/>
  <c r="E485" i="5" s="1"/>
  <c r="F485" i="5" s="1"/>
  <c r="G485" i="5" s="1"/>
  <c r="D486" i="5"/>
  <c r="E486" i="5" s="1"/>
  <c r="F486" i="5" s="1"/>
  <c r="G486" i="5" s="1"/>
  <c r="D487" i="5"/>
  <c r="E487" i="5" s="1"/>
  <c r="F487" i="5" s="1"/>
  <c r="G487" i="5" s="1"/>
  <c r="D488" i="5"/>
  <c r="E488" i="5" s="1"/>
  <c r="F488" i="5" s="1"/>
  <c r="G488" i="5" s="1"/>
  <c r="D489" i="5"/>
  <c r="E489" i="5" s="1"/>
  <c r="F489" i="5" s="1"/>
  <c r="G489" i="5" s="1"/>
  <c r="D490" i="5"/>
  <c r="E490" i="5" s="1"/>
  <c r="F490" i="5" s="1"/>
  <c r="G490" i="5" s="1"/>
  <c r="D491" i="5"/>
  <c r="E491" i="5" s="1"/>
  <c r="F491" i="5" s="1"/>
  <c r="G491" i="5" s="1"/>
  <c r="D492" i="5"/>
  <c r="E492" i="5" s="1"/>
  <c r="F492" i="5" s="1"/>
  <c r="G492" i="5" s="1"/>
  <c r="D493" i="5"/>
  <c r="E493" i="5" s="1"/>
  <c r="F493" i="5" s="1"/>
  <c r="G493" i="5" s="1"/>
  <c r="D494" i="5"/>
  <c r="E494" i="5" s="1"/>
  <c r="F494" i="5" s="1"/>
  <c r="G494" i="5" s="1"/>
  <c r="D495" i="5"/>
  <c r="E495" i="5" s="1"/>
  <c r="F495" i="5" s="1"/>
  <c r="G495" i="5" s="1"/>
  <c r="D496" i="5"/>
  <c r="E496" i="5" s="1"/>
  <c r="F496" i="5" s="1"/>
  <c r="G496" i="5" s="1"/>
  <c r="D497" i="5"/>
  <c r="E497" i="5" s="1"/>
  <c r="F497" i="5" s="1"/>
  <c r="G497" i="5" s="1"/>
  <c r="D498" i="5"/>
  <c r="E498" i="5" s="1"/>
  <c r="F498" i="5" s="1"/>
  <c r="G498" i="5" s="1"/>
  <c r="D499" i="5"/>
  <c r="E499" i="5" s="1"/>
  <c r="F499" i="5" s="1"/>
  <c r="G499" i="5" s="1"/>
  <c r="D500" i="5"/>
  <c r="E500" i="5" s="1"/>
  <c r="F500" i="5" s="1"/>
  <c r="G500" i="5" s="1"/>
  <c r="D501" i="5"/>
  <c r="E501" i="5" s="1"/>
  <c r="F501" i="5" s="1"/>
  <c r="G501" i="5" s="1"/>
  <c r="D502" i="5"/>
  <c r="E502" i="5" s="1"/>
  <c r="F502" i="5" s="1"/>
  <c r="G502" i="5" s="1"/>
  <c r="D503" i="5"/>
  <c r="E503" i="5" s="1"/>
  <c r="F503" i="5" s="1"/>
  <c r="G503" i="5" s="1"/>
  <c r="D504" i="5"/>
  <c r="E504" i="5" s="1"/>
  <c r="F504" i="5" s="1"/>
  <c r="G504" i="5" s="1"/>
  <c r="D505" i="5"/>
  <c r="E505" i="5" s="1"/>
  <c r="F505" i="5" s="1"/>
  <c r="G505" i="5" s="1"/>
  <c r="D506" i="5"/>
  <c r="E506" i="5" s="1"/>
  <c r="F506" i="5" s="1"/>
  <c r="G506" i="5" s="1"/>
  <c r="D507" i="5"/>
  <c r="E507" i="5" s="1"/>
  <c r="F507" i="5" s="1"/>
  <c r="G507" i="5" s="1"/>
  <c r="D508" i="5"/>
  <c r="E508" i="5" s="1"/>
  <c r="F508" i="5" s="1"/>
  <c r="G508" i="5" s="1"/>
  <c r="D509" i="5"/>
  <c r="E509" i="5" s="1"/>
  <c r="F509" i="5" s="1"/>
  <c r="G509" i="5" s="1"/>
  <c r="D510" i="5"/>
  <c r="E510" i="5" s="1"/>
  <c r="F510" i="5" s="1"/>
  <c r="G510" i="5" s="1"/>
  <c r="D511" i="5"/>
  <c r="E511" i="5" s="1"/>
  <c r="F511" i="5" s="1"/>
  <c r="G511" i="5" s="1"/>
  <c r="D512" i="5"/>
  <c r="E512" i="5" s="1"/>
  <c r="F512" i="5" s="1"/>
  <c r="G512" i="5" s="1"/>
  <c r="D513" i="5"/>
  <c r="E513" i="5" s="1"/>
  <c r="F513" i="5" s="1"/>
  <c r="G513" i="5" s="1"/>
  <c r="D514" i="5"/>
  <c r="E514" i="5" s="1"/>
  <c r="F514" i="5" s="1"/>
  <c r="G514" i="5" s="1"/>
  <c r="D515" i="5"/>
  <c r="E515" i="5" s="1"/>
  <c r="F515" i="5" s="1"/>
  <c r="G515" i="5" s="1"/>
  <c r="D516" i="5"/>
  <c r="E516" i="5" s="1"/>
  <c r="F516" i="5" s="1"/>
  <c r="G516" i="5" s="1"/>
  <c r="D517" i="5"/>
  <c r="E517" i="5" s="1"/>
  <c r="F517" i="5" s="1"/>
  <c r="G517" i="5" s="1"/>
  <c r="D518" i="5"/>
  <c r="E518" i="5" s="1"/>
  <c r="F518" i="5" s="1"/>
  <c r="G518" i="5" s="1"/>
  <c r="D519" i="5"/>
  <c r="E519" i="5" s="1"/>
  <c r="F519" i="5" s="1"/>
  <c r="G519" i="5" s="1"/>
  <c r="D520" i="5"/>
  <c r="E520" i="5" s="1"/>
  <c r="F520" i="5" s="1"/>
  <c r="G520" i="5" s="1"/>
  <c r="D521" i="5"/>
  <c r="E521" i="5" s="1"/>
  <c r="F521" i="5" s="1"/>
  <c r="G521" i="5" s="1"/>
  <c r="D522" i="5"/>
  <c r="E522" i="5" s="1"/>
  <c r="F522" i="5" s="1"/>
  <c r="G522" i="5" s="1"/>
  <c r="D523" i="5"/>
  <c r="E523" i="5" s="1"/>
  <c r="F523" i="5" s="1"/>
  <c r="G523" i="5" s="1"/>
  <c r="D524" i="5"/>
  <c r="E524" i="5" s="1"/>
  <c r="F524" i="5" s="1"/>
  <c r="G524" i="5" s="1"/>
  <c r="D525" i="5"/>
  <c r="E525" i="5" s="1"/>
  <c r="F525" i="5" s="1"/>
  <c r="G525" i="5" s="1"/>
  <c r="D526" i="5"/>
  <c r="E526" i="5" s="1"/>
  <c r="F526" i="5" s="1"/>
  <c r="G526" i="5" s="1"/>
  <c r="D527" i="5"/>
  <c r="E527" i="5" s="1"/>
  <c r="F527" i="5" s="1"/>
  <c r="G527" i="5" s="1"/>
  <c r="D528" i="5"/>
  <c r="E528" i="5" s="1"/>
  <c r="F528" i="5" s="1"/>
  <c r="G528" i="5" s="1"/>
  <c r="D529" i="5"/>
  <c r="E529" i="5" s="1"/>
  <c r="F529" i="5" s="1"/>
  <c r="G529" i="5" s="1"/>
  <c r="D530" i="5"/>
  <c r="E530" i="5" s="1"/>
  <c r="F530" i="5" s="1"/>
  <c r="G530" i="5" s="1"/>
  <c r="D531" i="5"/>
  <c r="E531" i="5" s="1"/>
  <c r="F531" i="5" s="1"/>
  <c r="G531" i="5" s="1"/>
  <c r="D532" i="5"/>
  <c r="E532" i="5" s="1"/>
  <c r="F532" i="5" s="1"/>
  <c r="G532" i="5" s="1"/>
  <c r="D533" i="5"/>
  <c r="E533" i="5" s="1"/>
  <c r="F533" i="5" s="1"/>
  <c r="G533" i="5" s="1"/>
  <c r="D534" i="5"/>
  <c r="E534" i="5" s="1"/>
  <c r="F534" i="5" s="1"/>
  <c r="G534" i="5" s="1"/>
  <c r="D535" i="5"/>
  <c r="E535" i="5" s="1"/>
  <c r="F535" i="5" s="1"/>
  <c r="G535" i="5" s="1"/>
  <c r="D536" i="5"/>
  <c r="E536" i="5" s="1"/>
  <c r="F536" i="5" s="1"/>
  <c r="G536" i="5" s="1"/>
  <c r="D537" i="5"/>
  <c r="E537" i="5" s="1"/>
  <c r="F537" i="5" s="1"/>
  <c r="G537" i="5" s="1"/>
  <c r="D538" i="5"/>
  <c r="E538" i="5" s="1"/>
  <c r="F538" i="5" s="1"/>
  <c r="G538" i="5" s="1"/>
  <c r="D539" i="5"/>
  <c r="E539" i="5" s="1"/>
  <c r="F539" i="5" s="1"/>
  <c r="G539" i="5" s="1"/>
  <c r="D540" i="5"/>
  <c r="E540" i="5" s="1"/>
  <c r="F540" i="5" s="1"/>
  <c r="G540" i="5" s="1"/>
  <c r="D541" i="5"/>
  <c r="E541" i="5" s="1"/>
  <c r="F541" i="5" s="1"/>
  <c r="G541" i="5" s="1"/>
  <c r="D542" i="5"/>
  <c r="E542" i="5" s="1"/>
  <c r="F542" i="5" s="1"/>
  <c r="G542" i="5" s="1"/>
  <c r="D543" i="5"/>
  <c r="E543" i="5" s="1"/>
  <c r="F543" i="5" s="1"/>
  <c r="G543" i="5" s="1"/>
  <c r="D544" i="5"/>
  <c r="E544" i="5" s="1"/>
  <c r="F544" i="5" s="1"/>
  <c r="G544" i="5" s="1"/>
  <c r="D545" i="5"/>
  <c r="E545" i="5" s="1"/>
  <c r="F545" i="5" s="1"/>
  <c r="G545" i="5" s="1"/>
  <c r="D546" i="5"/>
  <c r="E546" i="5" s="1"/>
  <c r="F546" i="5" s="1"/>
  <c r="G546" i="5" s="1"/>
  <c r="D547" i="5"/>
  <c r="E547" i="5" s="1"/>
  <c r="F547" i="5" s="1"/>
  <c r="G547" i="5" s="1"/>
  <c r="D548" i="5"/>
  <c r="E548" i="5" s="1"/>
  <c r="F548" i="5" s="1"/>
  <c r="G548" i="5" s="1"/>
  <c r="D549" i="5"/>
  <c r="E549" i="5" s="1"/>
  <c r="F549" i="5" s="1"/>
  <c r="G549" i="5" s="1"/>
  <c r="D550" i="5"/>
  <c r="E550" i="5" s="1"/>
  <c r="F550" i="5" s="1"/>
  <c r="G550" i="5" s="1"/>
  <c r="D551" i="5"/>
  <c r="E551" i="5" s="1"/>
  <c r="F551" i="5" s="1"/>
  <c r="G551" i="5" s="1"/>
  <c r="D552" i="5"/>
  <c r="E552" i="5" s="1"/>
  <c r="F552" i="5" s="1"/>
  <c r="G552" i="5" s="1"/>
  <c r="D553" i="5"/>
  <c r="E553" i="5" s="1"/>
  <c r="F553" i="5" s="1"/>
  <c r="G553" i="5" s="1"/>
  <c r="D554" i="5"/>
  <c r="E554" i="5" s="1"/>
  <c r="F554" i="5" s="1"/>
  <c r="G554" i="5" s="1"/>
  <c r="D555" i="5"/>
  <c r="E555" i="5" s="1"/>
  <c r="F555" i="5" s="1"/>
  <c r="G555" i="5" s="1"/>
  <c r="D556" i="5"/>
  <c r="E556" i="5" s="1"/>
  <c r="F556" i="5" s="1"/>
  <c r="G556" i="5" s="1"/>
  <c r="D557" i="5"/>
  <c r="E557" i="5" s="1"/>
  <c r="F557" i="5" s="1"/>
  <c r="G557" i="5" s="1"/>
  <c r="D558" i="5"/>
  <c r="E558" i="5" s="1"/>
  <c r="F558" i="5" s="1"/>
  <c r="G558" i="5" s="1"/>
  <c r="D559" i="5"/>
  <c r="E559" i="5" s="1"/>
  <c r="F559" i="5" s="1"/>
  <c r="G559" i="5" s="1"/>
  <c r="D560" i="5"/>
  <c r="E560" i="5" s="1"/>
  <c r="F560" i="5" s="1"/>
  <c r="G560" i="5" s="1"/>
  <c r="D561" i="5"/>
  <c r="E561" i="5" s="1"/>
  <c r="F561" i="5" s="1"/>
  <c r="G561" i="5" s="1"/>
  <c r="D562" i="5"/>
  <c r="E562" i="5" s="1"/>
  <c r="F562" i="5" s="1"/>
  <c r="G562" i="5" s="1"/>
  <c r="D563" i="5"/>
  <c r="E563" i="5" s="1"/>
  <c r="F563" i="5" s="1"/>
  <c r="G563" i="5" s="1"/>
  <c r="D564" i="5"/>
  <c r="E564" i="5" s="1"/>
  <c r="F564" i="5" s="1"/>
  <c r="G564" i="5" s="1"/>
  <c r="D565" i="5"/>
  <c r="E565" i="5" s="1"/>
  <c r="F565" i="5" s="1"/>
  <c r="G565" i="5" s="1"/>
  <c r="D566" i="5"/>
  <c r="E566" i="5" s="1"/>
  <c r="F566" i="5" s="1"/>
  <c r="G566" i="5" s="1"/>
  <c r="D567" i="5"/>
  <c r="E567" i="5" s="1"/>
  <c r="F567" i="5" s="1"/>
  <c r="G567" i="5" s="1"/>
  <c r="D568" i="5"/>
  <c r="E568" i="5" s="1"/>
  <c r="F568" i="5" s="1"/>
  <c r="G568" i="5" s="1"/>
  <c r="D569" i="5"/>
  <c r="E569" i="5" s="1"/>
  <c r="F569" i="5" s="1"/>
  <c r="G569" i="5" s="1"/>
  <c r="D570" i="5"/>
  <c r="E570" i="5" s="1"/>
  <c r="F570" i="5" s="1"/>
  <c r="G570" i="5" s="1"/>
  <c r="D571" i="5"/>
  <c r="E571" i="5" s="1"/>
  <c r="F571" i="5" s="1"/>
  <c r="G571" i="5" s="1"/>
  <c r="D572" i="5"/>
  <c r="E572" i="5" s="1"/>
  <c r="F572" i="5" s="1"/>
  <c r="G572" i="5" s="1"/>
  <c r="D573" i="5"/>
  <c r="E573" i="5" s="1"/>
  <c r="F573" i="5" s="1"/>
  <c r="G573" i="5" s="1"/>
  <c r="D574" i="5"/>
  <c r="E574" i="5" s="1"/>
  <c r="F574" i="5" s="1"/>
  <c r="G574" i="5" s="1"/>
  <c r="D575" i="5"/>
  <c r="E575" i="5" s="1"/>
  <c r="F575" i="5" s="1"/>
  <c r="G575" i="5" s="1"/>
  <c r="D576" i="5"/>
  <c r="E576" i="5" s="1"/>
  <c r="F576" i="5" s="1"/>
  <c r="G576" i="5" s="1"/>
  <c r="D577" i="5"/>
  <c r="E577" i="5" s="1"/>
  <c r="F577" i="5" s="1"/>
  <c r="G577" i="5" s="1"/>
  <c r="D578" i="5"/>
  <c r="E578" i="5" s="1"/>
  <c r="F578" i="5" s="1"/>
  <c r="G578" i="5" s="1"/>
  <c r="D579" i="5"/>
  <c r="E579" i="5" s="1"/>
  <c r="F579" i="5" s="1"/>
  <c r="G579" i="5" s="1"/>
  <c r="D580" i="5"/>
  <c r="E580" i="5" s="1"/>
  <c r="F580" i="5" s="1"/>
  <c r="G580" i="5" s="1"/>
  <c r="D581" i="5"/>
  <c r="E581" i="5" s="1"/>
  <c r="F581" i="5" s="1"/>
  <c r="G581" i="5" s="1"/>
  <c r="D582" i="5"/>
  <c r="E582" i="5" s="1"/>
  <c r="F582" i="5" s="1"/>
  <c r="G582" i="5" s="1"/>
  <c r="D583" i="5"/>
  <c r="E583" i="5" s="1"/>
  <c r="F583" i="5" s="1"/>
  <c r="G583" i="5" s="1"/>
  <c r="D584" i="5"/>
  <c r="E584" i="5" s="1"/>
  <c r="F584" i="5" s="1"/>
  <c r="G584" i="5" s="1"/>
  <c r="D585" i="5"/>
  <c r="E585" i="5" s="1"/>
  <c r="F585" i="5" s="1"/>
  <c r="G585" i="5" s="1"/>
  <c r="D586" i="5"/>
  <c r="E586" i="5" s="1"/>
  <c r="F586" i="5" s="1"/>
  <c r="G586" i="5" s="1"/>
  <c r="D587" i="5"/>
  <c r="E587" i="5" s="1"/>
  <c r="F587" i="5" s="1"/>
  <c r="G587" i="5" s="1"/>
  <c r="D588" i="5"/>
  <c r="E588" i="5" s="1"/>
  <c r="F588" i="5" s="1"/>
  <c r="G588" i="5" s="1"/>
  <c r="D589" i="5"/>
  <c r="E589" i="5" s="1"/>
  <c r="F589" i="5" s="1"/>
  <c r="G589" i="5" s="1"/>
  <c r="D590" i="5"/>
  <c r="E590" i="5" s="1"/>
  <c r="F590" i="5" s="1"/>
  <c r="G590" i="5" s="1"/>
  <c r="D591" i="5"/>
  <c r="E591" i="5" s="1"/>
  <c r="F591" i="5" s="1"/>
  <c r="G591" i="5" s="1"/>
  <c r="D592" i="5"/>
  <c r="E592" i="5" s="1"/>
  <c r="F592" i="5" s="1"/>
  <c r="G592" i="5" s="1"/>
  <c r="D593" i="5"/>
  <c r="E593" i="5" s="1"/>
  <c r="F593" i="5" s="1"/>
  <c r="G593" i="5" s="1"/>
  <c r="D594" i="5"/>
  <c r="E594" i="5" s="1"/>
  <c r="F594" i="5" s="1"/>
  <c r="G594" i="5" s="1"/>
  <c r="D595" i="5"/>
  <c r="E595" i="5" s="1"/>
  <c r="F595" i="5" s="1"/>
  <c r="G595" i="5" s="1"/>
  <c r="D596" i="5"/>
  <c r="E596" i="5" s="1"/>
  <c r="F596" i="5" s="1"/>
  <c r="G596" i="5" s="1"/>
  <c r="D597" i="5"/>
  <c r="E597" i="5" s="1"/>
  <c r="F597" i="5" s="1"/>
  <c r="G597" i="5" s="1"/>
  <c r="D598" i="5"/>
  <c r="E598" i="5" s="1"/>
  <c r="F598" i="5" s="1"/>
  <c r="G598" i="5" s="1"/>
  <c r="D599" i="5"/>
  <c r="E599" i="5" s="1"/>
  <c r="F599" i="5" s="1"/>
  <c r="G599" i="5" s="1"/>
  <c r="D600" i="5"/>
  <c r="E600" i="5" s="1"/>
  <c r="F600" i="5" s="1"/>
  <c r="G600" i="5" s="1"/>
  <c r="D601" i="5"/>
  <c r="E601" i="5" s="1"/>
  <c r="F601" i="5" s="1"/>
  <c r="G601" i="5" s="1"/>
  <c r="D602" i="5"/>
  <c r="E602" i="5" s="1"/>
  <c r="F602" i="5" s="1"/>
  <c r="G602" i="5" s="1"/>
  <c r="D603" i="5"/>
  <c r="E603" i="5" s="1"/>
  <c r="F603" i="5" s="1"/>
  <c r="G603" i="5" s="1"/>
  <c r="D604" i="5"/>
  <c r="E604" i="5" s="1"/>
  <c r="F604" i="5" s="1"/>
  <c r="G604" i="5" s="1"/>
  <c r="D605" i="5"/>
  <c r="E605" i="5" s="1"/>
  <c r="F605" i="5" s="1"/>
  <c r="G605" i="5" s="1"/>
  <c r="D606" i="5"/>
  <c r="E606" i="5" s="1"/>
  <c r="F606" i="5" s="1"/>
  <c r="G606" i="5" s="1"/>
  <c r="D607" i="5"/>
  <c r="E607" i="5" s="1"/>
  <c r="F607" i="5" s="1"/>
  <c r="G607" i="5" s="1"/>
  <c r="D608" i="5"/>
  <c r="E608" i="5" s="1"/>
  <c r="F608" i="5" s="1"/>
  <c r="G608" i="5" s="1"/>
  <c r="D609" i="5"/>
  <c r="E609" i="5" s="1"/>
  <c r="F609" i="5" s="1"/>
  <c r="G609" i="5" s="1"/>
  <c r="D610" i="5"/>
  <c r="E610" i="5" s="1"/>
  <c r="F610" i="5" s="1"/>
  <c r="G610" i="5" s="1"/>
  <c r="D611" i="5"/>
  <c r="E611" i="5" s="1"/>
  <c r="F611" i="5" s="1"/>
  <c r="G611" i="5" s="1"/>
  <c r="D612" i="5"/>
  <c r="E612" i="5" s="1"/>
  <c r="F612" i="5" s="1"/>
  <c r="G612" i="5" s="1"/>
  <c r="D613" i="5"/>
  <c r="E613" i="5" s="1"/>
  <c r="F613" i="5" s="1"/>
  <c r="G613" i="5" s="1"/>
  <c r="D614" i="5"/>
  <c r="E614" i="5" s="1"/>
  <c r="F614" i="5" s="1"/>
  <c r="G614" i="5" s="1"/>
  <c r="D615" i="5"/>
  <c r="E615" i="5" s="1"/>
  <c r="F615" i="5" s="1"/>
  <c r="G615" i="5" s="1"/>
  <c r="D616" i="5"/>
  <c r="E616" i="5" s="1"/>
  <c r="F616" i="5" s="1"/>
  <c r="G616" i="5" s="1"/>
  <c r="D617" i="5"/>
  <c r="E617" i="5" s="1"/>
  <c r="F617" i="5" s="1"/>
  <c r="G617" i="5" s="1"/>
  <c r="D618" i="5"/>
  <c r="E618" i="5" s="1"/>
  <c r="F618" i="5" s="1"/>
  <c r="G618" i="5" s="1"/>
  <c r="D619" i="5"/>
  <c r="E619" i="5" s="1"/>
  <c r="F619" i="5" s="1"/>
  <c r="G619" i="5" s="1"/>
  <c r="D620" i="5"/>
  <c r="E620" i="5" s="1"/>
  <c r="F620" i="5" s="1"/>
  <c r="G620" i="5" s="1"/>
  <c r="D621" i="5"/>
  <c r="E621" i="5" s="1"/>
  <c r="F621" i="5" s="1"/>
  <c r="G621" i="5" s="1"/>
  <c r="D622" i="5"/>
  <c r="E622" i="5" s="1"/>
  <c r="F622" i="5" s="1"/>
  <c r="G622" i="5" s="1"/>
  <c r="D623" i="5"/>
  <c r="E623" i="5" s="1"/>
  <c r="F623" i="5" s="1"/>
  <c r="G623" i="5" s="1"/>
  <c r="D624" i="5"/>
  <c r="E624" i="5" s="1"/>
  <c r="F624" i="5" s="1"/>
  <c r="G624" i="5" s="1"/>
  <c r="D625" i="5"/>
  <c r="E625" i="5" s="1"/>
  <c r="F625" i="5" s="1"/>
  <c r="G625" i="5" s="1"/>
  <c r="D626" i="5"/>
  <c r="E626" i="5" s="1"/>
  <c r="F626" i="5" s="1"/>
  <c r="G626" i="5" s="1"/>
  <c r="D627" i="5"/>
  <c r="E627" i="5" s="1"/>
  <c r="F627" i="5" s="1"/>
  <c r="G627" i="5" s="1"/>
  <c r="D628" i="5"/>
  <c r="E628" i="5" s="1"/>
  <c r="F628" i="5" s="1"/>
  <c r="G628" i="5" s="1"/>
  <c r="D629" i="5"/>
  <c r="E629" i="5" s="1"/>
  <c r="F629" i="5" s="1"/>
  <c r="G629" i="5" s="1"/>
  <c r="D630" i="5"/>
  <c r="E630" i="5" s="1"/>
  <c r="F630" i="5" s="1"/>
  <c r="G630" i="5" s="1"/>
  <c r="D631" i="5"/>
  <c r="E631" i="5" s="1"/>
  <c r="F631" i="5" s="1"/>
  <c r="G631" i="5" s="1"/>
  <c r="D632" i="5"/>
  <c r="E632" i="5" s="1"/>
  <c r="F632" i="5" s="1"/>
  <c r="G632" i="5" s="1"/>
  <c r="D633" i="5"/>
  <c r="E633" i="5" s="1"/>
  <c r="F633" i="5" s="1"/>
  <c r="G633" i="5" s="1"/>
  <c r="D634" i="5"/>
  <c r="E634" i="5" s="1"/>
  <c r="F634" i="5" s="1"/>
  <c r="G634" i="5" s="1"/>
  <c r="D635" i="5"/>
  <c r="E635" i="5" s="1"/>
  <c r="F635" i="5" s="1"/>
  <c r="G635" i="5" s="1"/>
  <c r="D636" i="5"/>
  <c r="E636" i="5" s="1"/>
  <c r="F636" i="5" s="1"/>
  <c r="G636" i="5" s="1"/>
  <c r="D637" i="5"/>
  <c r="E637" i="5" s="1"/>
  <c r="F637" i="5" s="1"/>
  <c r="G637" i="5" s="1"/>
  <c r="D638" i="5"/>
  <c r="E638" i="5" s="1"/>
  <c r="F638" i="5" s="1"/>
  <c r="G638" i="5" s="1"/>
  <c r="D639" i="5"/>
  <c r="E639" i="5" s="1"/>
  <c r="F639" i="5" s="1"/>
  <c r="G639" i="5" s="1"/>
  <c r="D640" i="5"/>
  <c r="E640" i="5" s="1"/>
  <c r="F640" i="5" s="1"/>
  <c r="G640" i="5" s="1"/>
  <c r="D641" i="5"/>
  <c r="E641" i="5" s="1"/>
  <c r="F641" i="5" s="1"/>
  <c r="G641" i="5" s="1"/>
  <c r="D642" i="5"/>
  <c r="E642" i="5" s="1"/>
  <c r="F642" i="5" s="1"/>
  <c r="G642" i="5" s="1"/>
  <c r="D643" i="5"/>
  <c r="E643" i="5" s="1"/>
  <c r="F643" i="5" s="1"/>
  <c r="G643" i="5" s="1"/>
  <c r="D644" i="5"/>
  <c r="E644" i="5" s="1"/>
  <c r="F644" i="5" s="1"/>
  <c r="G644" i="5" s="1"/>
  <c r="D645" i="5"/>
  <c r="E645" i="5" s="1"/>
  <c r="F645" i="5" s="1"/>
  <c r="G645" i="5" s="1"/>
  <c r="D646" i="5"/>
  <c r="E646" i="5" s="1"/>
  <c r="F646" i="5" s="1"/>
  <c r="G646" i="5" s="1"/>
  <c r="D647" i="5"/>
  <c r="E647" i="5" s="1"/>
  <c r="F647" i="5" s="1"/>
  <c r="G647" i="5" s="1"/>
  <c r="D648" i="5"/>
  <c r="E648" i="5" s="1"/>
  <c r="F648" i="5" s="1"/>
  <c r="G648" i="5" s="1"/>
  <c r="D649" i="5"/>
  <c r="E649" i="5" s="1"/>
  <c r="F649" i="5" s="1"/>
  <c r="G649" i="5" s="1"/>
  <c r="D650" i="5"/>
  <c r="E650" i="5" s="1"/>
  <c r="F650" i="5" s="1"/>
  <c r="G650" i="5" s="1"/>
  <c r="D651" i="5"/>
  <c r="E651" i="5" s="1"/>
  <c r="F651" i="5" s="1"/>
  <c r="G651" i="5" s="1"/>
  <c r="D652" i="5"/>
  <c r="E652" i="5" s="1"/>
  <c r="F652" i="5" s="1"/>
  <c r="G652" i="5" s="1"/>
  <c r="D653" i="5"/>
  <c r="E653" i="5" s="1"/>
  <c r="F653" i="5" s="1"/>
  <c r="G653" i="5" s="1"/>
  <c r="D654" i="5"/>
  <c r="E654" i="5" s="1"/>
  <c r="F654" i="5" s="1"/>
  <c r="G654" i="5" s="1"/>
  <c r="D655" i="5"/>
  <c r="E655" i="5" s="1"/>
  <c r="F655" i="5" s="1"/>
  <c r="G655" i="5" s="1"/>
  <c r="D656" i="5"/>
  <c r="E656" i="5" s="1"/>
  <c r="F656" i="5" s="1"/>
  <c r="G656" i="5" s="1"/>
  <c r="D657" i="5"/>
  <c r="E657" i="5" s="1"/>
  <c r="F657" i="5" s="1"/>
  <c r="G657" i="5" s="1"/>
  <c r="D658" i="5"/>
  <c r="E658" i="5" s="1"/>
  <c r="F658" i="5" s="1"/>
  <c r="G658" i="5" s="1"/>
  <c r="D659" i="5"/>
  <c r="E659" i="5" s="1"/>
  <c r="F659" i="5" s="1"/>
  <c r="G659" i="5" s="1"/>
  <c r="D660" i="5"/>
  <c r="E660" i="5" s="1"/>
  <c r="F660" i="5" s="1"/>
  <c r="G660" i="5" s="1"/>
  <c r="D661" i="5"/>
  <c r="E661" i="5" s="1"/>
  <c r="F661" i="5" s="1"/>
  <c r="G661" i="5" s="1"/>
  <c r="D662" i="5"/>
  <c r="E662" i="5" s="1"/>
  <c r="F662" i="5" s="1"/>
  <c r="G662" i="5" s="1"/>
  <c r="D663" i="5"/>
  <c r="E663" i="5" s="1"/>
  <c r="F663" i="5" s="1"/>
  <c r="G663" i="5" s="1"/>
  <c r="D664" i="5"/>
  <c r="E664" i="5" s="1"/>
  <c r="F664" i="5" s="1"/>
  <c r="G664" i="5" s="1"/>
  <c r="D665" i="5"/>
  <c r="E665" i="5" s="1"/>
  <c r="F665" i="5" s="1"/>
  <c r="G665" i="5" s="1"/>
  <c r="D666" i="5"/>
  <c r="E666" i="5" s="1"/>
  <c r="F666" i="5" s="1"/>
  <c r="G666" i="5" s="1"/>
  <c r="D667" i="5"/>
  <c r="E667" i="5" s="1"/>
  <c r="F667" i="5" s="1"/>
  <c r="G667" i="5" s="1"/>
  <c r="D668" i="5"/>
  <c r="E668" i="5" s="1"/>
  <c r="F668" i="5" s="1"/>
  <c r="G668" i="5" s="1"/>
  <c r="D669" i="5"/>
  <c r="E669" i="5" s="1"/>
  <c r="F669" i="5" s="1"/>
  <c r="G669" i="5" s="1"/>
  <c r="D670" i="5"/>
  <c r="E670" i="5" s="1"/>
  <c r="F670" i="5" s="1"/>
  <c r="G670" i="5" s="1"/>
  <c r="D671" i="5"/>
  <c r="E671" i="5" s="1"/>
  <c r="F671" i="5" s="1"/>
  <c r="G671" i="5" s="1"/>
  <c r="D672" i="5"/>
  <c r="E672" i="5" s="1"/>
  <c r="F672" i="5" s="1"/>
  <c r="G672" i="5" s="1"/>
  <c r="D673" i="5"/>
  <c r="E673" i="5" s="1"/>
  <c r="F673" i="5" s="1"/>
  <c r="G673" i="5" s="1"/>
  <c r="D674" i="5"/>
  <c r="E674" i="5" s="1"/>
  <c r="F674" i="5" s="1"/>
  <c r="G674" i="5" s="1"/>
  <c r="D675" i="5"/>
  <c r="E675" i="5" s="1"/>
  <c r="F675" i="5" s="1"/>
  <c r="G675" i="5" s="1"/>
  <c r="D676" i="5"/>
  <c r="E676" i="5" s="1"/>
  <c r="F676" i="5" s="1"/>
  <c r="G676" i="5" s="1"/>
  <c r="D677" i="5"/>
  <c r="E677" i="5" s="1"/>
  <c r="F677" i="5" s="1"/>
  <c r="G677" i="5" s="1"/>
  <c r="D678" i="5"/>
  <c r="E678" i="5" s="1"/>
  <c r="F678" i="5" s="1"/>
  <c r="G678" i="5" s="1"/>
  <c r="D679" i="5"/>
  <c r="E679" i="5" s="1"/>
  <c r="F679" i="5" s="1"/>
  <c r="G679" i="5" s="1"/>
  <c r="D680" i="5"/>
  <c r="E680" i="5" s="1"/>
  <c r="F680" i="5" s="1"/>
  <c r="G680" i="5" s="1"/>
  <c r="D681" i="5"/>
  <c r="E681" i="5" s="1"/>
  <c r="F681" i="5" s="1"/>
  <c r="G681" i="5" s="1"/>
  <c r="D682" i="5"/>
  <c r="E682" i="5" s="1"/>
  <c r="F682" i="5" s="1"/>
  <c r="G682" i="5" s="1"/>
  <c r="D683" i="5"/>
  <c r="E683" i="5" s="1"/>
  <c r="F683" i="5" s="1"/>
  <c r="G683" i="5" s="1"/>
  <c r="D684" i="5"/>
  <c r="E684" i="5" s="1"/>
  <c r="F684" i="5" s="1"/>
  <c r="G684" i="5" s="1"/>
  <c r="D685" i="5"/>
  <c r="E685" i="5" s="1"/>
  <c r="F685" i="5" s="1"/>
  <c r="G685" i="5" s="1"/>
  <c r="D686" i="5"/>
  <c r="E686" i="5" s="1"/>
  <c r="F686" i="5" s="1"/>
  <c r="G686" i="5" s="1"/>
  <c r="D687" i="5"/>
  <c r="E687" i="5" s="1"/>
  <c r="F687" i="5" s="1"/>
  <c r="G687" i="5" s="1"/>
  <c r="D688" i="5"/>
  <c r="E688" i="5" s="1"/>
  <c r="F688" i="5" s="1"/>
  <c r="G688" i="5" s="1"/>
  <c r="D689" i="5"/>
  <c r="E689" i="5" s="1"/>
  <c r="F689" i="5" s="1"/>
  <c r="G689" i="5" s="1"/>
  <c r="D690" i="5"/>
  <c r="E690" i="5" s="1"/>
  <c r="F690" i="5" s="1"/>
  <c r="G690" i="5" s="1"/>
  <c r="D691" i="5"/>
  <c r="E691" i="5" s="1"/>
  <c r="F691" i="5" s="1"/>
  <c r="G691" i="5" s="1"/>
  <c r="D692" i="5"/>
  <c r="E692" i="5" s="1"/>
  <c r="F692" i="5" s="1"/>
  <c r="G692" i="5" s="1"/>
  <c r="D693" i="5"/>
  <c r="E693" i="5" s="1"/>
  <c r="F693" i="5" s="1"/>
  <c r="G693" i="5" s="1"/>
  <c r="D694" i="5"/>
  <c r="E694" i="5" s="1"/>
  <c r="F694" i="5" s="1"/>
  <c r="G694" i="5" s="1"/>
  <c r="D695" i="5"/>
  <c r="E695" i="5" s="1"/>
  <c r="F695" i="5" s="1"/>
  <c r="G695" i="5" s="1"/>
  <c r="D696" i="5"/>
  <c r="E696" i="5" s="1"/>
  <c r="F696" i="5" s="1"/>
  <c r="G696" i="5" s="1"/>
  <c r="D697" i="5"/>
  <c r="E697" i="5" s="1"/>
  <c r="F697" i="5" s="1"/>
  <c r="G697" i="5" s="1"/>
  <c r="D698" i="5"/>
  <c r="E698" i="5" s="1"/>
  <c r="F698" i="5" s="1"/>
  <c r="G698" i="5" s="1"/>
  <c r="D699" i="5"/>
  <c r="E699" i="5" s="1"/>
  <c r="F699" i="5" s="1"/>
  <c r="G699" i="5" s="1"/>
  <c r="D700" i="5"/>
  <c r="E700" i="5" s="1"/>
  <c r="F700" i="5" s="1"/>
  <c r="G700" i="5" s="1"/>
  <c r="D701" i="5"/>
  <c r="E701" i="5" s="1"/>
  <c r="F701" i="5" s="1"/>
  <c r="G701" i="5" s="1"/>
  <c r="D702" i="5"/>
  <c r="E702" i="5" s="1"/>
  <c r="F702" i="5" s="1"/>
  <c r="G702" i="5" s="1"/>
  <c r="D703" i="5"/>
  <c r="E703" i="5" s="1"/>
  <c r="F703" i="5" s="1"/>
  <c r="G703" i="5" s="1"/>
  <c r="D704" i="5"/>
  <c r="E704" i="5" s="1"/>
  <c r="F704" i="5" s="1"/>
  <c r="G704" i="5" s="1"/>
  <c r="D705" i="5"/>
  <c r="E705" i="5" s="1"/>
  <c r="F705" i="5" s="1"/>
  <c r="G705" i="5" s="1"/>
  <c r="D706" i="5"/>
  <c r="E706" i="5" s="1"/>
  <c r="F706" i="5" s="1"/>
  <c r="G706" i="5" s="1"/>
  <c r="D707" i="5"/>
  <c r="E707" i="5" s="1"/>
  <c r="F707" i="5" s="1"/>
  <c r="G707" i="5" s="1"/>
  <c r="D708" i="5"/>
  <c r="E708" i="5" s="1"/>
  <c r="F708" i="5" s="1"/>
  <c r="G708" i="5" s="1"/>
  <c r="D709" i="5"/>
  <c r="E709" i="5" s="1"/>
  <c r="F709" i="5" s="1"/>
  <c r="G709" i="5" s="1"/>
  <c r="D710" i="5"/>
  <c r="E710" i="5" s="1"/>
  <c r="F710" i="5" s="1"/>
  <c r="G710" i="5" s="1"/>
  <c r="D711" i="5"/>
  <c r="E711" i="5" s="1"/>
  <c r="F711" i="5" s="1"/>
  <c r="G711" i="5" s="1"/>
  <c r="D712" i="5"/>
  <c r="E712" i="5" s="1"/>
  <c r="F712" i="5" s="1"/>
  <c r="G712" i="5" s="1"/>
  <c r="D713" i="5"/>
  <c r="E713" i="5" s="1"/>
  <c r="F713" i="5" s="1"/>
  <c r="G713" i="5" s="1"/>
  <c r="D714" i="5"/>
  <c r="E714" i="5" s="1"/>
  <c r="F714" i="5" s="1"/>
  <c r="G714" i="5" s="1"/>
  <c r="D715" i="5"/>
  <c r="E715" i="5" s="1"/>
  <c r="F715" i="5" s="1"/>
  <c r="G715" i="5" s="1"/>
  <c r="D716" i="5"/>
  <c r="E716" i="5" s="1"/>
  <c r="F716" i="5" s="1"/>
  <c r="G716" i="5" s="1"/>
  <c r="D717" i="5"/>
  <c r="E717" i="5" s="1"/>
  <c r="F717" i="5" s="1"/>
  <c r="G717" i="5" s="1"/>
  <c r="D718" i="5"/>
  <c r="E718" i="5" s="1"/>
  <c r="F718" i="5" s="1"/>
  <c r="G718" i="5" s="1"/>
  <c r="D719" i="5"/>
  <c r="E719" i="5" s="1"/>
  <c r="F719" i="5" s="1"/>
  <c r="G719" i="5" s="1"/>
  <c r="D720" i="5"/>
  <c r="E720" i="5" s="1"/>
  <c r="F720" i="5" s="1"/>
  <c r="G720" i="5" s="1"/>
  <c r="D721" i="5"/>
  <c r="E721" i="5" s="1"/>
  <c r="F721" i="5" s="1"/>
  <c r="G721" i="5" s="1"/>
  <c r="D722" i="5"/>
  <c r="E722" i="5" s="1"/>
  <c r="F722" i="5" s="1"/>
  <c r="G722" i="5" s="1"/>
  <c r="D723" i="5"/>
  <c r="E723" i="5" s="1"/>
  <c r="F723" i="5" s="1"/>
  <c r="G723" i="5" s="1"/>
  <c r="D724" i="5"/>
  <c r="E724" i="5" s="1"/>
  <c r="F724" i="5" s="1"/>
  <c r="G724" i="5" s="1"/>
  <c r="D725" i="5"/>
  <c r="E725" i="5" s="1"/>
  <c r="F725" i="5" s="1"/>
  <c r="G725" i="5" s="1"/>
  <c r="D726" i="5"/>
  <c r="E726" i="5" s="1"/>
  <c r="F726" i="5" s="1"/>
  <c r="G726" i="5" s="1"/>
  <c r="D727" i="5"/>
  <c r="E727" i="5" s="1"/>
  <c r="F727" i="5" s="1"/>
  <c r="G727" i="5" s="1"/>
  <c r="D728" i="5"/>
  <c r="E728" i="5" s="1"/>
  <c r="F728" i="5" s="1"/>
  <c r="G728" i="5" s="1"/>
  <c r="D729" i="5"/>
  <c r="E729" i="5" s="1"/>
  <c r="F729" i="5" s="1"/>
  <c r="G729" i="5" s="1"/>
  <c r="D730" i="5"/>
  <c r="E730" i="5" s="1"/>
  <c r="F730" i="5" s="1"/>
  <c r="G730" i="5" s="1"/>
  <c r="D731" i="5"/>
  <c r="E731" i="5" s="1"/>
  <c r="F731" i="5" s="1"/>
  <c r="G731" i="5" s="1"/>
  <c r="D732" i="5"/>
  <c r="E732" i="5" s="1"/>
  <c r="F732" i="5" s="1"/>
  <c r="G732" i="5" s="1"/>
  <c r="D733" i="5"/>
  <c r="E733" i="5" s="1"/>
  <c r="F733" i="5" s="1"/>
  <c r="G733" i="5" s="1"/>
  <c r="D734" i="5"/>
  <c r="E734" i="5" s="1"/>
  <c r="F734" i="5" s="1"/>
  <c r="G734" i="5" s="1"/>
  <c r="D735" i="5"/>
  <c r="E735" i="5" s="1"/>
  <c r="F735" i="5" s="1"/>
  <c r="G735" i="5" s="1"/>
  <c r="D736" i="5"/>
  <c r="E736" i="5" s="1"/>
  <c r="F736" i="5" s="1"/>
  <c r="G736" i="5" s="1"/>
  <c r="D737" i="5"/>
  <c r="E737" i="5" s="1"/>
  <c r="F737" i="5" s="1"/>
  <c r="G737" i="5" s="1"/>
  <c r="D738" i="5"/>
  <c r="E738" i="5" s="1"/>
  <c r="F738" i="5" s="1"/>
  <c r="G738" i="5" s="1"/>
  <c r="D739" i="5"/>
  <c r="E739" i="5" s="1"/>
  <c r="F739" i="5" s="1"/>
  <c r="G739" i="5" s="1"/>
  <c r="D740" i="5"/>
  <c r="E740" i="5" s="1"/>
  <c r="F740" i="5" s="1"/>
  <c r="G740" i="5" s="1"/>
  <c r="D741" i="5"/>
  <c r="E741" i="5" s="1"/>
  <c r="F741" i="5" s="1"/>
  <c r="G741" i="5" s="1"/>
  <c r="D742" i="5"/>
  <c r="E742" i="5" s="1"/>
  <c r="F742" i="5" s="1"/>
  <c r="G742" i="5" s="1"/>
  <c r="D743" i="5"/>
  <c r="E743" i="5" s="1"/>
  <c r="F743" i="5" s="1"/>
  <c r="G743" i="5" s="1"/>
  <c r="D744" i="5"/>
  <c r="E744" i="5" s="1"/>
  <c r="F744" i="5" s="1"/>
  <c r="G744" i="5" s="1"/>
  <c r="D745" i="5"/>
  <c r="E745" i="5" s="1"/>
  <c r="F745" i="5" s="1"/>
  <c r="G745" i="5" s="1"/>
  <c r="D746" i="5"/>
  <c r="E746" i="5" s="1"/>
  <c r="F746" i="5" s="1"/>
  <c r="G746" i="5" s="1"/>
  <c r="D747" i="5"/>
  <c r="E747" i="5" s="1"/>
  <c r="F747" i="5" s="1"/>
  <c r="G747" i="5" s="1"/>
  <c r="D748" i="5"/>
  <c r="E748" i="5" s="1"/>
  <c r="F748" i="5" s="1"/>
  <c r="G748" i="5" s="1"/>
  <c r="D749" i="5"/>
  <c r="E749" i="5" s="1"/>
  <c r="F749" i="5" s="1"/>
  <c r="G749" i="5" s="1"/>
  <c r="D750" i="5"/>
  <c r="E750" i="5" s="1"/>
  <c r="F750" i="5" s="1"/>
  <c r="G750" i="5" s="1"/>
  <c r="D751" i="5"/>
  <c r="E751" i="5" s="1"/>
  <c r="F751" i="5" s="1"/>
  <c r="G751" i="5" s="1"/>
  <c r="D752" i="5"/>
  <c r="E752" i="5" s="1"/>
  <c r="F752" i="5" s="1"/>
  <c r="G752" i="5" s="1"/>
  <c r="D753" i="5"/>
  <c r="E753" i="5" s="1"/>
  <c r="F753" i="5" s="1"/>
  <c r="G753" i="5" s="1"/>
  <c r="D754" i="5"/>
  <c r="E754" i="5" s="1"/>
  <c r="F754" i="5" s="1"/>
  <c r="G754" i="5" s="1"/>
  <c r="D755" i="5"/>
  <c r="E755" i="5" s="1"/>
  <c r="F755" i="5" s="1"/>
  <c r="G755" i="5" s="1"/>
  <c r="D756" i="5"/>
  <c r="E756" i="5" s="1"/>
  <c r="F756" i="5" s="1"/>
  <c r="G756" i="5" s="1"/>
  <c r="D757" i="5"/>
  <c r="E757" i="5" s="1"/>
  <c r="F757" i="5" s="1"/>
  <c r="G757" i="5" s="1"/>
  <c r="D758" i="5"/>
  <c r="E758" i="5" s="1"/>
  <c r="F758" i="5" s="1"/>
  <c r="G758" i="5" s="1"/>
  <c r="D759" i="5"/>
  <c r="E759" i="5" s="1"/>
  <c r="F759" i="5" s="1"/>
  <c r="G759" i="5" s="1"/>
  <c r="D760" i="5"/>
  <c r="E760" i="5" s="1"/>
  <c r="F760" i="5" s="1"/>
  <c r="G760" i="5" s="1"/>
  <c r="D761" i="5"/>
  <c r="E761" i="5" s="1"/>
  <c r="F761" i="5" s="1"/>
  <c r="G761" i="5" s="1"/>
  <c r="D762" i="5"/>
  <c r="E762" i="5" s="1"/>
  <c r="F762" i="5" s="1"/>
  <c r="G762" i="5" s="1"/>
  <c r="D763" i="5"/>
  <c r="E763" i="5" s="1"/>
  <c r="F763" i="5" s="1"/>
  <c r="G763" i="5" s="1"/>
  <c r="D764" i="5"/>
  <c r="E764" i="5" s="1"/>
  <c r="F764" i="5" s="1"/>
  <c r="G764" i="5" s="1"/>
  <c r="D765" i="5"/>
  <c r="E765" i="5" s="1"/>
  <c r="F765" i="5" s="1"/>
  <c r="G765" i="5" s="1"/>
  <c r="D766" i="5"/>
  <c r="E766" i="5" s="1"/>
  <c r="F766" i="5" s="1"/>
  <c r="G766" i="5" s="1"/>
  <c r="D767" i="5"/>
  <c r="E767" i="5" s="1"/>
  <c r="F767" i="5" s="1"/>
  <c r="G767" i="5" s="1"/>
  <c r="D768" i="5"/>
  <c r="E768" i="5" s="1"/>
  <c r="F768" i="5" s="1"/>
  <c r="G768" i="5" s="1"/>
  <c r="D769" i="5"/>
  <c r="E769" i="5" s="1"/>
  <c r="F769" i="5" s="1"/>
  <c r="G769" i="5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F4" i="1" l="1"/>
  <c r="O151" i="6" l="1"/>
  <c r="O49" i="6"/>
  <c r="O119" i="6"/>
  <c r="O55" i="6"/>
  <c r="O12" i="6"/>
  <c r="O121" i="6"/>
  <c r="O60" i="6"/>
  <c r="O3" i="6"/>
  <c r="O25" i="6"/>
  <c r="O26" i="6"/>
  <c r="O89" i="6"/>
  <c r="O63" i="6"/>
  <c r="O127" i="6"/>
  <c r="O22" i="6"/>
  <c r="O47" i="6"/>
  <c r="O46" i="6"/>
  <c r="O102" i="6"/>
  <c r="O140" i="6"/>
  <c r="O110" i="6"/>
  <c r="O137" i="6"/>
  <c r="O98" i="6"/>
  <c r="O130" i="6"/>
  <c r="O103" i="6"/>
  <c r="O34" i="6"/>
  <c r="O108" i="6"/>
  <c r="O20" i="6"/>
  <c r="O124" i="6"/>
  <c r="O84" i="6"/>
  <c r="O66" i="6"/>
  <c r="O44" i="6"/>
  <c r="O23" i="6"/>
  <c r="O87" i="6"/>
  <c r="O27" i="6"/>
  <c r="O73" i="6"/>
  <c r="O148" i="6"/>
  <c r="O81" i="6"/>
  <c r="O78" i="6"/>
  <c r="O92" i="6"/>
  <c r="O31" i="6"/>
  <c r="O36" i="6"/>
  <c r="O100" i="6"/>
  <c r="O15" i="6"/>
  <c r="O7" i="6"/>
  <c r="O71" i="6"/>
  <c r="O143" i="6"/>
  <c r="O142" i="6"/>
  <c r="O95" i="6"/>
  <c r="O42" i="6"/>
  <c r="O74" i="6"/>
  <c r="O138" i="6"/>
  <c r="O19" i="6"/>
  <c r="O29" i="6"/>
  <c r="O93" i="6"/>
  <c r="O132" i="6"/>
  <c r="O39" i="6"/>
  <c r="O50" i="6"/>
  <c r="O82" i="6"/>
  <c r="O146" i="6"/>
  <c r="O97" i="6"/>
  <c r="O145" i="6"/>
  <c r="O33" i="6"/>
  <c r="O41" i="6"/>
  <c r="O150" i="6"/>
  <c r="O152" i="6"/>
  <c r="O86" i="6"/>
  <c r="O52" i="6"/>
  <c r="O111" i="6"/>
  <c r="O113" i="6"/>
  <c r="O28" i="6"/>
  <c r="O76" i="6"/>
  <c r="O79" i="6"/>
  <c r="O58" i="6"/>
  <c r="O90" i="6"/>
  <c r="O122" i="6"/>
  <c r="O70" i="6"/>
  <c r="O116" i="6"/>
  <c r="O11" i="6"/>
  <c r="O105" i="6"/>
  <c r="O57" i="6"/>
  <c r="O45" i="6"/>
  <c r="O109" i="6"/>
  <c r="O10" i="6"/>
  <c r="O106" i="6"/>
  <c r="O38" i="6"/>
  <c r="O129" i="6"/>
  <c r="O135" i="6"/>
  <c r="O18" i="6"/>
  <c r="O114" i="6"/>
  <c r="O134" i="6"/>
  <c r="O68" i="6"/>
  <c r="O94" i="6"/>
  <c r="O65" i="6"/>
  <c r="O6" i="6"/>
  <c r="O62" i="6"/>
  <c r="O126" i="6"/>
  <c r="O37" i="6"/>
  <c r="O101" i="6"/>
  <c r="O35" i="6"/>
  <c r="O83" i="6"/>
  <c r="O139" i="6"/>
  <c r="O40" i="6"/>
  <c r="O72" i="6"/>
  <c r="O104" i="6"/>
  <c r="O136" i="6"/>
  <c r="O91" i="6"/>
  <c r="O118" i="6"/>
  <c r="O53" i="6"/>
  <c r="O117" i="6"/>
  <c r="O43" i="6"/>
  <c r="O99" i="6"/>
  <c r="O16" i="6"/>
  <c r="O48" i="6"/>
  <c r="O80" i="6"/>
  <c r="O112" i="6"/>
  <c r="O144" i="6"/>
  <c r="O107" i="6"/>
  <c r="O14" i="6"/>
  <c r="O61" i="6"/>
  <c r="O30" i="6"/>
  <c r="O69" i="6"/>
  <c r="O133" i="6"/>
  <c r="O59" i="6"/>
  <c r="O115" i="6"/>
  <c r="O24" i="6"/>
  <c r="O56" i="6"/>
  <c r="O88" i="6"/>
  <c r="O120" i="6"/>
  <c r="O51" i="6"/>
  <c r="O131" i="6"/>
  <c r="O9" i="6"/>
  <c r="O13" i="6"/>
  <c r="O77" i="6"/>
  <c r="O141" i="6"/>
  <c r="O125" i="6"/>
  <c r="O54" i="6"/>
  <c r="O21" i="6"/>
  <c r="O85" i="6"/>
  <c r="O149" i="6"/>
  <c r="O75" i="6"/>
  <c r="O123" i="6"/>
  <c r="O32" i="6"/>
  <c r="O64" i="6"/>
  <c r="O96" i="6"/>
  <c r="O128" i="6"/>
  <c r="O67" i="6"/>
  <c r="O147" i="6"/>
  <c r="C4" i="1"/>
  <c r="E5" i="1" l="1"/>
  <c r="G4" i="1"/>
  <c r="F5" i="1" s="1"/>
  <c r="C5" i="1" l="1"/>
  <c r="E6" i="1" l="1"/>
  <c r="G5" i="1"/>
  <c r="F6" i="1" s="1"/>
  <c r="C6" i="1" l="1"/>
  <c r="E7" i="1" l="1"/>
  <c r="G6" i="1"/>
  <c r="F7" i="1" s="1"/>
  <c r="C7" i="1" l="1"/>
  <c r="E8" i="1" l="1"/>
  <c r="G7" i="1"/>
  <c r="F8" i="1" s="1"/>
  <c r="C8" i="1" l="1"/>
  <c r="E9" i="1" l="1"/>
  <c r="C9" i="1" s="1"/>
  <c r="G8" i="1"/>
  <c r="F9" i="1" s="1"/>
  <c r="E10" i="1" l="1"/>
  <c r="C10" i="1" s="1"/>
  <c r="G9" i="1"/>
  <c r="F10" i="1" s="1"/>
  <c r="E11" i="1" l="1"/>
  <c r="C11" i="1" s="1"/>
  <c r="G10" i="1"/>
  <c r="F11" i="1" s="1"/>
  <c r="E12" i="1" l="1"/>
  <c r="C12" i="1" s="1"/>
  <c r="G11" i="1"/>
  <c r="F12" i="1" s="1"/>
  <c r="E13" i="1" l="1"/>
  <c r="C13" i="1" s="1"/>
  <c r="G12" i="1"/>
  <c r="F13" i="1" s="1"/>
  <c r="E14" i="1" l="1"/>
  <c r="C14" i="1" s="1"/>
  <c r="G13" i="1"/>
  <c r="F14" i="1" s="1"/>
  <c r="E15" i="1" l="1"/>
  <c r="C15" i="1" s="1"/>
  <c r="G14" i="1"/>
  <c r="F15" i="1" s="1"/>
  <c r="E16" i="1" l="1"/>
  <c r="C16" i="1" s="1"/>
  <c r="G15" i="1"/>
  <c r="F16" i="1" s="1"/>
  <c r="E17" i="1" l="1"/>
  <c r="C17" i="1" s="1"/>
  <c r="G16" i="1"/>
  <c r="F17" i="1" s="1"/>
  <c r="E18" i="1" l="1"/>
  <c r="C18" i="1" s="1"/>
  <c r="G17" i="1"/>
  <c r="F18" i="1" s="1"/>
  <c r="E19" i="1" l="1"/>
  <c r="C19" i="1" s="1"/>
  <c r="G18" i="1"/>
  <c r="F19" i="1" s="1"/>
  <c r="E20" i="1" l="1"/>
  <c r="C20" i="1" s="1"/>
  <c r="G19" i="1"/>
  <c r="F20" i="1" s="1"/>
  <c r="E21" i="1" l="1"/>
  <c r="C21" i="1" s="1"/>
  <c r="G20" i="1"/>
  <c r="F21" i="1" s="1"/>
  <c r="E22" i="1" l="1"/>
  <c r="C22" i="1" s="1"/>
  <c r="G21" i="1"/>
  <c r="F22" i="1" s="1"/>
  <c r="E23" i="1" l="1"/>
  <c r="C23" i="1" s="1"/>
  <c r="G22" i="1"/>
  <c r="F23" i="1" s="1"/>
  <c r="E24" i="1" l="1"/>
  <c r="C24" i="1" s="1"/>
  <c r="G23" i="1"/>
  <c r="F24" i="1" s="1"/>
  <c r="E25" i="1" l="1"/>
  <c r="C25" i="1" s="1"/>
  <c r="G24" i="1"/>
  <c r="F25" i="1" s="1"/>
  <c r="E26" i="1" l="1"/>
  <c r="C26" i="1" s="1"/>
  <c r="G25" i="1"/>
  <c r="F26" i="1" s="1"/>
  <c r="E27" i="1" l="1"/>
  <c r="C27" i="1" s="1"/>
  <c r="G26" i="1"/>
  <c r="F27" i="1" s="1"/>
  <c r="E28" i="1" l="1"/>
  <c r="C28" i="1" s="1"/>
  <c r="G27" i="1"/>
  <c r="F28" i="1" s="1"/>
  <c r="E29" i="1" l="1"/>
  <c r="C29" i="1" s="1"/>
  <c r="G28" i="1"/>
  <c r="F29" i="1" s="1"/>
  <c r="E30" i="1" l="1"/>
  <c r="C30" i="1" s="1"/>
  <c r="G29" i="1"/>
  <c r="F30" i="1" s="1"/>
  <c r="E31" i="1" l="1"/>
  <c r="C31" i="1" s="1"/>
  <c r="G30" i="1"/>
  <c r="F31" i="1" s="1"/>
  <c r="E32" i="1" l="1"/>
  <c r="C32" i="1" s="1"/>
  <c r="G31" i="1"/>
  <c r="F32" i="1" s="1"/>
  <c r="E33" i="1" l="1"/>
  <c r="C33" i="1" s="1"/>
  <c r="G32" i="1"/>
  <c r="F33" i="1" s="1"/>
  <c r="E34" i="1" l="1"/>
  <c r="C34" i="1" s="1"/>
  <c r="G33" i="1"/>
  <c r="F34" i="1" s="1"/>
  <c r="E35" i="1" l="1"/>
  <c r="C35" i="1" s="1"/>
  <c r="G34" i="1"/>
  <c r="F35" i="1" s="1"/>
  <c r="E36" i="1" l="1"/>
  <c r="C36" i="1" s="1"/>
  <c r="G35" i="1"/>
  <c r="F36" i="1" s="1"/>
  <c r="E37" i="1" l="1"/>
  <c r="C37" i="1" s="1"/>
  <c r="G36" i="1"/>
  <c r="F37" i="1" s="1"/>
  <c r="E38" i="1" l="1"/>
  <c r="C38" i="1" s="1"/>
  <c r="G37" i="1"/>
  <c r="F38" i="1" s="1"/>
  <c r="E39" i="1" l="1"/>
  <c r="C39" i="1" s="1"/>
  <c r="G38" i="1"/>
  <c r="F39" i="1" s="1"/>
  <c r="E40" i="1" l="1"/>
  <c r="C40" i="1" s="1"/>
  <c r="G39" i="1"/>
  <c r="F40" i="1" s="1"/>
  <c r="E41" i="1" l="1"/>
  <c r="C41" i="1" s="1"/>
  <c r="G40" i="1"/>
  <c r="F41" i="1" s="1"/>
  <c r="E42" i="1" l="1"/>
  <c r="C42" i="1" s="1"/>
  <c r="G41" i="1"/>
  <c r="F42" i="1" s="1"/>
  <c r="E43" i="1" l="1"/>
  <c r="C43" i="1" s="1"/>
  <c r="G42" i="1"/>
  <c r="F43" i="1" s="1"/>
  <c r="E44" i="1" l="1"/>
  <c r="C44" i="1" s="1"/>
  <c r="G43" i="1"/>
  <c r="F44" i="1" s="1"/>
  <c r="E45" i="1" l="1"/>
  <c r="C45" i="1" s="1"/>
  <c r="G44" i="1"/>
  <c r="F45" i="1" s="1"/>
  <c r="E46" i="1" l="1"/>
  <c r="C46" i="1" s="1"/>
  <c r="G45" i="1"/>
  <c r="F46" i="1" s="1"/>
  <c r="E47" i="1" l="1"/>
  <c r="C47" i="1" s="1"/>
  <c r="G46" i="1"/>
  <c r="F47" i="1" s="1"/>
  <c r="E48" i="1" l="1"/>
  <c r="C48" i="1" s="1"/>
  <c r="G47" i="1"/>
  <c r="F48" i="1" s="1"/>
  <c r="E49" i="1" l="1"/>
  <c r="C49" i="1" s="1"/>
  <c r="G48" i="1"/>
  <c r="F49" i="1" s="1"/>
  <c r="E50" i="1" l="1"/>
  <c r="C50" i="1" s="1"/>
  <c r="G49" i="1"/>
  <c r="F50" i="1" s="1"/>
  <c r="E51" i="1" l="1"/>
  <c r="C51" i="1" s="1"/>
  <c r="G50" i="1"/>
  <c r="F51" i="1" s="1"/>
  <c r="E52" i="1" l="1"/>
  <c r="C52" i="1" s="1"/>
  <c r="G51" i="1"/>
  <c r="F52" i="1" s="1"/>
  <c r="E53" i="1" l="1"/>
  <c r="C53" i="1" s="1"/>
  <c r="G52" i="1"/>
  <c r="F53" i="1" s="1"/>
  <c r="E54" i="1" l="1"/>
  <c r="C54" i="1" s="1"/>
  <c r="G53" i="1"/>
  <c r="F54" i="1" s="1"/>
  <c r="E55" i="1" l="1"/>
  <c r="C55" i="1" s="1"/>
  <c r="G54" i="1"/>
  <c r="F55" i="1" s="1"/>
  <c r="E56" i="1" l="1"/>
  <c r="C56" i="1" s="1"/>
  <c r="G55" i="1"/>
  <c r="F56" i="1" s="1"/>
  <c r="E57" i="1" l="1"/>
  <c r="C57" i="1" s="1"/>
  <c r="G56" i="1"/>
  <c r="F57" i="1" s="1"/>
  <c r="E58" i="1" l="1"/>
  <c r="C58" i="1" s="1"/>
  <c r="G57" i="1"/>
  <c r="F58" i="1" s="1"/>
  <c r="E59" i="1" l="1"/>
  <c r="C59" i="1" s="1"/>
  <c r="G58" i="1"/>
  <c r="F59" i="1" s="1"/>
  <c r="E60" i="1" l="1"/>
  <c r="C60" i="1" s="1"/>
  <c r="G59" i="1"/>
  <c r="F60" i="1" s="1"/>
  <c r="E61" i="1" l="1"/>
  <c r="C61" i="1" s="1"/>
  <c r="G60" i="1"/>
  <c r="F61" i="1" s="1"/>
  <c r="E62" i="1" l="1"/>
  <c r="C62" i="1" s="1"/>
  <c r="G61" i="1"/>
  <c r="F62" i="1" s="1"/>
  <c r="E63" i="1" l="1"/>
  <c r="C63" i="1" s="1"/>
  <c r="G62" i="1"/>
  <c r="F63" i="1" s="1"/>
  <c r="E64" i="1" l="1"/>
  <c r="C64" i="1" s="1"/>
  <c r="G63" i="1"/>
  <c r="F64" i="1" s="1"/>
  <c r="E65" i="1" l="1"/>
  <c r="C65" i="1" s="1"/>
  <c r="G64" i="1"/>
  <c r="F65" i="1" s="1"/>
  <c r="E66" i="1" l="1"/>
  <c r="C66" i="1" s="1"/>
  <c r="G65" i="1"/>
  <c r="F66" i="1" s="1"/>
  <c r="E67" i="1" l="1"/>
  <c r="C67" i="1" s="1"/>
  <c r="G66" i="1"/>
  <c r="F67" i="1" s="1"/>
  <c r="E68" i="1" l="1"/>
  <c r="C68" i="1" s="1"/>
  <c r="G67" i="1"/>
  <c r="F68" i="1" s="1"/>
  <c r="E69" i="1" l="1"/>
  <c r="C69" i="1" s="1"/>
  <c r="G68" i="1"/>
  <c r="F69" i="1" s="1"/>
  <c r="E70" i="1" l="1"/>
  <c r="C70" i="1" s="1"/>
  <c r="G69" i="1"/>
  <c r="F70" i="1" s="1"/>
  <c r="E71" i="1" l="1"/>
  <c r="C71" i="1" s="1"/>
  <c r="G70" i="1"/>
  <c r="F71" i="1" s="1"/>
  <c r="E72" i="1" l="1"/>
  <c r="C72" i="1" s="1"/>
  <c r="G71" i="1"/>
  <c r="F72" i="1" s="1"/>
  <c r="E73" i="1" l="1"/>
  <c r="C73" i="1" s="1"/>
  <c r="G72" i="1"/>
  <c r="F73" i="1" s="1"/>
  <c r="E74" i="1" l="1"/>
  <c r="C74" i="1" s="1"/>
  <c r="G73" i="1"/>
  <c r="F74" i="1" s="1"/>
  <c r="E75" i="1" l="1"/>
  <c r="C75" i="1" s="1"/>
  <c r="G74" i="1"/>
  <c r="F75" i="1" s="1"/>
  <c r="E76" i="1" l="1"/>
  <c r="C76" i="1" s="1"/>
  <c r="G75" i="1"/>
  <c r="F76" i="1" s="1"/>
  <c r="E77" i="1" l="1"/>
  <c r="C77" i="1" s="1"/>
  <c r="G76" i="1"/>
  <c r="F77" i="1" s="1"/>
  <c r="E78" i="1" l="1"/>
  <c r="C78" i="1" s="1"/>
  <c r="G77" i="1"/>
  <c r="F78" i="1" s="1"/>
  <c r="E79" i="1" l="1"/>
  <c r="C79" i="1" s="1"/>
  <c r="G78" i="1"/>
  <c r="F79" i="1" s="1"/>
  <c r="E80" i="1" l="1"/>
  <c r="C80" i="1" s="1"/>
  <c r="G79" i="1"/>
  <c r="F80" i="1" s="1"/>
  <c r="E81" i="1" l="1"/>
  <c r="C81" i="1" s="1"/>
  <c r="G80" i="1"/>
  <c r="F81" i="1" s="1"/>
  <c r="E82" i="1" l="1"/>
  <c r="C82" i="1" s="1"/>
  <c r="G81" i="1"/>
  <c r="F82" i="1" s="1"/>
  <c r="E83" i="1" l="1"/>
  <c r="C83" i="1" s="1"/>
  <c r="G82" i="1"/>
  <c r="F83" i="1" s="1"/>
  <c r="E84" i="1" l="1"/>
  <c r="C84" i="1" s="1"/>
  <c r="G83" i="1"/>
  <c r="F84" i="1" s="1"/>
  <c r="E85" i="1" l="1"/>
  <c r="C85" i="1" s="1"/>
  <c r="G84" i="1"/>
  <c r="F85" i="1" s="1"/>
  <c r="E86" i="1" l="1"/>
  <c r="C86" i="1" s="1"/>
  <c r="G85" i="1"/>
  <c r="F86" i="1" s="1"/>
  <c r="E87" i="1" l="1"/>
  <c r="C87" i="1" s="1"/>
  <c r="G86" i="1"/>
  <c r="F87" i="1" s="1"/>
  <c r="E88" i="1" l="1"/>
  <c r="C88" i="1" s="1"/>
  <c r="G87" i="1"/>
  <c r="F88" i="1" s="1"/>
  <c r="E89" i="1" l="1"/>
  <c r="C89" i="1" s="1"/>
  <c r="G88" i="1"/>
  <c r="F89" i="1" s="1"/>
  <c r="E90" i="1" l="1"/>
  <c r="C90" i="1" s="1"/>
  <c r="G89" i="1"/>
  <c r="F90" i="1" s="1"/>
  <c r="E91" i="1" l="1"/>
  <c r="C91" i="1" s="1"/>
  <c r="G90" i="1"/>
  <c r="F91" i="1" s="1"/>
  <c r="E92" i="1" l="1"/>
  <c r="C92" i="1" s="1"/>
  <c r="G91" i="1"/>
  <c r="F92" i="1" s="1"/>
  <c r="E93" i="1" l="1"/>
  <c r="C93" i="1" s="1"/>
  <c r="G92" i="1"/>
  <c r="F93" i="1" s="1"/>
  <c r="E94" i="1" l="1"/>
  <c r="C94" i="1" s="1"/>
  <c r="G93" i="1"/>
  <c r="F94" i="1" s="1"/>
  <c r="E95" i="1" l="1"/>
  <c r="C95" i="1" s="1"/>
  <c r="G94" i="1"/>
  <c r="F95" i="1" s="1"/>
  <c r="E96" i="1" l="1"/>
  <c r="C96" i="1" s="1"/>
  <c r="G95" i="1"/>
  <c r="F96" i="1" s="1"/>
  <c r="E97" i="1" l="1"/>
  <c r="C97" i="1" s="1"/>
  <c r="G96" i="1"/>
  <c r="F97" i="1" s="1"/>
  <c r="E98" i="1" l="1"/>
  <c r="C98" i="1" s="1"/>
  <c r="G97" i="1"/>
  <c r="F98" i="1" s="1"/>
  <c r="E99" i="1" l="1"/>
  <c r="C99" i="1" s="1"/>
  <c r="G98" i="1"/>
  <c r="F99" i="1" s="1"/>
  <c r="E100" i="1" l="1"/>
  <c r="C100" i="1" s="1"/>
  <c r="G99" i="1"/>
  <c r="F100" i="1" s="1"/>
  <c r="E101" i="1" l="1"/>
  <c r="C101" i="1" s="1"/>
  <c r="G100" i="1"/>
  <c r="F101" i="1" s="1"/>
  <c r="E102" i="1" l="1"/>
  <c r="C102" i="1" s="1"/>
  <c r="G101" i="1"/>
  <c r="F102" i="1" s="1"/>
  <c r="E103" i="1" l="1"/>
  <c r="C103" i="1" s="1"/>
  <c r="G102" i="1"/>
  <c r="F103" i="1" s="1"/>
  <c r="E104" i="1" l="1"/>
  <c r="C104" i="1" s="1"/>
  <c r="G103" i="1"/>
  <c r="F104" i="1" s="1"/>
  <c r="E105" i="1" l="1"/>
  <c r="C105" i="1" s="1"/>
  <c r="G104" i="1"/>
  <c r="F105" i="1" s="1"/>
  <c r="E106" i="1" l="1"/>
  <c r="C106" i="1" s="1"/>
  <c r="G105" i="1"/>
  <c r="F106" i="1" s="1"/>
  <c r="E107" i="1" l="1"/>
  <c r="C107" i="1" s="1"/>
  <c r="G106" i="1"/>
  <c r="F107" i="1" s="1"/>
  <c r="E108" i="1" l="1"/>
  <c r="C108" i="1" s="1"/>
  <c r="G107" i="1"/>
  <c r="F108" i="1" s="1"/>
  <c r="E109" i="1" l="1"/>
  <c r="C109" i="1" s="1"/>
  <c r="G108" i="1"/>
  <c r="F109" i="1" s="1"/>
  <c r="E110" i="1" l="1"/>
  <c r="C110" i="1" s="1"/>
  <c r="G109" i="1"/>
  <c r="F110" i="1" s="1"/>
  <c r="E111" i="1" l="1"/>
  <c r="C111" i="1" s="1"/>
  <c r="G110" i="1"/>
  <c r="F111" i="1" s="1"/>
  <c r="E112" i="1" l="1"/>
  <c r="C112" i="1" s="1"/>
  <c r="G111" i="1"/>
  <c r="F112" i="1" s="1"/>
  <c r="E113" i="1" l="1"/>
  <c r="C113" i="1" s="1"/>
  <c r="G112" i="1"/>
  <c r="F113" i="1" s="1"/>
  <c r="E114" i="1" l="1"/>
  <c r="C114" i="1" s="1"/>
  <c r="G113" i="1"/>
  <c r="F114" i="1" s="1"/>
  <c r="E115" i="1" l="1"/>
  <c r="C115" i="1" s="1"/>
  <c r="G114" i="1"/>
  <c r="F115" i="1" s="1"/>
  <c r="E116" i="1" l="1"/>
  <c r="C116" i="1" s="1"/>
  <c r="G115" i="1"/>
  <c r="F116" i="1" s="1"/>
  <c r="E117" i="1" l="1"/>
  <c r="C117" i="1" s="1"/>
  <c r="G116" i="1"/>
  <c r="F117" i="1" s="1"/>
  <c r="E118" i="1" l="1"/>
  <c r="C118" i="1" s="1"/>
  <c r="G117" i="1"/>
  <c r="F118" i="1" s="1"/>
  <c r="E119" i="1" l="1"/>
  <c r="C119" i="1" s="1"/>
  <c r="G118" i="1"/>
  <c r="F119" i="1" s="1"/>
  <c r="E120" i="1" l="1"/>
  <c r="C120" i="1" s="1"/>
  <c r="G119" i="1"/>
  <c r="F120" i="1" s="1"/>
  <c r="E121" i="1" l="1"/>
  <c r="C121" i="1" s="1"/>
  <c r="G120" i="1"/>
  <c r="F121" i="1" s="1"/>
  <c r="E122" i="1" l="1"/>
  <c r="C122" i="1" s="1"/>
  <c r="G121" i="1"/>
  <c r="F122" i="1" s="1"/>
  <c r="E123" i="1" l="1"/>
  <c r="C123" i="1" s="1"/>
  <c r="G122" i="1"/>
  <c r="F123" i="1" s="1"/>
  <c r="E124" i="1" l="1"/>
  <c r="C124" i="1" s="1"/>
  <c r="G123" i="1"/>
  <c r="F124" i="1" s="1"/>
  <c r="E125" i="1" l="1"/>
  <c r="C125" i="1" s="1"/>
  <c r="G124" i="1"/>
  <c r="F125" i="1" s="1"/>
  <c r="E126" i="1" l="1"/>
  <c r="C126" i="1" s="1"/>
  <c r="G125" i="1"/>
  <c r="F126" i="1" s="1"/>
  <c r="E127" i="1" l="1"/>
  <c r="C127" i="1" s="1"/>
  <c r="G126" i="1"/>
  <c r="F127" i="1" s="1"/>
  <c r="E128" i="1" l="1"/>
  <c r="C128" i="1" s="1"/>
  <c r="G127" i="1"/>
  <c r="F128" i="1" s="1"/>
  <c r="E129" i="1" l="1"/>
  <c r="C129" i="1" s="1"/>
  <c r="G128" i="1"/>
  <c r="F129" i="1" s="1"/>
  <c r="E130" i="1" l="1"/>
  <c r="C130" i="1" s="1"/>
  <c r="G129" i="1"/>
  <c r="F130" i="1" s="1"/>
  <c r="E131" i="1" l="1"/>
  <c r="C131" i="1" s="1"/>
  <c r="G130" i="1"/>
  <c r="F131" i="1" s="1"/>
  <c r="E132" i="1" l="1"/>
  <c r="C132" i="1" s="1"/>
  <c r="G131" i="1"/>
  <c r="F132" i="1" s="1"/>
  <c r="E133" i="1" l="1"/>
  <c r="C133" i="1" s="1"/>
  <c r="G132" i="1"/>
  <c r="F133" i="1" s="1"/>
  <c r="E134" i="1" l="1"/>
  <c r="C134" i="1" s="1"/>
  <c r="G133" i="1"/>
  <c r="F134" i="1" s="1"/>
  <c r="E135" i="1" l="1"/>
  <c r="C135" i="1" s="1"/>
  <c r="G134" i="1"/>
  <c r="F135" i="1" s="1"/>
  <c r="E136" i="1" l="1"/>
  <c r="C136" i="1" s="1"/>
  <c r="G135" i="1"/>
  <c r="F136" i="1" s="1"/>
  <c r="E137" i="1" l="1"/>
  <c r="C137" i="1" s="1"/>
  <c r="G136" i="1"/>
  <c r="F137" i="1" s="1"/>
  <c r="E138" i="1" l="1"/>
  <c r="C138" i="1" s="1"/>
  <c r="G137" i="1"/>
  <c r="F138" i="1" s="1"/>
  <c r="E139" i="1" l="1"/>
  <c r="C139" i="1" s="1"/>
  <c r="G138" i="1"/>
  <c r="F139" i="1" s="1"/>
  <c r="E140" i="1" l="1"/>
  <c r="C140" i="1" s="1"/>
  <c r="G139" i="1"/>
  <c r="F140" i="1" s="1"/>
  <c r="E141" i="1" l="1"/>
  <c r="C141" i="1" s="1"/>
  <c r="G140" i="1"/>
  <c r="F141" i="1" s="1"/>
  <c r="E142" i="1" l="1"/>
  <c r="C142" i="1" s="1"/>
  <c r="G141" i="1"/>
  <c r="F142" i="1" s="1"/>
  <c r="E143" i="1" l="1"/>
  <c r="C143" i="1" s="1"/>
  <c r="G142" i="1"/>
  <c r="F143" i="1" s="1"/>
  <c r="E144" i="1" l="1"/>
  <c r="C144" i="1" s="1"/>
  <c r="G143" i="1"/>
  <c r="F144" i="1" s="1"/>
  <c r="E145" i="1" l="1"/>
  <c r="C145" i="1" s="1"/>
  <c r="G144" i="1"/>
  <c r="F145" i="1" s="1"/>
  <c r="E146" i="1" l="1"/>
  <c r="C146" i="1" s="1"/>
  <c r="G145" i="1"/>
  <c r="F146" i="1" s="1"/>
  <c r="E147" i="1" l="1"/>
  <c r="C147" i="1" s="1"/>
  <c r="G146" i="1"/>
  <c r="F147" i="1" s="1"/>
  <c r="E148" i="1" l="1"/>
  <c r="C148" i="1" s="1"/>
  <c r="G147" i="1"/>
  <c r="F148" i="1" s="1"/>
  <c r="E149" i="1" l="1"/>
  <c r="C149" i="1" s="1"/>
  <c r="G148" i="1"/>
  <c r="F149" i="1" s="1"/>
  <c r="E150" i="1" l="1"/>
  <c r="C150" i="1" s="1"/>
  <c r="G149" i="1"/>
  <c r="F150" i="1" s="1"/>
  <c r="E151" i="1" l="1"/>
  <c r="C151" i="1" s="1"/>
  <c r="G150" i="1"/>
  <c r="F151" i="1" s="1"/>
  <c r="E152" i="1" l="1"/>
  <c r="C152" i="1" s="1"/>
  <c r="G151" i="1"/>
  <c r="F152" i="1" s="1"/>
  <c r="E153" i="1" l="1"/>
  <c r="C153" i="1" s="1"/>
  <c r="G152" i="1"/>
  <c r="F153" i="1" s="1"/>
  <c r="E154" i="1" l="1"/>
  <c r="C154" i="1" s="1"/>
  <c r="G153" i="1"/>
  <c r="F154" i="1" s="1"/>
  <c r="E155" i="1" l="1"/>
  <c r="C155" i="1" s="1"/>
  <c r="G154" i="1"/>
  <c r="F155" i="1" s="1"/>
  <c r="E156" i="1" l="1"/>
  <c r="C156" i="1" s="1"/>
  <c r="G155" i="1"/>
  <c r="F156" i="1" s="1"/>
  <c r="E157" i="1" l="1"/>
  <c r="C157" i="1" s="1"/>
  <c r="G156" i="1"/>
  <c r="F157" i="1" s="1"/>
  <c r="E158" i="1" l="1"/>
  <c r="C158" i="1" s="1"/>
  <c r="G157" i="1"/>
  <c r="F158" i="1" s="1"/>
  <c r="E159" i="1" l="1"/>
  <c r="C159" i="1" s="1"/>
  <c r="G158" i="1"/>
  <c r="F159" i="1" s="1"/>
  <c r="E160" i="1" l="1"/>
  <c r="C160" i="1" s="1"/>
  <c r="G159" i="1"/>
  <c r="F160" i="1" s="1"/>
  <c r="E161" i="1" l="1"/>
  <c r="C161" i="1" s="1"/>
  <c r="G160" i="1"/>
  <c r="F161" i="1" s="1"/>
  <c r="E162" i="1" l="1"/>
  <c r="C162" i="1" s="1"/>
  <c r="G161" i="1"/>
  <c r="F162" i="1" s="1"/>
  <c r="E163" i="1" l="1"/>
  <c r="C163" i="1" s="1"/>
  <c r="G162" i="1"/>
  <c r="F163" i="1" s="1"/>
  <c r="E164" i="1" l="1"/>
  <c r="C164" i="1" s="1"/>
  <c r="G163" i="1"/>
  <c r="F164" i="1" s="1"/>
  <c r="E165" i="1" l="1"/>
  <c r="C165" i="1" s="1"/>
  <c r="G164" i="1"/>
  <c r="F165" i="1" s="1"/>
  <c r="E166" i="1" l="1"/>
  <c r="C166" i="1" s="1"/>
  <c r="G165" i="1"/>
  <c r="F166" i="1" s="1"/>
  <c r="E167" i="1" l="1"/>
  <c r="C167" i="1" s="1"/>
  <c r="G166" i="1"/>
  <c r="F167" i="1" s="1"/>
  <c r="E168" i="1" l="1"/>
  <c r="C168" i="1" s="1"/>
  <c r="G167" i="1"/>
  <c r="F168" i="1" s="1"/>
  <c r="E169" i="1" l="1"/>
  <c r="C169" i="1" s="1"/>
  <c r="G168" i="1"/>
  <c r="F169" i="1" s="1"/>
  <c r="E170" i="1" l="1"/>
  <c r="C170" i="1" s="1"/>
  <c r="G169" i="1"/>
  <c r="F170" i="1" s="1"/>
  <c r="E171" i="1" l="1"/>
  <c r="C171" i="1" s="1"/>
  <c r="G170" i="1"/>
  <c r="F171" i="1" s="1"/>
  <c r="E172" i="1" l="1"/>
  <c r="C172" i="1" s="1"/>
  <c r="G171" i="1"/>
  <c r="F172" i="1" s="1"/>
  <c r="E173" i="1" l="1"/>
  <c r="C173" i="1" s="1"/>
  <c r="G172" i="1"/>
  <c r="F173" i="1" s="1"/>
  <c r="E174" i="1" l="1"/>
  <c r="C174" i="1" s="1"/>
  <c r="G173" i="1"/>
  <c r="F174" i="1" s="1"/>
  <c r="E175" i="1" l="1"/>
  <c r="C175" i="1" s="1"/>
  <c r="G174" i="1"/>
  <c r="F175" i="1" s="1"/>
  <c r="E176" i="1" l="1"/>
  <c r="C176" i="1" s="1"/>
  <c r="G175" i="1"/>
  <c r="F176" i="1" s="1"/>
  <c r="E177" i="1" l="1"/>
  <c r="C177" i="1" s="1"/>
  <c r="G176" i="1"/>
  <c r="F177" i="1" s="1"/>
  <c r="E178" i="1" l="1"/>
  <c r="C178" i="1" s="1"/>
  <c r="G177" i="1"/>
  <c r="F178" i="1" s="1"/>
  <c r="E179" i="1" l="1"/>
  <c r="C179" i="1" s="1"/>
  <c r="G178" i="1"/>
  <c r="F179" i="1" s="1"/>
  <c r="E180" i="1" l="1"/>
  <c r="C180" i="1" s="1"/>
  <c r="G179" i="1"/>
  <c r="F180" i="1" s="1"/>
  <c r="E181" i="1" l="1"/>
  <c r="C181" i="1" s="1"/>
  <c r="G180" i="1"/>
  <c r="F181" i="1" s="1"/>
  <c r="E182" i="1" l="1"/>
  <c r="C182" i="1" s="1"/>
  <c r="G181" i="1"/>
  <c r="F182" i="1" s="1"/>
  <c r="E183" i="1" l="1"/>
  <c r="C183" i="1" s="1"/>
  <c r="G182" i="1"/>
  <c r="F183" i="1" s="1"/>
  <c r="E184" i="1" l="1"/>
  <c r="C184" i="1" s="1"/>
  <c r="G183" i="1"/>
  <c r="F184" i="1" s="1"/>
  <c r="E185" i="1" l="1"/>
  <c r="C185" i="1" s="1"/>
  <c r="G184" i="1"/>
  <c r="F185" i="1" s="1"/>
  <c r="E186" i="1" l="1"/>
  <c r="C186" i="1" s="1"/>
  <c r="G185" i="1"/>
  <c r="F186" i="1" s="1"/>
  <c r="E187" i="1" l="1"/>
  <c r="C187" i="1" s="1"/>
  <c r="G186" i="1"/>
  <c r="F187" i="1" s="1"/>
  <c r="E188" i="1" l="1"/>
  <c r="C188" i="1" s="1"/>
  <c r="G187" i="1"/>
  <c r="F188" i="1" s="1"/>
  <c r="E189" i="1" l="1"/>
  <c r="C189" i="1" s="1"/>
  <c r="G188" i="1"/>
  <c r="F189" i="1" s="1"/>
  <c r="E190" i="1" l="1"/>
  <c r="C190" i="1" s="1"/>
  <c r="G189" i="1"/>
  <c r="F190" i="1" s="1"/>
  <c r="E191" i="1" l="1"/>
  <c r="C191" i="1" s="1"/>
  <c r="G190" i="1"/>
  <c r="F191" i="1" s="1"/>
  <c r="E192" i="1" l="1"/>
  <c r="C192" i="1" s="1"/>
  <c r="G191" i="1"/>
  <c r="F192" i="1" s="1"/>
  <c r="E193" i="1" l="1"/>
  <c r="C193" i="1" s="1"/>
  <c r="G192" i="1"/>
  <c r="F193" i="1" s="1"/>
  <c r="E194" i="1" l="1"/>
  <c r="C194" i="1" s="1"/>
  <c r="G193" i="1"/>
  <c r="F194" i="1" s="1"/>
  <c r="E195" i="1" l="1"/>
  <c r="C195" i="1" s="1"/>
  <c r="G194" i="1"/>
  <c r="F195" i="1" s="1"/>
  <c r="E196" i="1" l="1"/>
  <c r="C196" i="1" s="1"/>
  <c r="G195" i="1"/>
  <c r="F196" i="1" s="1"/>
  <c r="E197" i="1" l="1"/>
  <c r="C197" i="1" s="1"/>
  <c r="G196" i="1"/>
  <c r="F197" i="1" s="1"/>
  <c r="E198" i="1" l="1"/>
  <c r="C198" i="1" s="1"/>
  <c r="G197" i="1"/>
  <c r="F198" i="1" s="1"/>
  <c r="E199" i="1" l="1"/>
  <c r="C199" i="1" s="1"/>
  <c r="G198" i="1"/>
  <c r="F199" i="1" s="1"/>
  <c r="E200" i="1" l="1"/>
  <c r="C200" i="1" s="1"/>
  <c r="G199" i="1"/>
  <c r="F200" i="1" s="1"/>
  <c r="E201" i="1" l="1"/>
  <c r="C201" i="1" s="1"/>
  <c r="G200" i="1"/>
  <c r="F201" i="1" s="1"/>
  <c r="E202" i="1" l="1"/>
  <c r="C202" i="1" s="1"/>
  <c r="G201" i="1"/>
  <c r="F202" i="1" s="1"/>
  <c r="E203" i="1" l="1"/>
  <c r="C203" i="1" s="1"/>
  <c r="G202" i="1"/>
  <c r="F203" i="1" s="1"/>
  <c r="E204" i="1" l="1"/>
  <c r="C204" i="1" s="1"/>
  <c r="G203" i="1"/>
  <c r="F204" i="1" s="1"/>
  <c r="E205" i="1" l="1"/>
  <c r="C205" i="1" s="1"/>
  <c r="G204" i="1"/>
  <c r="F205" i="1" s="1"/>
  <c r="E206" i="1" l="1"/>
  <c r="C206" i="1" s="1"/>
  <c r="G205" i="1"/>
  <c r="F206" i="1" s="1"/>
  <c r="E207" i="1" l="1"/>
  <c r="C207" i="1" s="1"/>
  <c r="G206" i="1"/>
  <c r="F207" i="1" s="1"/>
  <c r="E208" i="1" l="1"/>
  <c r="C208" i="1" s="1"/>
  <c r="G207" i="1"/>
  <c r="F208" i="1" s="1"/>
  <c r="E209" i="1" l="1"/>
  <c r="C209" i="1" s="1"/>
  <c r="G208" i="1"/>
  <c r="F209" i="1" s="1"/>
  <c r="E210" i="1" l="1"/>
  <c r="C210" i="1" s="1"/>
  <c r="G209" i="1"/>
  <c r="F210" i="1" s="1"/>
  <c r="E211" i="1" l="1"/>
  <c r="C211" i="1" s="1"/>
  <c r="G210" i="1"/>
  <c r="F211" i="1" s="1"/>
  <c r="E212" i="1" l="1"/>
  <c r="C212" i="1" s="1"/>
  <c r="G211" i="1"/>
  <c r="F212" i="1" s="1"/>
  <c r="E213" i="1" l="1"/>
  <c r="C213" i="1" s="1"/>
  <c r="G212" i="1"/>
  <c r="F213" i="1" s="1"/>
  <c r="E214" i="1" l="1"/>
  <c r="C214" i="1" s="1"/>
  <c r="G213" i="1"/>
  <c r="F214" i="1" s="1"/>
  <c r="E215" i="1" l="1"/>
  <c r="C215" i="1" s="1"/>
  <c r="G214" i="1"/>
  <c r="F215" i="1" s="1"/>
  <c r="E216" i="1" l="1"/>
  <c r="C216" i="1" s="1"/>
  <c r="G215" i="1"/>
  <c r="F216" i="1" s="1"/>
  <c r="E217" i="1" l="1"/>
  <c r="C217" i="1" s="1"/>
  <c r="G216" i="1"/>
  <c r="F217" i="1" s="1"/>
  <c r="E218" i="1" l="1"/>
  <c r="C218" i="1" s="1"/>
  <c r="G217" i="1"/>
  <c r="F218" i="1" s="1"/>
  <c r="E219" i="1" l="1"/>
  <c r="C219" i="1" s="1"/>
  <c r="G218" i="1"/>
  <c r="F219" i="1" s="1"/>
  <c r="E220" i="1" l="1"/>
  <c r="C220" i="1" s="1"/>
  <c r="G219" i="1"/>
  <c r="F220" i="1" s="1"/>
  <c r="E221" i="1" l="1"/>
  <c r="C221" i="1" s="1"/>
  <c r="G220" i="1"/>
  <c r="F221" i="1" s="1"/>
  <c r="E222" i="1" l="1"/>
  <c r="C222" i="1" s="1"/>
  <c r="G221" i="1"/>
  <c r="F222" i="1" s="1"/>
  <c r="E223" i="1" l="1"/>
  <c r="C223" i="1" s="1"/>
  <c r="G222" i="1"/>
  <c r="F223" i="1" s="1"/>
  <c r="E224" i="1" l="1"/>
  <c r="C224" i="1" s="1"/>
  <c r="G223" i="1"/>
  <c r="F224" i="1" s="1"/>
  <c r="E225" i="1" l="1"/>
  <c r="C225" i="1" s="1"/>
  <c r="G224" i="1"/>
  <c r="F225" i="1" s="1"/>
  <c r="E226" i="1" l="1"/>
  <c r="C226" i="1" s="1"/>
  <c r="G225" i="1"/>
  <c r="F226" i="1" s="1"/>
  <c r="E227" i="1" l="1"/>
  <c r="C227" i="1" s="1"/>
  <c r="G226" i="1"/>
  <c r="F227" i="1" s="1"/>
  <c r="E228" i="1" l="1"/>
  <c r="C228" i="1" s="1"/>
  <c r="G227" i="1"/>
  <c r="F228" i="1" s="1"/>
  <c r="E229" i="1" l="1"/>
  <c r="C229" i="1" s="1"/>
  <c r="G228" i="1"/>
  <c r="F229" i="1" s="1"/>
  <c r="E230" i="1" l="1"/>
  <c r="C230" i="1" s="1"/>
  <c r="G229" i="1"/>
  <c r="F230" i="1" s="1"/>
  <c r="E231" i="1" l="1"/>
  <c r="C231" i="1" s="1"/>
  <c r="G230" i="1"/>
  <c r="F231" i="1" s="1"/>
  <c r="E232" i="1" l="1"/>
  <c r="C232" i="1" s="1"/>
  <c r="G231" i="1"/>
  <c r="F232" i="1" s="1"/>
  <c r="E233" i="1" l="1"/>
  <c r="C233" i="1" s="1"/>
  <c r="G232" i="1"/>
  <c r="F233" i="1" s="1"/>
  <c r="E234" i="1" l="1"/>
  <c r="C234" i="1" s="1"/>
  <c r="G233" i="1"/>
  <c r="F234" i="1" s="1"/>
  <c r="E235" i="1" l="1"/>
  <c r="C235" i="1" s="1"/>
  <c r="G234" i="1"/>
  <c r="F235" i="1" s="1"/>
  <c r="E236" i="1" l="1"/>
  <c r="C236" i="1" s="1"/>
  <c r="G235" i="1"/>
  <c r="F236" i="1" s="1"/>
  <c r="E237" i="1" l="1"/>
  <c r="C237" i="1" s="1"/>
  <c r="G236" i="1"/>
  <c r="F237" i="1" s="1"/>
  <c r="E238" i="1" l="1"/>
  <c r="C238" i="1" s="1"/>
  <c r="G237" i="1"/>
  <c r="F238" i="1" s="1"/>
  <c r="E239" i="1" l="1"/>
  <c r="C239" i="1" s="1"/>
  <c r="G238" i="1"/>
  <c r="F239" i="1" s="1"/>
  <c r="E240" i="1" l="1"/>
  <c r="C240" i="1" s="1"/>
  <c r="G239" i="1"/>
  <c r="F240" i="1" s="1"/>
  <c r="E241" i="1" l="1"/>
  <c r="C241" i="1" s="1"/>
  <c r="G240" i="1"/>
  <c r="F241" i="1" s="1"/>
  <c r="E242" i="1" l="1"/>
  <c r="C242" i="1" s="1"/>
  <c r="G241" i="1"/>
  <c r="F242" i="1" s="1"/>
  <c r="E243" i="1" l="1"/>
  <c r="C243" i="1" s="1"/>
  <c r="G242" i="1"/>
  <c r="F243" i="1" s="1"/>
  <c r="E244" i="1" l="1"/>
  <c r="C244" i="1" s="1"/>
  <c r="G243" i="1"/>
  <c r="F244" i="1" s="1"/>
  <c r="E245" i="1" l="1"/>
  <c r="C245" i="1" s="1"/>
  <c r="G244" i="1"/>
  <c r="F245" i="1" s="1"/>
  <c r="E246" i="1" l="1"/>
  <c r="C246" i="1" s="1"/>
  <c r="G245" i="1"/>
  <c r="F246" i="1" s="1"/>
  <c r="E247" i="1" l="1"/>
  <c r="C247" i="1" s="1"/>
  <c r="G246" i="1"/>
  <c r="F247" i="1" s="1"/>
  <c r="E248" i="1" l="1"/>
  <c r="C248" i="1" s="1"/>
  <c r="G247" i="1"/>
  <c r="F248" i="1" s="1"/>
  <c r="E249" i="1" l="1"/>
  <c r="C249" i="1" s="1"/>
  <c r="G248" i="1"/>
  <c r="F249" i="1" s="1"/>
  <c r="E250" i="1" l="1"/>
  <c r="C250" i="1" s="1"/>
  <c r="G249" i="1"/>
  <c r="F250" i="1" s="1"/>
  <c r="E251" i="1" l="1"/>
  <c r="C251" i="1" s="1"/>
  <c r="G250" i="1"/>
  <c r="F251" i="1" s="1"/>
  <c r="E252" i="1" l="1"/>
  <c r="C252" i="1" s="1"/>
  <c r="G251" i="1"/>
  <c r="F252" i="1" s="1"/>
  <c r="E253" i="1" l="1"/>
  <c r="C253" i="1" s="1"/>
  <c r="G252" i="1"/>
  <c r="F253" i="1" s="1"/>
  <c r="E254" i="1" l="1"/>
  <c r="C254" i="1" s="1"/>
  <c r="G253" i="1"/>
  <c r="F254" i="1" s="1"/>
  <c r="E255" i="1" l="1"/>
  <c r="C255" i="1" s="1"/>
  <c r="G254" i="1"/>
  <c r="F255" i="1" s="1"/>
  <c r="E256" i="1" l="1"/>
  <c r="C256" i="1" s="1"/>
  <c r="G255" i="1"/>
  <c r="F256" i="1" s="1"/>
  <c r="E257" i="1" l="1"/>
  <c r="C257" i="1" s="1"/>
  <c r="G256" i="1"/>
  <c r="F257" i="1" s="1"/>
  <c r="E258" i="1" l="1"/>
  <c r="C258" i="1" s="1"/>
  <c r="G257" i="1"/>
  <c r="F258" i="1" s="1"/>
  <c r="E259" i="1" l="1"/>
  <c r="C259" i="1" s="1"/>
  <c r="G258" i="1"/>
  <c r="F259" i="1" s="1"/>
  <c r="E260" i="1" l="1"/>
  <c r="C260" i="1" s="1"/>
  <c r="G259" i="1"/>
  <c r="F260" i="1" s="1"/>
  <c r="E261" i="1" l="1"/>
  <c r="C261" i="1" s="1"/>
  <c r="G260" i="1"/>
  <c r="F261" i="1" s="1"/>
  <c r="E262" i="1" l="1"/>
  <c r="C262" i="1" s="1"/>
  <c r="G261" i="1"/>
  <c r="F262" i="1" s="1"/>
  <c r="E263" i="1" l="1"/>
  <c r="C263" i="1" s="1"/>
  <c r="G262" i="1"/>
  <c r="F263" i="1" s="1"/>
  <c r="E264" i="1" l="1"/>
  <c r="C264" i="1" s="1"/>
  <c r="G263" i="1"/>
  <c r="F264" i="1" s="1"/>
  <c r="E265" i="1" l="1"/>
  <c r="C265" i="1" s="1"/>
  <c r="G264" i="1"/>
  <c r="F265" i="1" s="1"/>
  <c r="E266" i="1" l="1"/>
  <c r="C266" i="1" s="1"/>
  <c r="G265" i="1"/>
  <c r="F266" i="1" s="1"/>
  <c r="E267" i="1" l="1"/>
  <c r="C267" i="1" s="1"/>
  <c r="G266" i="1"/>
  <c r="F267" i="1" s="1"/>
  <c r="E268" i="1" l="1"/>
  <c r="C268" i="1" s="1"/>
  <c r="G267" i="1"/>
  <c r="F268" i="1" s="1"/>
  <c r="E269" i="1" l="1"/>
  <c r="C269" i="1" s="1"/>
  <c r="G268" i="1"/>
  <c r="F269" i="1" s="1"/>
  <c r="E270" i="1" l="1"/>
  <c r="C270" i="1" s="1"/>
  <c r="G269" i="1"/>
  <c r="F270" i="1" s="1"/>
  <c r="E271" i="1" l="1"/>
  <c r="C271" i="1" s="1"/>
  <c r="G270" i="1"/>
  <c r="F271" i="1" s="1"/>
  <c r="E272" i="1" l="1"/>
  <c r="C272" i="1" s="1"/>
  <c r="G271" i="1"/>
  <c r="F272" i="1" s="1"/>
  <c r="E273" i="1" l="1"/>
  <c r="C273" i="1" s="1"/>
  <c r="G272" i="1"/>
  <c r="F273" i="1" s="1"/>
  <c r="E274" i="1" l="1"/>
  <c r="C274" i="1" s="1"/>
  <c r="G273" i="1"/>
  <c r="F274" i="1" s="1"/>
  <c r="E275" i="1" l="1"/>
  <c r="C275" i="1" s="1"/>
  <c r="G274" i="1"/>
  <c r="F275" i="1" s="1"/>
  <c r="E276" i="1" l="1"/>
  <c r="C276" i="1" s="1"/>
  <c r="G275" i="1"/>
  <c r="F276" i="1" s="1"/>
  <c r="E277" i="1" l="1"/>
  <c r="C277" i="1" s="1"/>
  <c r="G276" i="1"/>
  <c r="F277" i="1" s="1"/>
  <c r="E278" i="1" l="1"/>
  <c r="C278" i="1" s="1"/>
  <c r="G277" i="1"/>
  <c r="F278" i="1" s="1"/>
  <c r="E279" i="1" l="1"/>
  <c r="C279" i="1" s="1"/>
  <c r="G278" i="1"/>
  <c r="F279" i="1" s="1"/>
  <c r="E280" i="1" l="1"/>
  <c r="C280" i="1" s="1"/>
  <c r="G279" i="1"/>
  <c r="F280" i="1" s="1"/>
  <c r="E281" i="1" l="1"/>
  <c r="C281" i="1" s="1"/>
  <c r="G280" i="1"/>
  <c r="F281" i="1" s="1"/>
  <c r="E282" i="1" l="1"/>
  <c r="C282" i="1" s="1"/>
  <c r="G281" i="1"/>
  <c r="F282" i="1" s="1"/>
  <c r="E283" i="1" l="1"/>
  <c r="C283" i="1" s="1"/>
  <c r="G282" i="1"/>
  <c r="F283" i="1" s="1"/>
  <c r="E284" i="1" l="1"/>
  <c r="C284" i="1" s="1"/>
  <c r="G283" i="1"/>
  <c r="F284" i="1" s="1"/>
  <c r="E285" i="1" l="1"/>
  <c r="C285" i="1" s="1"/>
  <c r="G284" i="1"/>
  <c r="F285" i="1" s="1"/>
  <c r="E286" i="1" l="1"/>
  <c r="C286" i="1" s="1"/>
  <c r="G285" i="1"/>
  <c r="F286" i="1" s="1"/>
  <c r="E287" i="1" l="1"/>
  <c r="C287" i="1" s="1"/>
  <c r="G286" i="1"/>
  <c r="F287" i="1" s="1"/>
  <c r="E288" i="1" l="1"/>
  <c r="C288" i="1" s="1"/>
  <c r="G287" i="1"/>
  <c r="F288" i="1" s="1"/>
  <c r="E289" i="1" l="1"/>
  <c r="C289" i="1" s="1"/>
  <c r="G288" i="1"/>
  <c r="F289" i="1" s="1"/>
  <c r="E290" i="1" l="1"/>
  <c r="C290" i="1" s="1"/>
  <c r="G289" i="1"/>
  <c r="F290" i="1" s="1"/>
  <c r="E291" i="1" l="1"/>
  <c r="C291" i="1" s="1"/>
  <c r="G290" i="1"/>
  <c r="F291" i="1" s="1"/>
  <c r="E292" i="1" l="1"/>
  <c r="C292" i="1" s="1"/>
  <c r="G291" i="1"/>
  <c r="F292" i="1" s="1"/>
  <c r="E293" i="1" l="1"/>
  <c r="C293" i="1" s="1"/>
  <c r="G292" i="1"/>
  <c r="F293" i="1" s="1"/>
  <c r="E294" i="1" l="1"/>
  <c r="C294" i="1" s="1"/>
  <c r="G293" i="1"/>
  <c r="F294" i="1" s="1"/>
  <c r="E295" i="1" l="1"/>
  <c r="C295" i="1" s="1"/>
  <c r="G294" i="1"/>
  <c r="F295" i="1" s="1"/>
  <c r="E296" i="1" l="1"/>
  <c r="C296" i="1" s="1"/>
  <c r="G295" i="1"/>
  <c r="F296" i="1" s="1"/>
  <c r="E297" i="1" l="1"/>
  <c r="C297" i="1" s="1"/>
  <c r="G296" i="1"/>
  <c r="F297" i="1" s="1"/>
  <c r="E298" i="1" l="1"/>
  <c r="C298" i="1" s="1"/>
  <c r="G297" i="1"/>
  <c r="F298" i="1" s="1"/>
  <c r="E299" i="1" l="1"/>
  <c r="C299" i="1" s="1"/>
  <c r="G298" i="1"/>
  <c r="F299" i="1" s="1"/>
  <c r="E300" i="1" l="1"/>
  <c r="C300" i="1" s="1"/>
  <c r="G299" i="1"/>
  <c r="F300" i="1" s="1"/>
  <c r="E301" i="1" l="1"/>
  <c r="C301" i="1" s="1"/>
  <c r="G300" i="1"/>
  <c r="F301" i="1" s="1"/>
  <c r="E302" i="1" l="1"/>
  <c r="C302" i="1" s="1"/>
  <c r="G301" i="1"/>
  <c r="F302" i="1" s="1"/>
  <c r="E303" i="1" l="1"/>
  <c r="C303" i="1" s="1"/>
  <c r="G302" i="1"/>
  <c r="F303" i="1" s="1"/>
  <c r="E304" i="1" l="1"/>
  <c r="C304" i="1" s="1"/>
  <c r="G303" i="1"/>
  <c r="F304" i="1" s="1"/>
  <c r="E305" i="1" l="1"/>
  <c r="C305" i="1" s="1"/>
  <c r="G304" i="1"/>
  <c r="F305" i="1" s="1"/>
  <c r="E306" i="1" l="1"/>
  <c r="C306" i="1" s="1"/>
  <c r="G305" i="1"/>
  <c r="F306" i="1" s="1"/>
  <c r="E307" i="1" l="1"/>
  <c r="C307" i="1" s="1"/>
  <c r="G306" i="1"/>
  <c r="F307" i="1" s="1"/>
  <c r="E308" i="1" l="1"/>
  <c r="C308" i="1" s="1"/>
  <c r="G307" i="1"/>
  <c r="F308" i="1" s="1"/>
  <c r="E309" i="1" l="1"/>
  <c r="C309" i="1" s="1"/>
  <c r="G308" i="1"/>
  <c r="F309" i="1" s="1"/>
  <c r="E310" i="1" l="1"/>
  <c r="C310" i="1" s="1"/>
  <c r="G309" i="1"/>
  <c r="F310" i="1" s="1"/>
  <c r="E311" i="1" l="1"/>
  <c r="C311" i="1" s="1"/>
  <c r="G310" i="1"/>
  <c r="F311" i="1" s="1"/>
  <c r="E312" i="1" l="1"/>
  <c r="C312" i="1" s="1"/>
  <c r="G311" i="1"/>
  <c r="F312" i="1" s="1"/>
  <c r="E313" i="1" l="1"/>
  <c r="C313" i="1" s="1"/>
  <c r="G312" i="1"/>
  <c r="F313" i="1" s="1"/>
  <c r="E314" i="1" l="1"/>
  <c r="C314" i="1" s="1"/>
  <c r="G313" i="1"/>
  <c r="F314" i="1" s="1"/>
  <c r="E315" i="1" l="1"/>
  <c r="C315" i="1" s="1"/>
  <c r="G314" i="1"/>
  <c r="F315" i="1" s="1"/>
  <c r="E316" i="1" l="1"/>
  <c r="C316" i="1" s="1"/>
  <c r="G315" i="1"/>
  <c r="F316" i="1" s="1"/>
  <c r="E317" i="1" l="1"/>
  <c r="C317" i="1" s="1"/>
  <c r="G316" i="1"/>
  <c r="F317" i="1" s="1"/>
  <c r="E318" i="1" l="1"/>
  <c r="C318" i="1" s="1"/>
  <c r="G317" i="1"/>
  <c r="F318" i="1" s="1"/>
  <c r="E319" i="1" l="1"/>
  <c r="C319" i="1" s="1"/>
  <c r="G318" i="1"/>
  <c r="F319" i="1" s="1"/>
  <c r="E320" i="1" l="1"/>
  <c r="C320" i="1" s="1"/>
  <c r="G319" i="1"/>
  <c r="F320" i="1" s="1"/>
  <c r="E321" i="1" l="1"/>
  <c r="C321" i="1" s="1"/>
  <c r="G320" i="1"/>
  <c r="F321" i="1" s="1"/>
  <c r="E322" i="1" l="1"/>
  <c r="C322" i="1" s="1"/>
  <c r="G321" i="1"/>
  <c r="F322" i="1" s="1"/>
  <c r="E323" i="1" l="1"/>
  <c r="C323" i="1" s="1"/>
  <c r="G322" i="1"/>
  <c r="F323" i="1" s="1"/>
  <c r="E324" i="1" l="1"/>
  <c r="C324" i="1" s="1"/>
  <c r="G323" i="1"/>
  <c r="F324" i="1" s="1"/>
  <c r="E325" i="1" l="1"/>
  <c r="C325" i="1" s="1"/>
  <c r="G324" i="1"/>
  <c r="F325" i="1" s="1"/>
  <c r="E326" i="1" l="1"/>
  <c r="C326" i="1" s="1"/>
  <c r="G325" i="1"/>
  <c r="F326" i="1" s="1"/>
  <c r="E327" i="1" l="1"/>
  <c r="C327" i="1" s="1"/>
  <c r="G326" i="1"/>
  <c r="F327" i="1" s="1"/>
  <c r="E328" i="1" l="1"/>
  <c r="C328" i="1" s="1"/>
  <c r="G327" i="1"/>
  <c r="F328" i="1" s="1"/>
  <c r="E329" i="1" l="1"/>
  <c r="C329" i="1" s="1"/>
  <c r="G328" i="1"/>
  <c r="F329" i="1" s="1"/>
  <c r="E330" i="1" l="1"/>
  <c r="C330" i="1" s="1"/>
  <c r="G329" i="1"/>
  <c r="F330" i="1" s="1"/>
  <c r="E331" i="1" l="1"/>
  <c r="C331" i="1" s="1"/>
  <c r="G330" i="1"/>
  <c r="F331" i="1" s="1"/>
  <c r="E332" i="1" l="1"/>
  <c r="C332" i="1" s="1"/>
  <c r="G331" i="1"/>
  <c r="F332" i="1" s="1"/>
  <c r="E333" i="1" l="1"/>
  <c r="C333" i="1" s="1"/>
  <c r="G332" i="1"/>
  <c r="F333" i="1" s="1"/>
  <c r="E334" i="1" l="1"/>
  <c r="C334" i="1" s="1"/>
  <c r="G333" i="1"/>
  <c r="F334" i="1" s="1"/>
  <c r="E335" i="1" l="1"/>
  <c r="C335" i="1" s="1"/>
  <c r="G334" i="1"/>
  <c r="F335" i="1" s="1"/>
  <c r="E336" i="1" l="1"/>
  <c r="C336" i="1" s="1"/>
  <c r="G335" i="1"/>
  <c r="F336" i="1" s="1"/>
  <c r="E337" i="1" l="1"/>
  <c r="C337" i="1" s="1"/>
  <c r="G336" i="1"/>
  <c r="F337" i="1" s="1"/>
  <c r="E338" i="1" l="1"/>
  <c r="C338" i="1" s="1"/>
  <c r="G337" i="1"/>
  <c r="F338" i="1" s="1"/>
  <c r="E339" i="1" l="1"/>
  <c r="C339" i="1" s="1"/>
  <c r="G338" i="1"/>
  <c r="F339" i="1" s="1"/>
  <c r="E340" i="1" l="1"/>
  <c r="C340" i="1" s="1"/>
  <c r="G339" i="1"/>
  <c r="F340" i="1" s="1"/>
  <c r="E341" i="1" l="1"/>
  <c r="C341" i="1" s="1"/>
  <c r="G340" i="1"/>
  <c r="F341" i="1" s="1"/>
  <c r="E342" i="1" l="1"/>
  <c r="C342" i="1" s="1"/>
  <c r="G341" i="1"/>
  <c r="F342" i="1" s="1"/>
  <c r="E343" i="1" l="1"/>
  <c r="C343" i="1" s="1"/>
  <c r="G342" i="1"/>
  <c r="F343" i="1" s="1"/>
  <c r="E344" i="1" l="1"/>
  <c r="C344" i="1" s="1"/>
  <c r="G343" i="1"/>
  <c r="F344" i="1" s="1"/>
  <c r="E345" i="1" l="1"/>
  <c r="C345" i="1" s="1"/>
  <c r="G344" i="1"/>
  <c r="F345" i="1" s="1"/>
  <c r="E346" i="1" l="1"/>
  <c r="C346" i="1" s="1"/>
  <c r="G345" i="1"/>
  <c r="F346" i="1" s="1"/>
  <c r="E347" i="1" l="1"/>
  <c r="C347" i="1" s="1"/>
  <c r="G346" i="1"/>
  <c r="F347" i="1" s="1"/>
  <c r="E348" i="1" l="1"/>
  <c r="C348" i="1" s="1"/>
  <c r="G347" i="1"/>
  <c r="F348" i="1" s="1"/>
  <c r="E349" i="1" l="1"/>
  <c r="C349" i="1" s="1"/>
  <c r="G348" i="1"/>
  <c r="F349" i="1" s="1"/>
  <c r="E350" i="1" l="1"/>
  <c r="C350" i="1" s="1"/>
  <c r="G349" i="1"/>
  <c r="F350" i="1" s="1"/>
  <c r="E351" i="1" l="1"/>
  <c r="C351" i="1" s="1"/>
  <c r="G350" i="1"/>
  <c r="F351" i="1" s="1"/>
  <c r="E352" i="1" l="1"/>
  <c r="C352" i="1" s="1"/>
  <c r="G351" i="1"/>
  <c r="F352" i="1" s="1"/>
  <c r="E353" i="1" l="1"/>
  <c r="C353" i="1" s="1"/>
  <c r="G352" i="1"/>
  <c r="F353" i="1" s="1"/>
  <c r="E354" i="1" l="1"/>
  <c r="C354" i="1" s="1"/>
  <c r="G353" i="1"/>
  <c r="F354" i="1" s="1"/>
  <c r="E355" i="1" l="1"/>
  <c r="C355" i="1" s="1"/>
  <c r="G354" i="1"/>
  <c r="F355" i="1" s="1"/>
  <c r="E356" i="1" l="1"/>
  <c r="C356" i="1" s="1"/>
  <c r="G355" i="1"/>
  <c r="F356" i="1" s="1"/>
  <c r="E357" i="1" l="1"/>
  <c r="C357" i="1" s="1"/>
  <c r="G356" i="1"/>
  <c r="F357" i="1" s="1"/>
  <c r="E358" i="1" l="1"/>
  <c r="C358" i="1" s="1"/>
  <c r="G357" i="1"/>
  <c r="F358" i="1" s="1"/>
  <c r="E359" i="1" l="1"/>
  <c r="C359" i="1" s="1"/>
  <c r="G358" i="1"/>
  <c r="F359" i="1" s="1"/>
  <c r="E360" i="1" l="1"/>
  <c r="C360" i="1" s="1"/>
  <c r="G359" i="1"/>
  <c r="F360" i="1" s="1"/>
  <c r="E361" i="1" l="1"/>
  <c r="C361" i="1" s="1"/>
  <c r="G360" i="1"/>
  <c r="F361" i="1" s="1"/>
  <c r="E362" i="1" l="1"/>
  <c r="C362" i="1" s="1"/>
  <c r="G361" i="1"/>
  <c r="F362" i="1" s="1"/>
  <c r="E363" i="1" l="1"/>
  <c r="C363" i="1" s="1"/>
  <c r="G362" i="1"/>
  <c r="F363" i="1" s="1"/>
  <c r="E364" i="1" l="1"/>
  <c r="C364" i="1" s="1"/>
  <c r="G363" i="1"/>
  <c r="F364" i="1" s="1"/>
  <c r="E365" i="1" l="1"/>
  <c r="C365" i="1" s="1"/>
  <c r="G364" i="1"/>
  <c r="F365" i="1" s="1"/>
  <c r="E366" i="1" l="1"/>
  <c r="C366" i="1" s="1"/>
  <c r="G365" i="1"/>
  <c r="F366" i="1" s="1"/>
  <c r="E367" i="1" l="1"/>
  <c r="C367" i="1" s="1"/>
  <c r="G366" i="1"/>
  <c r="F367" i="1" s="1"/>
  <c r="E368" i="1" l="1"/>
  <c r="C368" i="1" s="1"/>
  <c r="G367" i="1"/>
  <c r="F368" i="1" s="1"/>
  <c r="E369" i="1" l="1"/>
  <c r="C369" i="1" s="1"/>
  <c r="G368" i="1"/>
  <c r="F369" i="1" s="1"/>
  <c r="E370" i="1" l="1"/>
  <c r="C370" i="1" s="1"/>
  <c r="G369" i="1"/>
  <c r="F370" i="1" s="1"/>
  <c r="E371" i="1" l="1"/>
  <c r="C371" i="1" s="1"/>
  <c r="G370" i="1"/>
  <c r="F371" i="1" s="1"/>
  <c r="E372" i="1" l="1"/>
  <c r="C372" i="1" s="1"/>
  <c r="G371" i="1"/>
  <c r="F372" i="1" s="1"/>
  <c r="E373" i="1" l="1"/>
  <c r="C373" i="1" s="1"/>
  <c r="G372" i="1"/>
  <c r="F373" i="1" s="1"/>
  <c r="E374" i="1" l="1"/>
  <c r="C374" i="1" s="1"/>
  <c r="G373" i="1"/>
  <c r="F374" i="1" s="1"/>
  <c r="E375" i="1" l="1"/>
  <c r="C375" i="1" s="1"/>
  <c r="G374" i="1"/>
  <c r="F375" i="1" s="1"/>
  <c r="E376" i="1" l="1"/>
  <c r="C376" i="1" s="1"/>
  <c r="G375" i="1"/>
  <c r="F376" i="1" s="1"/>
  <c r="E377" i="1" l="1"/>
  <c r="C377" i="1" s="1"/>
  <c r="G376" i="1"/>
  <c r="F377" i="1" s="1"/>
  <c r="E378" i="1" l="1"/>
  <c r="C378" i="1" s="1"/>
  <c r="G377" i="1"/>
  <c r="F378" i="1" s="1"/>
  <c r="E379" i="1" l="1"/>
  <c r="C379" i="1" s="1"/>
  <c r="G378" i="1"/>
  <c r="F379" i="1" s="1"/>
  <c r="E380" i="1" l="1"/>
  <c r="C380" i="1" s="1"/>
  <c r="G379" i="1"/>
  <c r="F380" i="1" s="1"/>
  <c r="E381" i="1" l="1"/>
  <c r="C381" i="1" s="1"/>
  <c r="G380" i="1"/>
  <c r="F381" i="1" s="1"/>
  <c r="E382" i="1" l="1"/>
  <c r="C382" i="1" s="1"/>
  <c r="G381" i="1"/>
  <c r="F382" i="1" s="1"/>
  <c r="E383" i="1" l="1"/>
  <c r="C383" i="1" s="1"/>
  <c r="G382" i="1"/>
  <c r="F383" i="1" s="1"/>
  <c r="E384" i="1" l="1"/>
  <c r="C384" i="1" s="1"/>
  <c r="G383" i="1"/>
  <c r="F384" i="1" s="1"/>
  <c r="E385" i="1" l="1"/>
  <c r="C385" i="1" s="1"/>
  <c r="G384" i="1"/>
  <c r="F385" i="1" s="1"/>
  <c r="E386" i="1" l="1"/>
  <c r="C386" i="1" s="1"/>
  <c r="G385" i="1"/>
  <c r="F386" i="1" s="1"/>
  <c r="E387" i="1" l="1"/>
  <c r="C387" i="1" s="1"/>
  <c r="G386" i="1"/>
  <c r="F387" i="1" s="1"/>
  <c r="E388" i="1" l="1"/>
  <c r="C388" i="1" s="1"/>
  <c r="G387" i="1"/>
  <c r="F388" i="1" s="1"/>
  <c r="E389" i="1" l="1"/>
  <c r="C389" i="1" s="1"/>
  <c r="G388" i="1"/>
  <c r="F389" i="1" s="1"/>
  <c r="E390" i="1" l="1"/>
  <c r="C390" i="1" s="1"/>
  <c r="G389" i="1"/>
  <c r="F390" i="1" s="1"/>
  <c r="E391" i="1" l="1"/>
  <c r="C391" i="1" s="1"/>
  <c r="G390" i="1"/>
  <c r="F391" i="1" s="1"/>
  <c r="E392" i="1" l="1"/>
  <c r="C392" i="1" s="1"/>
  <c r="G391" i="1"/>
  <c r="F392" i="1" s="1"/>
  <c r="E393" i="1" l="1"/>
  <c r="C393" i="1" s="1"/>
  <c r="G392" i="1"/>
  <c r="F393" i="1" s="1"/>
  <c r="E394" i="1" l="1"/>
  <c r="C394" i="1" s="1"/>
  <c r="G393" i="1"/>
  <c r="F394" i="1" s="1"/>
  <c r="E395" i="1" l="1"/>
  <c r="C395" i="1" s="1"/>
  <c r="G394" i="1"/>
  <c r="F395" i="1" s="1"/>
  <c r="E396" i="1" l="1"/>
  <c r="C396" i="1" s="1"/>
  <c r="G395" i="1"/>
  <c r="F396" i="1" s="1"/>
  <c r="E397" i="1" l="1"/>
  <c r="C397" i="1" s="1"/>
  <c r="G396" i="1"/>
  <c r="F397" i="1" s="1"/>
  <c r="E398" i="1" l="1"/>
  <c r="C398" i="1" s="1"/>
  <c r="G397" i="1"/>
  <c r="F398" i="1" s="1"/>
  <c r="E399" i="1" l="1"/>
  <c r="C399" i="1" s="1"/>
  <c r="G398" i="1"/>
  <c r="F399" i="1" s="1"/>
  <c r="E400" i="1" l="1"/>
  <c r="C400" i="1" s="1"/>
  <c r="G399" i="1"/>
  <c r="F400" i="1" s="1"/>
  <c r="E401" i="1" l="1"/>
  <c r="C401" i="1" s="1"/>
  <c r="G400" i="1"/>
  <c r="F401" i="1" s="1"/>
  <c r="E402" i="1" l="1"/>
  <c r="C402" i="1" s="1"/>
  <c r="G401" i="1"/>
  <c r="F402" i="1" s="1"/>
  <c r="E403" i="1" l="1"/>
  <c r="C403" i="1" s="1"/>
  <c r="G402" i="1"/>
  <c r="F403" i="1" s="1"/>
  <c r="E404" i="1" l="1"/>
  <c r="C404" i="1" s="1"/>
  <c r="G403" i="1"/>
  <c r="F404" i="1" s="1"/>
  <c r="E405" i="1" l="1"/>
  <c r="C405" i="1" s="1"/>
  <c r="G404" i="1"/>
  <c r="F405" i="1" s="1"/>
  <c r="E406" i="1" l="1"/>
  <c r="C406" i="1" s="1"/>
  <c r="G405" i="1"/>
  <c r="F406" i="1" s="1"/>
  <c r="E407" i="1" l="1"/>
  <c r="C407" i="1" s="1"/>
  <c r="G406" i="1"/>
  <c r="F407" i="1" s="1"/>
  <c r="E408" i="1" l="1"/>
  <c r="C408" i="1" s="1"/>
  <c r="G407" i="1"/>
  <c r="F408" i="1" s="1"/>
  <c r="E409" i="1" l="1"/>
  <c r="C409" i="1" s="1"/>
  <c r="G408" i="1"/>
  <c r="F409" i="1" s="1"/>
  <c r="E410" i="1" l="1"/>
  <c r="C410" i="1" s="1"/>
  <c r="G409" i="1"/>
  <c r="F410" i="1" s="1"/>
  <c r="E411" i="1" l="1"/>
  <c r="C411" i="1" s="1"/>
  <c r="G410" i="1"/>
  <c r="F411" i="1" s="1"/>
  <c r="E412" i="1" l="1"/>
  <c r="C412" i="1" s="1"/>
  <c r="G411" i="1"/>
  <c r="F412" i="1" s="1"/>
  <c r="E413" i="1" l="1"/>
  <c r="C413" i="1" s="1"/>
  <c r="G412" i="1"/>
  <c r="F413" i="1" s="1"/>
  <c r="E414" i="1" l="1"/>
  <c r="C414" i="1" s="1"/>
  <c r="G413" i="1"/>
  <c r="F414" i="1" s="1"/>
  <c r="E415" i="1" l="1"/>
  <c r="C415" i="1" s="1"/>
  <c r="G414" i="1"/>
  <c r="F415" i="1" s="1"/>
  <c r="E416" i="1" l="1"/>
  <c r="C416" i="1" s="1"/>
  <c r="G415" i="1"/>
  <c r="F416" i="1" s="1"/>
  <c r="E417" i="1" l="1"/>
  <c r="C417" i="1" s="1"/>
  <c r="G416" i="1"/>
  <c r="F417" i="1" s="1"/>
  <c r="E418" i="1" l="1"/>
  <c r="C418" i="1" s="1"/>
  <c r="G417" i="1"/>
  <c r="F418" i="1" s="1"/>
  <c r="E419" i="1" l="1"/>
  <c r="C419" i="1" s="1"/>
  <c r="G418" i="1"/>
  <c r="F419" i="1" s="1"/>
  <c r="E420" i="1" l="1"/>
  <c r="C420" i="1" s="1"/>
  <c r="G419" i="1"/>
  <c r="F420" i="1" s="1"/>
  <c r="E421" i="1" l="1"/>
  <c r="C421" i="1" s="1"/>
  <c r="G420" i="1"/>
  <c r="F421" i="1" s="1"/>
  <c r="E422" i="1" l="1"/>
  <c r="C422" i="1" s="1"/>
  <c r="G421" i="1"/>
  <c r="F422" i="1" s="1"/>
  <c r="E423" i="1" l="1"/>
  <c r="C423" i="1" s="1"/>
  <c r="G422" i="1"/>
  <c r="F423" i="1" s="1"/>
  <c r="E424" i="1" l="1"/>
  <c r="C424" i="1" s="1"/>
  <c r="G423" i="1"/>
  <c r="F424" i="1" s="1"/>
  <c r="E425" i="1" l="1"/>
  <c r="C425" i="1" s="1"/>
  <c r="G424" i="1"/>
  <c r="F425" i="1" s="1"/>
  <c r="E426" i="1" l="1"/>
  <c r="C426" i="1" s="1"/>
  <c r="G425" i="1"/>
  <c r="F426" i="1" s="1"/>
  <c r="E427" i="1" l="1"/>
  <c r="C427" i="1" s="1"/>
  <c r="G426" i="1"/>
  <c r="F427" i="1" s="1"/>
  <c r="E428" i="1" l="1"/>
  <c r="C428" i="1" s="1"/>
  <c r="G427" i="1"/>
  <c r="F428" i="1" s="1"/>
  <c r="E429" i="1" l="1"/>
  <c r="C429" i="1" s="1"/>
  <c r="G428" i="1"/>
  <c r="F429" i="1" s="1"/>
  <c r="E430" i="1" l="1"/>
  <c r="C430" i="1" s="1"/>
  <c r="G429" i="1"/>
  <c r="F430" i="1" s="1"/>
  <c r="E431" i="1" l="1"/>
  <c r="C431" i="1" s="1"/>
  <c r="G430" i="1"/>
  <c r="F431" i="1" s="1"/>
  <c r="E432" i="1" l="1"/>
  <c r="C432" i="1" s="1"/>
  <c r="G431" i="1"/>
  <c r="F432" i="1" s="1"/>
  <c r="E433" i="1" l="1"/>
  <c r="C433" i="1" s="1"/>
  <c r="G432" i="1"/>
  <c r="F433" i="1" s="1"/>
  <c r="E434" i="1" l="1"/>
  <c r="C434" i="1" s="1"/>
  <c r="G433" i="1"/>
  <c r="F434" i="1" s="1"/>
  <c r="E435" i="1" l="1"/>
  <c r="C435" i="1" s="1"/>
  <c r="G434" i="1"/>
  <c r="F435" i="1" s="1"/>
  <c r="E436" i="1" l="1"/>
  <c r="C436" i="1" s="1"/>
  <c r="G435" i="1"/>
  <c r="F436" i="1" s="1"/>
  <c r="E437" i="1" l="1"/>
  <c r="C437" i="1" s="1"/>
  <c r="G436" i="1"/>
  <c r="F437" i="1" s="1"/>
  <c r="E438" i="1" l="1"/>
  <c r="C438" i="1" s="1"/>
  <c r="G437" i="1"/>
  <c r="F438" i="1" s="1"/>
  <c r="E439" i="1" l="1"/>
  <c r="C439" i="1" s="1"/>
  <c r="G438" i="1"/>
  <c r="F439" i="1" s="1"/>
  <c r="E440" i="1" l="1"/>
  <c r="C440" i="1" s="1"/>
  <c r="G439" i="1"/>
  <c r="F440" i="1" s="1"/>
  <c r="E441" i="1" l="1"/>
  <c r="C441" i="1" s="1"/>
  <c r="G440" i="1"/>
  <c r="F441" i="1" s="1"/>
  <c r="E442" i="1" l="1"/>
  <c r="C442" i="1" s="1"/>
  <c r="G441" i="1"/>
  <c r="F442" i="1" s="1"/>
  <c r="E443" i="1" l="1"/>
  <c r="C443" i="1" s="1"/>
  <c r="G442" i="1"/>
  <c r="F443" i="1" s="1"/>
  <c r="E444" i="1" l="1"/>
  <c r="C444" i="1" s="1"/>
  <c r="G443" i="1"/>
  <c r="F444" i="1" s="1"/>
  <c r="E445" i="1" l="1"/>
  <c r="C445" i="1" s="1"/>
  <c r="G444" i="1"/>
  <c r="F445" i="1" s="1"/>
  <c r="E446" i="1" l="1"/>
  <c r="C446" i="1" s="1"/>
  <c r="G445" i="1"/>
  <c r="F446" i="1" s="1"/>
  <c r="E447" i="1" l="1"/>
  <c r="C447" i="1" s="1"/>
  <c r="G446" i="1"/>
  <c r="F447" i="1" s="1"/>
  <c r="E448" i="1" l="1"/>
  <c r="C448" i="1" s="1"/>
  <c r="G447" i="1"/>
  <c r="F448" i="1" s="1"/>
  <c r="E449" i="1" l="1"/>
  <c r="C449" i="1" s="1"/>
  <c r="G448" i="1"/>
  <c r="F449" i="1" s="1"/>
  <c r="E450" i="1" l="1"/>
  <c r="C450" i="1" s="1"/>
  <c r="G449" i="1"/>
  <c r="F450" i="1" s="1"/>
  <c r="E451" i="1" l="1"/>
  <c r="C451" i="1" s="1"/>
  <c r="G450" i="1"/>
  <c r="F451" i="1" s="1"/>
  <c r="E452" i="1" l="1"/>
  <c r="C452" i="1" s="1"/>
  <c r="G451" i="1"/>
  <c r="F452" i="1" s="1"/>
  <c r="E453" i="1" l="1"/>
  <c r="C453" i="1" s="1"/>
  <c r="G452" i="1"/>
  <c r="F453" i="1" s="1"/>
  <c r="E454" i="1" l="1"/>
  <c r="C454" i="1" s="1"/>
  <c r="G453" i="1"/>
  <c r="F454" i="1" s="1"/>
  <c r="E455" i="1" l="1"/>
  <c r="C455" i="1" s="1"/>
  <c r="G454" i="1"/>
  <c r="F455" i="1" s="1"/>
  <c r="E456" i="1" l="1"/>
  <c r="C456" i="1" s="1"/>
  <c r="G455" i="1"/>
  <c r="F456" i="1" s="1"/>
  <c r="E457" i="1" l="1"/>
  <c r="C457" i="1" s="1"/>
  <c r="G456" i="1"/>
  <c r="F457" i="1" s="1"/>
  <c r="E458" i="1" l="1"/>
  <c r="C458" i="1" s="1"/>
  <c r="G457" i="1"/>
  <c r="F458" i="1" s="1"/>
  <c r="E459" i="1" l="1"/>
  <c r="C459" i="1" s="1"/>
  <c r="G458" i="1"/>
  <c r="F459" i="1" s="1"/>
  <c r="E460" i="1" l="1"/>
  <c r="C460" i="1" s="1"/>
  <c r="G459" i="1"/>
  <c r="F460" i="1" s="1"/>
  <c r="E461" i="1" l="1"/>
  <c r="C461" i="1" s="1"/>
  <c r="G460" i="1"/>
  <c r="F461" i="1" s="1"/>
  <c r="E462" i="1" l="1"/>
  <c r="C462" i="1" s="1"/>
  <c r="G461" i="1"/>
  <c r="F462" i="1" s="1"/>
  <c r="E463" i="1" l="1"/>
  <c r="C463" i="1" s="1"/>
  <c r="G462" i="1"/>
  <c r="F463" i="1" s="1"/>
  <c r="E464" i="1" l="1"/>
  <c r="C464" i="1" s="1"/>
  <c r="G463" i="1"/>
  <c r="F464" i="1" s="1"/>
  <c r="E465" i="1" l="1"/>
  <c r="C465" i="1" s="1"/>
  <c r="G464" i="1"/>
  <c r="F465" i="1" s="1"/>
  <c r="E466" i="1" l="1"/>
  <c r="C466" i="1" s="1"/>
  <c r="G465" i="1"/>
  <c r="F466" i="1" s="1"/>
  <c r="E467" i="1" l="1"/>
  <c r="C467" i="1" s="1"/>
  <c r="G466" i="1"/>
  <c r="F467" i="1" s="1"/>
  <c r="E468" i="1" l="1"/>
  <c r="C468" i="1" s="1"/>
  <c r="G467" i="1"/>
  <c r="F468" i="1" s="1"/>
  <c r="E469" i="1" l="1"/>
  <c r="C469" i="1" s="1"/>
  <c r="G468" i="1"/>
  <c r="F469" i="1" s="1"/>
  <c r="E470" i="1" l="1"/>
  <c r="C470" i="1" s="1"/>
  <c r="G469" i="1"/>
  <c r="F470" i="1" s="1"/>
  <c r="E471" i="1" l="1"/>
  <c r="C471" i="1" s="1"/>
  <c r="G470" i="1"/>
  <c r="F471" i="1" s="1"/>
  <c r="E472" i="1" l="1"/>
  <c r="C472" i="1" s="1"/>
  <c r="G471" i="1"/>
  <c r="F472" i="1" s="1"/>
  <c r="E473" i="1" l="1"/>
  <c r="C473" i="1" s="1"/>
  <c r="G472" i="1"/>
  <c r="F473" i="1" s="1"/>
  <c r="E474" i="1" l="1"/>
  <c r="C474" i="1" s="1"/>
  <c r="G473" i="1"/>
  <c r="F474" i="1" s="1"/>
  <c r="E475" i="1" l="1"/>
  <c r="C475" i="1" s="1"/>
  <c r="G474" i="1"/>
  <c r="F475" i="1" s="1"/>
  <c r="E476" i="1" l="1"/>
  <c r="C476" i="1" s="1"/>
  <c r="G475" i="1"/>
  <c r="F476" i="1" s="1"/>
  <c r="E477" i="1" l="1"/>
  <c r="C477" i="1" s="1"/>
  <c r="G476" i="1"/>
  <c r="F477" i="1" s="1"/>
  <c r="E478" i="1" l="1"/>
  <c r="C478" i="1" s="1"/>
  <c r="G477" i="1"/>
  <c r="F478" i="1" s="1"/>
  <c r="E479" i="1" l="1"/>
  <c r="C479" i="1" s="1"/>
  <c r="G478" i="1"/>
  <c r="F479" i="1" s="1"/>
  <c r="E480" i="1" l="1"/>
  <c r="C480" i="1" s="1"/>
  <c r="G479" i="1"/>
  <c r="F480" i="1" s="1"/>
  <c r="E481" i="1" l="1"/>
  <c r="C481" i="1" s="1"/>
  <c r="G480" i="1"/>
  <c r="F481" i="1" s="1"/>
  <c r="E482" i="1" l="1"/>
  <c r="C482" i="1" s="1"/>
  <c r="G481" i="1"/>
  <c r="F482" i="1" s="1"/>
  <c r="E483" i="1" l="1"/>
  <c r="C483" i="1" s="1"/>
  <c r="G482" i="1"/>
  <c r="F483" i="1" s="1"/>
  <c r="E484" i="1" l="1"/>
  <c r="C484" i="1" s="1"/>
  <c r="G483" i="1"/>
  <c r="F484" i="1" s="1"/>
  <c r="E485" i="1" l="1"/>
  <c r="C485" i="1" s="1"/>
  <c r="G484" i="1"/>
  <c r="F485" i="1" s="1"/>
  <c r="E486" i="1" l="1"/>
  <c r="C486" i="1" s="1"/>
  <c r="G485" i="1"/>
  <c r="F486" i="1" s="1"/>
  <c r="E487" i="1" l="1"/>
  <c r="C487" i="1" s="1"/>
  <c r="G486" i="1"/>
  <c r="F487" i="1" s="1"/>
  <c r="E488" i="1" l="1"/>
  <c r="C488" i="1" s="1"/>
  <c r="G487" i="1"/>
  <c r="F488" i="1" s="1"/>
  <c r="E489" i="1" l="1"/>
  <c r="C489" i="1" s="1"/>
  <c r="G488" i="1"/>
  <c r="F489" i="1" s="1"/>
  <c r="E490" i="1" l="1"/>
  <c r="C490" i="1" s="1"/>
  <c r="G489" i="1"/>
  <c r="F490" i="1" s="1"/>
  <c r="E491" i="1" l="1"/>
  <c r="C491" i="1" s="1"/>
  <c r="G490" i="1"/>
  <c r="F491" i="1" s="1"/>
  <c r="E492" i="1" l="1"/>
  <c r="C492" i="1" s="1"/>
  <c r="G491" i="1"/>
  <c r="F492" i="1" s="1"/>
  <c r="E493" i="1" l="1"/>
  <c r="C493" i="1" s="1"/>
  <c r="G492" i="1"/>
  <c r="F493" i="1" s="1"/>
  <c r="E494" i="1" l="1"/>
  <c r="C494" i="1" s="1"/>
  <c r="G493" i="1"/>
  <c r="F494" i="1" s="1"/>
  <c r="E495" i="1" l="1"/>
  <c r="C495" i="1" s="1"/>
  <c r="G494" i="1"/>
  <c r="F495" i="1" s="1"/>
  <c r="E496" i="1" l="1"/>
  <c r="C496" i="1" s="1"/>
  <c r="G495" i="1"/>
  <c r="F496" i="1" s="1"/>
  <c r="E497" i="1" l="1"/>
  <c r="C497" i="1" s="1"/>
  <c r="G496" i="1"/>
  <c r="F497" i="1" s="1"/>
  <c r="E498" i="1" l="1"/>
  <c r="C498" i="1" s="1"/>
  <c r="G497" i="1"/>
  <c r="F498" i="1" s="1"/>
  <c r="E499" i="1" l="1"/>
  <c r="C499" i="1" s="1"/>
  <c r="G498" i="1"/>
  <c r="F499" i="1" s="1"/>
  <c r="E500" i="1" l="1"/>
  <c r="C500" i="1" s="1"/>
  <c r="G499" i="1"/>
  <c r="F500" i="1" s="1"/>
  <c r="E501" i="1" l="1"/>
  <c r="G500" i="1"/>
  <c r="F501" i="1" s="1"/>
  <c r="C501" i="1" l="1"/>
  <c r="G501" i="1" s="1"/>
</calcChain>
</file>

<file path=xl/sharedStrings.xml><?xml version="1.0" encoding="utf-8"?>
<sst xmlns="http://schemas.openxmlformats.org/spreadsheetml/2006/main" count="48" uniqueCount="38">
  <si>
    <t>Temperature</t>
  </si>
  <si>
    <t>Revenue</t>
  </si>
  <si>
    <t>Intercept</t>
  </si>
  <si>
    <t>Coefficients</t>
  </si>
  <si>
    <t>Error</t>
  </si>
  <si>
    <t>Slope</t>
  </si>
  <si>
    <t>Forecast (Holt's method)</t>
  </si>
  <si>
    <t>Forecast for next period</t>
  </si>
  <si>
    <t>Analysis using Holt's method</t>
  </si>
  <si>
    <t>Alpha:</t>
  </si>
  <si>
    <t>Gamma:</t>
  </si>
  <si>
    <t>RMSE</t>
  </si>
  <si>
    <t>#N\A</t>
  </si>
  <si>
    <t>Glucose</t>
  </si>
  <si>
    <t>BloodPressure</t>
  </si>
  <si>
    <t>Outcome</t>
  </si>
  <si>
    <t>Solver Decision Variables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</si>
  <si>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</si>
  <si>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</si>
  <si>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=</t>
    </r>
  </si>
  <si>
    <t>Specific Case</t>
  </si>
  <si>
    <t>Total</t>
  </si>
  <si>
    <t>Blood Pressure</t>
  </si>
  <si>
    <t>sepal_length</t>
  </si>
  <si>
    <t>sepal_width</t>
  </si>
  <si>
    <t>petal_length</t>
  </si>
  <si>
    <t>petal_width</t>
  </si>
  <si>
    <t>species</t>
  </si>
  <si>
    <t>Species</t>
  </si>
  <si>
    <t>Logits</t>
  </si>
  <si>
    <t>Probabilities</t>
  </si>
  <si>
    <t>Logit</t>
  </si>
  <si>
    <t>Exponential Of Logit</t>
  </si>
  <si>
    <t>Probability Value</t>
  </si>
  <si>
    <t>Level</t>
  </si>
  <si>
    <t>Log Likeli-hood</t>
  </si>
  <si>
    <t>Log Likelihood</t>
  </si>
  <si>
    <t>Sum dari total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</si>
</sst>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"/>
    <numFmt numFmtId="167" formatCode="0.00000000000000000000000000000000000000000000000000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" fillId="0" borderId="12" applyNumberFormat="0" applyFill="0" applyAlignment="0" applyProtection="0"/>
    <xf numFmtId="0" fontId="6" fillId="4" borderId="13" applyNumberFormat="0" applyAlignment="0" applyProtection="0"/>
    <xf numFmtId="0" fontId="2" fillId="5" borderId="0" applyNumberFormat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6" xfId="2" applyBorder="1" applyAlignment="1">
      <alignment horizontal="center"/>
    </xf>
    <xf numFmtId="0" fontId="4" fillId="0" borderId="8" xfId="2" applyBorder="1" applyAlignment="1">
      <alignment horizontal="center"/>
    </xf>
    <xf numFmtId="0" fontId="4" fillId="0" borderId="10" xfId="2" applyBorder="1" applyAlignment="1">
      <alignment horizontal="center"/>
    </xf>
    <xf numFmtId="165" fontId="4" fillId="0" borderId="11" xfId="2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6" xfId="0" applyFont="1" applyBorder="1"/>
    <xf numFmtId="0" fontId="1" fillId="0" borderId="15" xfId="0" applyFont="1" applyBorder="1"/>
    <xf numFmtId="0" fontId="7" fillId="0" borderId="15" xfId="6" applyFont="1" applyFill="1" applyBorder="1" applyAlignment="1" applyProtection="1">
      <alignment horizontal="center" vertical="center" wrapText="1"/>
      <protection locked="0"/>
    </xf>
    <xf numFmtId="0" fontId="0" fillId="0" borderId="5" xfId="0" applyBorder="1"/>
    <xf numFmtId="0" fontId="0" fillId="0" borderId="17" xfId="0" applyBorder="1"/>
    <xf numFmtId="0" fontId="0" fillId="0" borderId="14" xfId="0" applyBorder="1"/>
    <xf numFmtId="0" fontId="9" fillId="6" borderId="1" xfId="5" applyFont="1" applyFill="1" applyBorder="1" applyAlignment="1" applyProtection="1">
      <alignment horizontal="left" vertical="center" wrapText="1"/>
      <protection locked="0"/>
    </xf>
    <xf numFmtId="0" fontId="9" fillId="6" borderId="1" xfId="5" applyFont="1" applyFill="1" applyBorder="1" applyAlignment="1">
      <alignment horizontal="right" vertical="center"/>
    </xf>
    <xf numFmtId="0" fontId="9" fillId="6" borderId="1" xfId="6" applyFont="1" applyFill="1" applyBorder="1" applyAlignment="1" applyProtection="1">
      <alignment horizontal="left" vertical="center" wrapText="1"/>
      <protection locked="0"/>
    </xf>
    <xf numFmtId="166" fontId="9" fillId="2" borderId="1" xfId="5" applyNumberFormat="1" applyFont="1" applyFill="1" applyBorder="1" applyAlignment="1">
      <alignment horizontal="right" vertical="center"/>
    </xf>
    <xf numFmtId="166" fontId="9" fillId="2" borderId="1" xfId="0" applyNumberFormat="1" applyFont="1" applyFill="1" applyBorder="1" applyAlignment="1">
      <alignment horizontal="right" vertical="center"/>
    </xf>
    <xf numFmtId="9" fontId="9" fillId="2" borderId="1" xfId="3" applyFont="1" applyFill="1" applyBorder="1" applyAlignment="1">
      <alignment horizontal="right" vertical="center"/>
    </xf>
    <xf numFmtId="0" fontId="1" fillId="0" borderId="1" xfId="0" quotePrefix="1" applyFont="1" applyBorder="1" applyAlignment="1">
      <alignment horizontal="center"/>
    </xf>
    <xf numFmtId="0" fontId="0" fillId="3" borderId="1" xfId="0" applyFill="1" applyBorder="1"/>
    <xf numFmtId="0" fontId="0" fillId="3" borderId="14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2" fontId="0" fillId="3" borderId="1" xfId="0" applyNumberFormat="1" applyFill="1" applyBorder="1" applyAlignment="1">
      <alignment horizontal="center" vertical="center"/>
    </xf>
    <xf numFmtId="167" fontId="4" fillId="0" borderId="7" xfId="2" applyNumberFormat="1" applyBorder="1" applyAlignment="1">
      <alignment horizontal="center"/>
    </xf>
    <xf numFmtId="167" fontId="4" fillId="0" borderId="9" xfId="2" applyNumberFormat="1" applyBorder="1" applyAlignment="1">
      <alignment horizontal="center"/>
    </xf>
    <xf numFmtId="2" fontId="0" fillId="3" borderId="1" xfId="0" applyNumberFormat="1" applyFill="1" applyBorder="1"/>
    <xf numFmtId="2" fontId="0" fillId="0" borderId="1" xfId="0" applyNumberFormat="1" applyBorder="1"/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11" fillId="6" borderId="1" xfId="6" applyFont="1" applyFill="1" applyBorder="1" applyAlignment="1" applyProtection="1">
      <alignment horizontal="center" vertical="center" wrapText="1"/>
      <protection locked="0"/>
    </xf>
    <xf numFmtId="0" fontId="10" fillId="6" borderId="2" xfId="4" applyFont="1" applyFill="1" applyBorder="1" applyAlignment="1" applyProtection="1">
      <alignment horizontal="center" vertical="center"/>
      <protection locked="0"/>
    </xf>
    <xf numFmtId="0" fontId="10" fillId="6" borderId="5" xfId="4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7">
    <cellStyle name="20% - Accent1" xfId="6" builtinId="30"/>
    <cellStyle name="Heading 2" xfId="4" builtinId="17"/>
    <cellStyle name="Input" xfId="5" builtinId="20"/>
    <cellStyle name="Normal" xfId="0" builtinId="0"/>
    <cellStyle name="Normal 2" xfId="2" xr:uid="{AC0FAD4E-3CF9-41F4-BEF0-778FEECA5F5B}"/>
    <cellStyle name="Normal_Fig 5.23" xfId="1" xr:uid="{C989764D-4636-488A-AB41-F3C0BC5C33DC}"/>
    <cellStyle name="Percent" xfId="3" builtinId="5"/>
  </cellStyles>
  <dxfs count="12">
    <dxf>
      <numFmt numFmtId="0" formatCode="General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06A57-F3D4-4EED-B807-E56E66050E71}" name="Table1" displayName="Table1" ref="A1:G769" totalsRowShown="0" headerRowDxfId="11" dataDxfId="9" headerRowBorderDxfId="10" tableBorderDxfId="8" totalsRowBorderDxfId="7" headerRowCellStyle="20% - Accent1">
  <autoFilter ref="A1:G769" xr:uid="{0F606A57-F3D4-4EED-B807-E56E66050E71}"/>
  <tableColumns count="7">
    <tableColumn id="1" xr3:uid="{F5ABB67E-2BA7-4017-9560-F108D392A260}" name="Outcome" dataDxfId="6"/>
    <tableColumn id="2" xr3:uid="{B51BA5C4-0A80-41B4-83E1-1A6357026BBA}" name="Glucose" dataDxfId="5"/>
    <tableColumn id="3" xr3:uid="{FAEE2D6E-87AE-43AC-BB0A-3DA3402E7D5D}" name="BloodPressure" dataDxfId="4"/>
    <tableColumn id="4" xr3:uid="{643916A7-2AE8-43A1-BCBA-392D24A916EF}" name="Logit" dataDxfId="3">
      <calculatedColumnFormula>$M$1+B2*$M$2+C2*$M$3</calculatedColumnFormula>
    </tableColumn>
    <tableColumn id="5" xr3:uid="{68590D88-9DB0-47EB-A632-79D94D9EB399}" name="Exponential Of Logit" dataDxfId="2">
      <calculatedColumnFormula>EXP(Table1[[#This Row],[Logit]])</calculatedColumnFormula>
    </tableColumn>
    <tableColumn id="6" xr3:uid="{7D1F0D3B-969C-48EA-84D9-25149E5510D4}" name="Probability Value" dataDxfId="1">
      <calculatedColumnFormula>Table1[[#This Row],[Exponential Of Logit]]/(1+Table1[[#This Row],[Exponential Of Logit]])</calculatedColumnFormula>
    </tableColumn>
    <tableColumn id="7" xr3:uid="{A205C4A6-82F8-41D8-91E2-CD993A826ED0}" name="Log Likeli-hood" dataDxfId="0">
      <calculatedColumnFormula>(Table1[[#This Row],[Outcome]]*LN(Table1[[#This Row],[Probability Value]]))+((1-Table1[[#This Row],[Outcome]])*LN(1-Table1[[#This Row],[Probability Value]]))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4674-1236-439E-B101-61AABC31EE99}">
  <dimension ref="A1:K501"/>
  <sheetViews>
    <sheetView zoomScale="115" zoomScaleNormal="115" workbookViewId="0">
      <selection activeCell="K7" sqref="K7"/>
    </sheetView>
  </sheetViews>
  <sheetFormatPr defaultRowHeight="15" x14ac:dyDescent="0.25"/>
  <cols>
    <col min="1" max="1" width="12.5703125" style="9" bestFit="1" customWidth="1"/>
    <col min="2" max="3" width="15.140625" style="9" customWidth="1"/>
    <col min="4" max="4" width="9.140625" style="9"/>
    <col min="5" max="5" width="14.7109375" style="9" bestFit="1" customWidth="1"/>
    <col min="6" max="6" width="36.85546875" style="9" customWidth="1"/>
    <col min="7" max="7" width="12.85546875" style="9" bestFit="1" customWidth="1"/>
    <col min="8" max="10" width="9.140625" style="9"/>
    <col min="11" max="11" width="81.5703125" style="9" customWidth="1"/>
    <col min="12" max="16384" width="9.140625" style="9"/>
  </cols>
  <sheetData>
    <row r="1" spans="1:11" ht="27" thickBot="1" x14ac:dyDescent="0.3">
      <c r="A1" s="3" t="s">
        <v>0</v>
      </c>
      <c r="B1" s="3" t="s">
        <v>1</v>
      </c>
      <c r="C1" s="3" t="s">
        <v>34</v>
      </c>
      <c r="D1" s="4" t="s">
        <v>5</v>
      </c>
      <c r="E1" s="5" t="s">
        <v>6</v>
      </c>
      <c r="F1" s="6" t="s">
        <v>4</v>
      </c>
      <c r="G1" s="5" t="s">
        <v>7</v>
      </c>
      <c r="J1" s="38" t="s">
        <v>8</v>
      </c>
      <c r="K1" s="39"/>
    </row>
    <row r="2" spans="1:11" x14ac:dyDescent="0.25">
      <c r="A2" s="2">
        <v>24.566884420000001</v>
      </c>
      <c r="B2" s="2">
        <v>534.7990284</v>
      </c>
      <c r="C2" s="2">
        <v>534.7990284</v>
      </c>
      <c r="D2" s="2">
        <v>0</v>
      </c>
      <c r="E2" s="2" t="s">
        <v>12</v>
      </c>
      <c r="F2" s="2" t="s">
        <v>12</v>
      </c>
      <c r="G2" s="2">
        <v>534.7990284</v>
      </c>
      <c r="J2" s="10" t="s">
        <v>9</v>
      </c>
      <c r="K2" s="34">
        <v>0</v>
      </c>
    </row>
    <row r="3" spans="1:11" x14ac:dyDescent="0.25">
      <c r="A3" s="2">
        <v>26.005191150000002</v>
      </c>
      <c r="B3" s="2">
        <v>625.19012150000003</v>
      </c>
      <c r="C3" s="33">
        <f>$K$2*B3+(1-$K$2)*E3</f>
        <v>534.7990284</v>
      </c>
      <c r="D3" s="33">
        <f>$K$3*(B3-B2)+(1-$K$3)*D2</f>
        <v>0.1915681648517773</v>
      </c>
      <c r="E3" s="2">
        <v>534.7990284</v>
      </c>
      <c r="F3" s="8">
        <f>B3-G2</f>
        <v>90.391093100000035</v>
      </c>
      <c r="G3" s="33">
        <f>C3+D3</f>
        <v>534.99059656485178</v>
      </c>
      <c r="J3" s="11" t="s">
        <v>10</v>
      </c>
      <c r="K3" s="35">
        <v>2.1193256800185463E-3</v>
      </c>
    </row>
    <row r="4" spans="1:11" ht="15.75" thickBot="1" x14ac:dyDescent="0.3">
      <c r="A4" s="2">
        <v>27.790553880000001</v>
      </c>
      <c r="B4" s="2">
        <v>660.63228879999997</v>
      </c>
      <c r="C4" s="33">
        <f t="shared" ref="C4:C67" si="0">$K$2*B4+(1-$K$2)*E4</f>
        <v>534.99059656485178</v>
      </c>
      <c r="D4" s="33">
        <f t="shared" ref="D4:D67" si="1">$K$3*(B4-B3)+(1-$K$3)*D3</f>
        <v>0.26627566483493637</v>
      </c>
      <c r="E4" s="33">
        <f>C3+D3</f>
        <v>534.99059656485178</v>
      </c>
      <c r="F4" s="8">
        <f t="shared" ref="F4:F67" si="2">B4-G3</f>
        <v>125.64169223514818</v>
      </c>
      <c r="G4" s="33">
        <f t="shared" ref="G4:G67" si="3">C4+D4</f>
        <v>535.25687222968668</v>
      </c>
      <c r="J4" s="12" t="s">
        <v>11</v>
      </c>
      <c r="K4" s="13">
        <f>SQRT(SUMXMY2(B3:B501,E3:E501)/COUNT(E3:E501))</f>
        <v>175.79982958468739</v>
      </c>
    </row>
    <row r="5" spans="1:11" x14ac:dyDescent="0.25">
      <c r="A5" s="2">
        <v>20.595335049999999</v>
      </c>
      <c r="B5" s="2">
        <v>487.70696029999999</v>
      </c>
      <c r="C5" s="33">
        <f t="shared" si="0"/>
        <v>535.25687222968668</v>
      </c>
      <c r="D5" s="33">
        <f t="shared" si="1"/>
        <v>-0.10077374943520528</v>
      </c>
      <c r="E5" s="33">
        <f t="shared" ref="E5:E68" si="4">C4+D4</f>
        <v>535.25687222968668</v>
      </c>
      <c r="F5" s="8">
        <f t="shared" si="2"/>
        <v>-47.549911929686687</v>
      </c>
      <c r="G5" s="33">
        <f t="shared" si="3"/>
        <v>535.15609848025144</v>
      </c>
    </row>
    <row r="6" spans="1:11" x14ac:dyDescent="0.25">
      <c r="A6" s="2">
        <v>11.503497640000001</v>
      </c>
      <c r="B6" s="2">
        <v>316.24019440000001</v>
      </c>
      <c r="C6" s="33">
        <f t="shared" si="0"/>
        <v>535.15609848025144</v>
      </c>
      <c r="D6" s="33">
        <f t="shared" si="1"/>
        <v>-0.46395409728175385</v>
      </c>
      <c r="E6" s="33">
        <f t="shared" si="4"/>
        <v>535.15609848025144</v>
      </c>
      <c r="F6" s="8">
        <f t="shared" si="2"/>
        <v>-218.91590408025144</v>
      </c>
      <c r="G6" s="33">
        <f t="shared" si="3"/>
        <v>534.69214438296967</v>
      </c>
    </row>
    <row r="7" spans="1:11" x14ac:dyDescent="0.25">
      <c r="A7" s="2">
        <v>14.35251388</v>
      </c>
      <c r="B7" s="2">
        <v>367.94074380000001</v>
      </c>
      <c r="C7" s="33">
        <f t="shared" si="0"/>
        <v>534.69214438296967</v>
      </c>
      <c r="D7" s="33">
        <f t="shared" si="1"/>
        <v>-0.35340052543454736</v>
      </c>
      <c r="E7" s="33">
        <f t="shared" si="4"/>
        <v>534.69214438296967</v>
      </c>
      <c r="F7" s="8">
        <f t="shared" si="2"/>
        <v>-166.75140058296967</v>
      </c>
      <c r="G7" s="33">
        <f t="shared" si="3"/>
        <v>534.33874385753518</v>
      </c>
    </row>
    <row r="8" spans="1:11" x14ac:dyDescent="0.25">
      <c r="A8" s="2">
        <v>13.70777988</v>
      </c>
      <c r="B8" s="2">
        <v>308.89451789999998</v>
      </c>
      <c r="C8" s="33">
        <f t="shared" si="0"/>
        <v>534.33874385753518</v>
      </c>
      <c r="D8" s="33">
        <f t="shared" si="1"/>
        <v>-0.47778973748370812</v>
      </c>
      <c r="E8" s="33">
        <f t="shared" si="4"/>
        <v>534.33874385753518</v>
      </c>
      <c r="F8" s="8">
        <f t="shared" si="2"/>
        <v>-225.4442259575352</v>
      </c>
      <c r="G8" s="33">
        <f t="shared" si="3"/>
        <v>533.86095412005147</v>
      </c>
    </row>
    <row r="9" spans="1:11" x14ac:dyDescent="0.25">
      <c r="A9" s="2">
        <v>30.833984739999998</v>
      </c>
      <c r="B9" s="2">
        <v>696.71664020000003</v>
      </c>
      <c r="C9" s="33">
        <f t="shared" si="0"/>
        <v>533.86095412005147</v>
      </c>
      <c r="D9" s="33">
        <f t="shared" si="1"/>
        <v>0.34514423764627383</v>
      </c>
      <c r="E9" s="33">
        <f t="shared" si="4"/>
        <v>533.86095412005147</v>
      </c>
      <c r="F9" s="8">
        <f t="shared" si="2"/>
        <v>162.85568607994855</v>
      </c>
      <c r="G9" s="33">
        <f t="shared" si="3"/>
        <v>534.20609835769778</v>
      </c>
      <c r="H9" s="14"/>
    </row>
    <row r="10" spans="1:11" x14ac:dyDescent="0.25">
      <c r="A10" s="2">
        <v>0.97686998899999999</v>
      </c>
      <c r="B10" s="2">
        <v>55.390338239999998</v>
      </c>
      <c r="C10" s="33">
        <f t="shared" si="0"/>
        <v>534.20609835769778</v>
      </c>
      <c r="D10" s="33">
        <f t="shared" si="1"/>
        <v>-1.0147665364150369</v>
      </c>
      <c r="E10" s="33">
        <f t="shared" si="4"/>
        <v>534.20609835769778</v>
      </c>
      <c r="F10" s="8">
        <f t="shared" si="2"/>
        <v>-478.81576011769778</v>
      </c>
      <c r="G10" s="33">
        <f t="shared" si="3"/>
        <v>533.1913318212828</v>
      </c>
      <c r="H10" s="14"/>
    </row>
    <row r="11" spans="1:11" x14ac:dyDescent="0.25">
      <c r="A11" s="2">
        <v>31.66946458</v>
      </c>
      <c r="B11" s="2">
        <v>737.8008241</v>
      </c>
      <c r="C11" s="33">
        <f t="shared" si="0"/>
        <v>533.1913318212828</v>
      </c>
      <c r="D11" s="33">
        <f t="shared" si="1"/>
        <v>0.43363415136184202</v>
      </c>
      <c r="E11" s="33">
        <f t="shared" si="4"/>
        <v>533.1913318212828</v>
      </c>
      <c r="F11" s="8">
        <f t="shared" si="2"/>
        <v>204.6094922787172</v>
      </c>
      <c r="G11" s="33">
        <f t="shared" si="3"/>
        <v>533.62496597264465</v>
      </c>
    </row>
    <row r="12" spans="1:11" x14ac:dyDescent="0.25">
      <c r="A12" s="2">
        <v>11.45525338</v>
      </c>
      <c r="B12" s="2">
        <v>325.96840839999999</v>
      </c>
      <c r="C12" s="33">
        <f t="shared" si="0"/>
        <v>533.62496597264465</v>
      </c>
      <c r="D12" s="33">
        <f t="shared" si="1"/>
        <v>-0.44009187508795533</v>
      </c>
      <c r="E12" s="33">
        <f t="shared" si="4"/>
        <v>533.62496597264465</v>
      </c>
      <c r="F12" s="8">
        <f t="shared" si="2"/>
        <v>-207.65655757264466</v>
      </c>
      <c r="G12" s="33">
        <f t="shared" si="3"/>
        <v>533.18487409755664</v>
      </c>
    </row>
    <row r="13" spans="1:11" x14ac:dyDescent="0.25">
      <c r="A13" s="2">
        <v>3.6646695770000002</v>
      </c>
      <c r="B13" s="2">
        <v>71.160153010000002</v>
      </c>
      <c r="C13" s="33">
        <f t="shared" si="0"/>
        <v>533.18487409755664</v>
      </c>
      <c r="D13" s="33">
        <f t="shared" si="1"/>
        <v>-0.9791808562042652</v>
      </c>
      <c r="E13" s="33">
        <f t="shared" si="4"/>
        <v>533.18487409755664</v>
      </c>
      <c r="F13" s="8">
        <f t="shared" si="2"/>
        <v>-462.02472108755666</v>
      </c>
      <c r="G13" s="33">
        <f t="shared" si="3"/>
        <v>532.20569324135238</v>
      </c>
    </row>
    <row r="14" spans="1:11" x14ac:dyDescent="0.25">
      <c r="A14" s="2">
        <v>18.81182403</v>
      </c>
      <c r="B14" s="2">
        <v>467.44670660000003</v>
      </c>
      <c r="C14" s="33">
        <f t="shared" si="0"/>
        <v>532.20569324135238</v>
      </c>
      <c r="D14" s="33">
        <f t="shared" si="1"/>
        <v>-0.13724538340099612</v>
      </c>
      <c r="E14" s="33">
        <f t="shared" si="4"/>
        <v>532.20569324135238</v>
      </c>
      <c r="F14" s="8">
        <f t="shared" si="2"/>
        <v>-64.758986641352351</v>
      </c>
      <c r="G14" s="33">
        <f t="shared" si="3"/>
        <v>532.06844785795136</v>
      </c>
    </row>
    <row r="15" spans="1:11" x14ac:dyDescent="0.25">
      <c r="A15" s="2">
        <v>13.62450892</v>
      </c>
      <c r="B15" s="2">
        <v>289.54093410000002</v>
      </c>
      <c r="C15" s="33">
        <f t="shared" si="0"/>
        <v>532.06844785795136</v>
      </c>
      <c r="D15" s="33">
        <f t="shared" si="1"/>
        <v>-0.51399478801827769</v>
      </c>
      <c r="E15" s="33">
        <f t="shared" si="4"/>
        <v>532.06844785795136</v>
      </c>
      <c r="F15" s="8">
        <f t="shared" si="2"/>
        <v>-242.52751375795134</v>
      </c>
      <c r="G15" s="33">
        <f t="shared" si="3"/>
        <v>531.55445306993306</v>
      </c>
    </row>
    <row r="16" spans="1:11" x14ac:dyDescent="0.25">
      <c r="A16" s="2">
        <v>39.539908990000001</v>
      </c>
      <c r="B16" s="2">
        <v>905.47760430000005</v>
      </c>
      <c r="C16" s="33">
        <f t="shared" si="0"/>
        <v>531.55445306993306</v>
      </c>
      <c r="D16" s="33">
        <f t="shared" si="1"/>
        <v>0.79246493675533902</v>
      </c>
      <c r="E16" s="33">
        <f t="shared" si="4"/>
        <v>531.55445306993306</v>
      </c>
      <c r="F16" s="8">
        <f t="shared" si="2"/>
        <v>373.92315123006699</v>
      </c>
      <c r="G16" s="33">
        <f t="shared" si="3"/>
        <v>532.34691800668838</v>
      </c>
    </row>
    <row r="17" spans="1:7" x14ac:dyDescent="0.25">
      <c r="A17" s="2">
        <v>18.483140989999999</v>
      </c>
      <c r="B17" s="2">
        <v>469.90903320000001</v>
      </c>
      <c r="C17" s="33">
        <f t="shared" si="0"/>
        <v>532.34691800668838</v>
      </c>
      <c r="D17" s="33">
        <f t="shared" si="1"/>
        <v>-0.13232621267685485</v>
      </c>
      <c r="E17" s="33">
        <f t="shared" si="4"/>
        <v>532.34691800668838</v>
      </c>
      <c r="F17" s="8">
        <f t="shared" si="2"/>
        <v>-62.437884806688373</v>
      </c>
      <c r="G17" s="33">
        <f t="shared" si="3"/>
        <v>532.21459179401154</v>
      </c>
    </row>
    <row r="18" spans="1:7" x14ac:dyDescent="0.25">
      <c r="A18" s="2">
        <v>25.935375140000001</v>
      </c>
      <c r="B18" s="2">
        <v>648.20999770000003</v>
      </c>
      <c r="C18" s="33">
        <f t="shared" si="0"/>
        <v>532.21459179401154</v>
      </c>
      <c r="D18" s="33">
        <f t="shared" si="1"/>
        <v>0.24583204250073604</v>
      </c>
      <c r="E18" s="33">
        <f t="shared" si="4"/>
        <v>532.21459179401154</v>
      </c>
      <c r="F18" s="8">
        <f t="shared" si="2"/>
        <v>115.99540590598849</v>
      </c>
      <c r="G18" s="33">
        <f t="shared" si="3"/>
        <v>532.46042383651229</v>
      </c>
    </row>
    <row r="19" spans="1:7" x14ac:dyDescent="0.25">
      <c r="A19" s="2">
        <v>42.515280410000003</v>
      </c>
      <c r="B19" s="2">
        <v>921.50827500000003</v>
      </c>
      <c r="C19" s="33">
        <f t="shared" si="0"/>
        <v>532.46042383651229</v>
      </c>
      <c r="D19" s="33">
        <f t="shared" si="1"/>
        <v>0.82451910172681253</v>
      </c>
      <c r="E19" s="33">
        <f t="shared" si="4"/>
        <v>532.46042383651229</v>
      </c>
      <c r="F19" s="8">
        <f t="shared" si="2"/>
        <v>389.04785116348773</v>
      </c>
      <c r="G19" s="33">
        <f t="shared" si="3"/>
        <v>533.28494293823906</v>
      </c>
    </row>
    <row r="20" spans="1:7" x14ac:dyDescent="0.25">
      <c r="A20" s="2">
        <v>29.589480559999998</v>
      </c>
      <c r="B20" s="2">
        <v>649.56117470000004</v>
      </c>
      <c r="C20" s="33">
        <f t="shared" si="0"/>
        <v>533.28494293823906</v>
      </c>
      <c r="D20" s="33">
        <f t="shared" si="1"/>
        <v>0.24642720394848783</v>
      </c>
      <c r="E20" s="33">
        <f t="shared" si="4"/>
        <v>533.28494293823906</v>
      </c>
      <c r="F20" s="8">
        <f t="shared" si="2"/>
        <v>116.27623176176098</v>
      </c>
      <c r="G20" s="33">
        <f t="shared" si="3"/>
        <v>533.5313701421876</v>
      </c>
    </row>
    <row r="21" spans="1:7" x14ac:dyDescent="0.25">
      <c r="A21" s="2">
        <v>21.775947989999999</v>
      </c>
      <c r="B21" s="2">
        <v>534.62286529999994</v>
      </c>
      <c r="C21" s="33">
        <f t="shared" si="0"/>
        <v>533.5313701421876</v>
      </c>
      <c r="D21" s="33">
        <f t="shared" si="1"/>
        <v>2.3132337175673645E-3</v>
      </c>
      <c r="E21" s="33">
        <f t="shared" si="4"/>
        <v>533.5313701421876</v>
      </c>
      <c r="F21" s="8">
        <f t="shared" si="2"/>
        <v>1.0914951578123464</v>
      </c>
      <c r="G21" s="33">
        <f t="shared" si="3"/>
        <v>533.53368337590518</v>
      </c>
    </row>
    <row r="22" spans="1:7" x14ac:dyDescent="0.25">
      <c r="A22" s="2">
        <v>25.457836369999999</v>
      </c>
      <c r="B22" s="2">
        <v>612.15394909999998</v>
      </c>
      <c r="C22" s="33">
        <f t="shared" si="0"/>
        <v>533.53368337590518</v>
      </c>
      <c r="D22" s="33">
        <f t="shared" si="1"/>
        <v>0.16662194811895581</v>
      </c>
      <c r="E22" s="33">
        <f t="shared" si="4"/>
        <v>533.53368337590518</v>
      </c>
      <c r="F22" s="8">
        <f t="shared" si="2"/>
        <v>78.620265724094793</v>
      </c>
      <c r="G22" s="33">
        <f t="shared" si="3"/>
        <v>533.70030532402416</v>
      </c>
    </row>
    <row r="23" spans="1:7" x14ac:dyDescent="0.25">
      <c r="A23" s="2">
        <v>15.21456942</v>
      </c>
      <c r="B23" s="2">
        <v>353.32563340000002</v>
      </c>
      <c r="C23" s="33">
        <f t="shared" si="0"/>
        <v>533.70030532402416</v>
      </c>
      <c r="D23" s="33">
        <f t="shared" si="1"/>
        <v>-0.38227267423350486</v>
      </c>
      <c r="E23" s="33">
        <f t="shared" si="4"/>
        <v>533.70030532402416</v>
      </c>
      <c r="F23" s="8">
        <f t="shared" si="2"/>
        <v>-180.37467192402414</v>
      </c>
      <c r="G23" s="33">
        <f t="shared" si="3"/>
        <v>533.31803264979067</v>
      </c>
    </row>
    <row r="24" spans="1:7" x14ac:dyDescent="0.25">
      <c r="A24" s="2">
        <v>22.619315740000001</v>
      </c>
      <c r="B24" s="2">
        <v>524.23611540000002</v>
      </c>
      <c r="C24" s="33">
        <f t="shared" si="0"/>
        <v>533.31803264979067</v>
      </c>
      <c r="D24" s="33">
        <f t="shared" si="1"/>
        <v>-1.9247540451284906E-2</v>
      </c>
      <c r="E24" s="33">
        <f t="shared" si="4"/>
        <v>533.31803264979067</v>
      </c>
      <c r="F24" s="8">
        <f t="shared" si="2"/>
        <v>-9.0819172497906493</v>
      </c>
      <c r="G24" s="33">
        <f t="shared" si="3"/>
        <v>533.29878510933941</v>
      </c>
    </row>
    <row r="25" spans="1:7" x14ac:dyDescent="0.25">
      <c r="A25" s="2">
        <v>16.258720740000001</v>
      </c>
      <c r="B25" s="2">
        <v>374.23113499999999</v>
      </c>
      <c r="C25" s="33">
        <f t="shared" si="0"/>
        <v>533.29878510933941</v>
      </c>
      <c r="D25" s="33">
        <f t="shared" si="1"/>
        <v>-0.33711615573692805</v>
      </c>
      <c r="E25" s="33">
        <f t="shared" si="4"/>
        <v>533.29878510933941</v>
      </c>
      <c r="F25" s="8">
        <f t="shared" si="2"/>
        <v>-159.06765010933941</v>
      </c>
      <c r="G25" s="33">
        <f t="shared" si="3"/>
        <v>532.9616689536025</v>
      </c>
    </row>
    <row r="26" spans="1:7" x14ac:dyDescent="0.25">
      <c r="A26" s="2">
        <v>23.881724779999999</v>
      </c>
      <c r="B26" s="2">
        <v>523.1245467</v>
      </c>
      <c r="C26" s="33">
        <f t="shared" si="0"/>
        <v>532.9616689536025</v>
      </c>
      <c r="D26" s="33">
        <f t="shared" si="1"/>
        <v>-2.0848065809541794E-2</v>
      </c>
      <c r="E26" s="33">
        <f t="shared" si="4"/>
        <v>532.9616689536025</v>
      </c>
      <c r="F26" s="8">
        <f t="shared" si="2"/>
        <v>-9.8371222536025016</v>
      </c>
      <c r="G26" s="33">
        <f t="shared" si="3"/>
        <v>532.94082088779294</v>
      </c>
    </row>
    <row r="27" spans="1:7" x14ac:dyDescent="0.25">
      <c r="A27" s="2">
        <v>18.97830025</v>
      </c>
      <c r="B27" s="2">
        <v>473.60433490000003</v>
      </c>
      <c r="C27" s="33">
        <f t="shared" si="0"/>
        <v>532.94082088779294</v>
      </c>
      <c r="D27" s="33">
        <f t="shared" si="1"/>
        <v>-0.1257533385159903</v>
      </c>
      <c r="E27" s="33">
        <f t="shared" si="4"/>
        <v>532.94082088779294</v>
      </c>
      <c r="F27" s="8">
        <f t="shared" si="2"/>
        <v>-59.336485987792912</v>
      </c>
      <c r="G27" s="33">
        <f t="shared" si="3"/>
        <v>532.81506754927693</v>
      </c>
    </row>
    <row r="28" spans="1:7" x14ac:dyDescent="0.25">
      <c r="A28" s="2">
        <v>15.6614643</v>
      </c>
      <c r="B28" s="2">
        <v>402.45532040000001</v>
      </c>
      <c r="C28" s="33">
        <f t="shared" si="0"/>
        <v>532.81506754927693</v>
      </c>
      <c r="D28" s="33">
        <f t="shared" si="1"/>
        <v>-0.27627475977418725</v>
      </c>
      <c r="E28" s="33">
        <f t="shared" si="4"/>
        <v>532.81506754927693</v>
      </c>
      <c r="F28" s="8">
        <f t="shared" si="2"/>
        <v>-130.35974714927693</v>
      </c>
      <c r="G28" s="33">
        <f t="shared" si="3"/>
        <v>532.53879278950274</v>
      </c>
    </row>
    <row r="29" spans="1:7" x14ac:dyDescent="0.25">
      <c r="A29" s="2">
        <v>29.185044649999998</v>
      </c>
      <c r="B29" s="2">
        <v>679.31779059999997</v>
      </c>
      <c r="C29" s="33">
        <f t="shared" si="0"/>
        <v>532.53879278950274</v>
      </c>
      <c r="D29" s="33">
        <f t="shared" si="1"/>
        <v>0.31107249934717257</v>
      </c>
      <c r="E29" s="33">
        <f t="shared" si="4"/>
        <v>532.53879278950274</v>
      </c>
      <c r="F29" s="8">
        <f t="shared" si="2"/>
        <v>146.77899781049723</v>
      </c>
      <c r="G29" s="33">
        <f t="shared" si="3"/>
        <v>532.84986528884986</v>
      </c>
    </row>
    <row r="30" spans="1:7" x14ac:dyDescent="0.25">
      <c r="A30" s="2">
        <v>19.024610920000001</v>
      </c>
      <c r="B30" s="2">
        <v>517.53402830000005</v>
      </c>
      <c r="C30" s="33">
        <f t="shared" si="0"/>
        <v>532.84986528884986</v>
      </c>
      <c r="D30" s="33">
        <f t="shared" si="1"/>
        <v>-3.2459246641447614E-2</v>
      </c>
      <c r="E30" s="33">
        <f t="shared" si="4"/>
        <v>532.84986528884986</v>
      </c>
      <c r="F30" s="8">
        <f t="shared" si="2"/>
        <v>-15.31583698884981</v>
      </c>
      <c r="G30" s="33">
        <f t="shared" si="3"/>
        <v>532.8174060422084</v>
      </c>
    </row>
    <row r="31" spans="1:7" x14ac:dyDescent="0.25">
      <c r="A31" s="2">
        <v>35.120151419999999</v>
      </c>
      <c r="B31" s="2">
        <v>809.67205339999998</v>
      </c>
      <c r="C31" s="33">
        <f t="shared" si="0"/>
        <v>532.8174060422084</v>
      </c>
      <c r="D31" s="33">
        <f t="shared" si="1"/>
        <v>0.58674516377784625</v>
      </c>
      <c r="E31" s="33">
        <f t="shared" si="4"/>
        <v>532.8174060422084</v>
      </c>
      <c r="F31" s="8">
        <f t="shared" si="2"/>
        <v>276.85464735779158</v>
      </c>
      <c r="G31" s="33">
        <f t="shared" si="3"/>
        <v>533.4041512059863</v>
      </c>
    </row>
    <row r="32" spans="1:7" x14ac:dyDescent="0.25">
      <c r="A32" s="2">
        <v>24.18393726</v>
      </c>
      <c r="B32" s="2">
        <v>528.38041650000002</v>
      </c>
      <c r="C32" s="33">
        <f t="shared" si="0"/>
        <v>533.4041512059863</v>
      </c>
      <c r="D32" s="33">
        <f t="shared" si="1"/>
        <v>-1.0646929971997232E-2</v>
      </c>
      <c r="E32" s="33">
        <f t="shared" si="4"/>
        <v>533.4041512059863</v>
      </c>
      <c r="F32" s="8">
        <f t="shared" si="2"/>
        <v>-5.0237347059862714</v>
      </c>
      <c r="G32" s="33">
        <f t="shared" si="3"/>
        <v>533.39350427601426</v>
      </c>
    </row>
    <row r="33" spans="1:7" x14ac:dyDescent="0.25">
      <c r="A33" s="2">
        <v>15.231190120000001</v>
      </c>
      <c r="B33" s="2">
        <v>356.09800749999999</v>
      </c>
      <c r="C33" s="33">
        <f t="shared" si="0"/>
        <v>533.39350427601426</v>
      </c>
      <c r="D33" s="33">
        <f t="shared" si="1"/>
        <v>-0.37574689926905258</v>
      </c>
      <c r="E33" s="33">
        <f t="shared" si="4"/>
        <v>533.39350427601426</v>
      </c>
      <c r="F33" s="8">
        <f t="shared" si="2"/>
        <v>-177.29549677601426</v>
      </c>
      <c r="G33" s="33">
        <f t="shared" si="3"/>
        <v>533.01775737674518</v>
      </c>
    </row>
    <row r="34" spans="1:7" x14ac:dyDescent="0.25">
      <c r="A34" s="2">
        <v>8.7909528080000001</v>
      </c>
      <c r="B34" s="2">
        <v>237.7639106</v>
      </c>
      <c r="C34" s="33">
        <f t="shared" si="0"/>
        <v>533.01775737674518</v>
      </c>
      <c r="D34" s="33">
        <f t="shared" si="1"/>
        <v>-0.62573905959821741</v>
      </c>
      <c r="E34" s="33">
        <f t="shared" si="4"/>
        <v>533.01775737674518</v>
      </c>
      <c r="F34" s="8">
        <f t="shared" si="2"/>
        <v>-295.25384677674515</v>
      </c>
      <c r="G34" s="33">
        <f t="shared" si="3"/>
        <v>532.39201831714695</v>
      </c>
    </row>
    <row r="35" spans="1:7" x14ac:dyDescent="0.25">
      <c r="A35" s="2">
        <v>18.233227840000001</v>
      </c>
      <c r="B35" s="2">
        <v>418.13727879999999</v>
      </c>
      <c r="C35" s="33">
        <f t="shared" si="0"/>
        <v>532.39201831714695</v>
      </c>
      <c r="D35" s="33">
        <f t="shared" si="1"/>
        <v>-0.24214300352251972</v>
      </c>
      <c r="E35" s="33">
        <f t="shared" si="4"/>
        <v>532.39201831714695</v>
      </c>
      <c r="F35" s="8">
        <f t="shared" si="2"/>
        <v>-114.25473951714696</v>
      </c>
      <c r="G35" s="33">
        <f t="shared" si="3"/>
        <v>532.14987531362442</v>
      </c>
    </row>
    <row r="36" spans="1:7" x14ac:dyDescent="0.25">
      <c r="A36" s="2">
        <v>35.62892497</v>
      </c>
      <c r="B36" s="2">
        <v>809.4634112</v>
      </c>
      <c r="C36" s="33">
        <f t="shared" si="0"/>
        <v>532.14987531362442</v>
      </c>
      <c r="D36" s="33">
        <f t="shared" si="1"/>
        <v>0.58771769802074003</v>
      </c>
      <c r="E36" s="33">
        <f t="shared" si="4"/>
        <v>532.14987531362442</v>
      </c>
      <c r="F36" s="8">
        <f t="shared" si="2"/>
        <v>277.31353588637558</v>
      </c>
      <c r="G36" s="33">
        <f t="shared" si="3"/>
        <v>532.73759301164512</v>
      </c>
    </row>
    <row r="37" spans="1:7" x14ac:dyDescent="0.25">
      <c r="A37" s="2">
        <v>37.057542460000001</v>
      </c>
      <c r="B37" s="2">
        <v>870.76591589999998</v>
      </c>
      <c r="C37" s="33">
        <f t="shared" si="0"/>
        <v>532.73759301164512</v>
      </c>
      <c r="D37" s="33">
        <f t="shared" si="1"/>
        <v>0.71639210527089092</v>
      </c>
      <c r="E37" s="33">
        <f t="shared" si="4"/>
        <v>532.73759301164512</v>
      </c>
      <c r="F37" s="8">
        <f t="shared" si="2"/>
        <v>338.02832288835486</v>
      </c>
      <c r="G37" s="33">
        <f t="shared" si="3"/>
        <v>533.45398511691599</v>
      </c>
    </row>
    <row r="38" spans="1:7" x14ac:dyDescent="0.25">
      <c r="A38" s="2">
        <v>22.284550320000001</v>
      </c>
      <c r="B38" s="2">
        <v>550.2785159</v>
      </c>
      <c r="C38" s="33">
        <f t="shared" si="0"/>
        <v>533.45398511691599</v>
      </c>
      <c r="D38" s="33">
        <f t="shared" si="1"/>
        <v>3.5656660142851959E-2</v>
      </c>
      <c r="E38" s="33">
        <f t="shared" si="4"/>
        <v>533.45398511691599</v>
      </c>
      <c r="F38" s="8">
        <f t="shared" si="2"/>
        <v>16.824530783084015</v>
      </c>
      <c r="G38" s="33">
        <f t="shared" si="3"/>
        <v>533.48964177705886</v>
      </c>
    </row>
    <row r="39" spans="1:7" x14ac:dyDescent="0.25">
      <c r="A39" s="2">
        <v>17.517073969999998</v>
      </c>
      <c r="B39" s="2">
        <v>405.66144589999999</v>
      </c>
      <c r="C39" s="33">
        <f t="shared" si="0"/>
        <v>533.48964177705886</v>
      </c>
      <c r="D39" s="33">
        <f t="shared" si="1"/>
        <v>-0.27090957815269223</v>
      </c>
      <c r="E39" s="33">
        <f t="shared" si="4"/>
        <v>533.48964177705886</v>
      </c>
      <c r="F39" s="8">
        <f t="shared" si="2"/>
        <v>-127.82819587705887</v>
      </c>
      <c r="G39" s="33">
        <f t="shared" si="3"/>
        <v>533.2187321989062</v>
      </c>
    </row>
    <row r="40" spans="1:7" x14ac:dyDescent="0.25">
      <c r="A40" s="2">
        <v>31.737919600000001</v>
      </c>
      <c r="B40" s="2">
        <v>740.93568479999999</v>
      </c>
      <c r="C40" s="33">
        <f t="shared" si="0"/>
        <v>533.2187321989062</v>
      </c>
      <c r="D40" s="33">
        <f t="shared" si="1"/>
        <v>0.44021987182269279</v>
      </c>
      <c r="E40" s="33">
        <f t="shared" si="4"/>
        <v>533.2187321989062</v>
      </c>
      <c r="F40" s="8">
        <f t="shared" si="2"/>
        <v>207.71695260109379</v>
      </c>
      <c r="G40" s="33">
        <f t="shared" si="3"/>
        <v>533.6589520707289</v>
      </c>
    </row>
    <row r="41" spans="1:7" x14ac:dyDescent="0.25">
      <c r="A41" s="2">
        <v>17.049737610000001</v>
      </c>
      <c r="B41" s="2">
        <v>501.73299009999999</v>
      </c>
      <c r="C41" s="33">
        <f t="shared" si="0"/>
        <v>533.6589520707289</v>
      </c>
      <c r="D41" s="33">
        <f t="shared" si="1"/>
        <v>-6.7661511063861701E-2</v>
      </c>
      <c r="E41" s="33">
        <f t="shared" si="4"/>
        <v>533.6589520707289</v>
      </c>
      <c r="F41" s="8">
        <f t="shared" si="2"/>
        <v>-31.925961970728906</v>
      </c>
      <c r="G41" s="33">
        <f t="shared" si="3"/>
        <v>533.59129055966503</v>
      </c>
    </row>
    <row r="42" spans="1:7" x14ac:dyDescent="0.25">
      <c r="A42" s="2">
        <v>23.0034888</v>
      </c>
      <c r="B42" s="2">
        <v>539.68800569999996</v>
      </c>
      <c r="C42" s="33">
        <f t="shared" si="0"/>
        <v>533.59129055966503</v>
      </c>
      <c r="D42" s="33">
        <f t="shared" si="1"/>
        <v>1.2920924960669267E-2</v>
      </c>
      <c r="E42" s="33">
        <f t="shared" si="4"/>
        <v>533.59129055966503</v>
      </c>
      <c r="F42" s="8">
        <f t="shared" si="2"/>
        <v>6.0967151403349362</v>
      </c>
      <c r="G42" s="33">
        <f t="shared" si="3"/>
        <v>533.60421148462569</v>
      </c>
    </row>
    <row r="43" spans="1:7" x14ac:dyDescent="0.25">
      <c r="A43" s="2">
        <v>8.7555539380000003</v>
      </c>
      <c r="B43" s="2">
        <v>242.23620829999999</v>
      </c>
      <c r="C43" s="33">
        <f t="shared" si="0"/>
        <v>533.60421148462569</v>
      </c>
      <c r="D43" s="33">
        <f t="shared" si="1"/>
        <v>-0.61750369148490325</v>
      </c>
      <c r="E43" s="33">
        <f t="shared" si="4"/>
        <v>533.60421148462569</v>
      </c>
      <c r="F43" s="8">
        <f t="shared" si="2"/>
        <v>-291.36800318462571</v>
      </c>
      <c r="G43" s="33">
        <f t="shared" si="3"/>
        <v>532.98670779314079</v>
      </c>
    </row>
    <row r="44" spans="1:7" x14ac:dyDescent="0.25">
      <c r="A44" s="2">
        <v>18.77535808</v>
      </c>
      <c r="B44" s="2">
        <v>421.62150500000001</v>
      </c>
      <c r="C44" s="33">
        <f t="shared" si="0"/>
        <v>532.98670779314079</v>
      </c>
      <c r="D44" s="33">
        <f t="shared" si="1"/>
        <v>-0.23601913413997683</v>
      </c>
      <c r="E44" s="33">
        <f t="shared" si="4"/>
        <v>532.98670779314079</v>
      </c>
      <c r="F44" s="8">
        <f t="shared" si="2"/>
        <v>-111.36520279314078</v>
      </c>
      <c r="G44" s="33">
        <f t="shared" si="3"/>
        <v>532.75068865900084</v>
      </c>
    </row>
    <row r="45" spans="1:7" x14ac:dyDescent="0.25">
      <c r="A45" s="2">
        <v>14.109661020000001</v>
      </c>
      <c r="B45" s="2">
        <v>358.00284929999998</v>
      </c>
      <c r="C45" s="33">
        <f t="shared" si="0"/>
        <v>532.75068865900084</v>
      </c>
      <c r="D45" s="33">
        <f t="shared" si="1"/>
        <v>-0.3703475834812866</v>
      </c>
      <c r="E45" s="33">
        <f t="shared" si="4"/>
        <v>532.75068865900084</v>
      </c>
      <c r="F45" s="8">
        <f t="shared" si="2"/>
        <v>-174.74783935900086</v>
      </c>
      <c r="G45" s="33">
        <f t="shared" si="3"/>
        <v>532.3803410755196</v>
      </c>
    </row>
    <row r="46" spans="1:7" x14ac:dyDescent="0.25">
      <c r="A46" s="2">
        <v>18.633912859999999</v>
      </c>
      <c r="B46" s="2">
        <v>467.63106299999998</v>
      </c>
      <c r="C46" s="33">
        <f t="shared" si="0"/>
        <v>532.3803410755196</v>
      </c>
      <c r="D46" s="33">
        <f t="shared" si="1"/>
        <v>-0.13722480778811091</v>
      </c>
      <c r="E46" s="33">
        <f t="shared" si="4"/>
        <v>532.3803410755196</v>
      </c>
      <c r="F46" s="8">
        <f t="shared" si="2"/>
        <v>-64.749278075519612</v>
      </c>
      <c r="G46" s="33">
        <f t="shared" si="3"/>
        <v>532.24311626773147</v>
      </c>
    </row>
    <row r="47" spans="1:7" x14ac:dyDescent="0.25">
      <c r="A47" s="2">
        <v>15.67648661</v>
      </c>
      <c r="B47" s="2">
        <v>396.9356482</v>
      </c>
      <c r="C47" s="33">
        <f t="shared" si="0"/>
        <v>532.24311626773147</v>
      </c>
      <c r="D47" s="33">
        <f t="shared" si="1"/>
        <v>-0.28676059177423308</v>
      </c>
      <c r="E47" s="33">
        <f t="shared" si="4"/>
        <v>532.24311626773147</v>
      </c>
      <c r="F47" s="8">
        <f t="shared" si="2"/>
        <v>-135.30746806773146</v>
      </c>
      <c r="G47" s="33">
        <f t="shared" si="3"/>
        <v>531.95635567595718</v>
      </c>
    </row>
    <row r="48" spans="1:7" x14ac:dyDescent="0.25">
      <c r="A48" s="2">
        <v>20.94791347</v>
      </c>
      <c r="B48" s="2">
        <v>500.92506450000002</v>
      </c>
      <c r="C48" s="33">
        <f t="shared" si="0"/>
        <v>531.95635567595718</v>
      </c>
      <c r="D48" s="33">
        <f t="shared" si="1"/>
        <v>-6.576541227333943E-2</v>
      </c>
      <c r="E48" s="33">
        <f t="shared" si="4"/>
        <v>531.95635567595718</v>
      </c>
      <c r="F48" s="8">
        <f t="shared" si="2"/>
        <v>-31.031291175957165</v>
      </c>
      <c r="G48" s="33">
        <f t="shared" si="3"/>
        <v>531.89059026368386</v>
      </c>
    </row>
    <row r="49" spans="1:7" x14ac:dyDescent="0.25">
      <c r="A49" s="2">
        <v>30.635307099999999</v>
      </c>
      <c r="B49" s="2">
        <v>651.86153630000001</v>
      </c>
      <c r="C49" s="33">
        <f t="shared" si="0"/>
        <v>531.89059026368386</v>
      </c>
      <c r="D49" s="33">
        <f t="shared" si="1"/>
        <v>0.25425750679088355</v>
      </c>
      <c r="E49" s="33">
        <f t="shared" si="4"/>
        <v>531.89059026368386</v>
      </c>
      <c r="F49" s="8">
        <f t="shared" si="2"/>
        <v>119.97094603631615</v>
      </c>
      <c r="G49" s="33">
        <f t="shared" si="3"/>
        <v>532.14484777047471</v>
      </c>
    </row>
    <row r="50" spans="1:7" x14ac:dyDescent="0.25">
      <c r="A50" s="2">
        <v>20.473594120000001</v>
      </c>
      <c r="B50" s="2">
        <v>451.45078430000001</v>
      </c>
      <c r="C50" s="33">
        <f t="shared" si="0"/>
        <v>532.14484777047471</v>
      </c>
      <c r="D50" s="33">
        <f t="shared" si="1"/>
        <v>-0.17101700093802408</v>
      </c>
      <c r="E50" s="33">
        <f t="shared" si="4"/>
        <v>532.14484777047471</v>
      </c>
      <c r="F50" s="8">
        <f t="shared" si="2"/>
        <v>-80.694063470474703</v>
      </c>
      <c r="G50" s="33">
        <f t="shared" si="3"/>
        <v>531.97383076953668</v>
      </c>
    </row>
    <row r="51" spans="1:7" x14ac:dyDescent="0.25">
      <c r="A51" s="2">
        <v>31.228988480000002</v>
      </c>
      <c r="B51" s="2">
        <v>697.83398620000003</v>
      </c>
      <c r="C51" s="33">
        <f t="shared" si="0"/>
        <v>531.97383076953668</v>
      </c>
      <c r="D51" s="33">
        <f t="shared" si="1"/>
        <v>0.35151168669564792</v>
      </c>
      <c r="E51" s="33">
        <f t="shared" si="4"/>
        <v>531.97383076953668</v>
      </c>
      <c r="F51" s="8">
        <f t="shared" si="2"/>
        <v>165.86015543046335</v>
      </c>
      <c r="G51" s="33">
        <f t="shared" si="3"/>
        <v>532.32534245623231</v>
      </c>
    </row>
    <row r="52" spans="1:7" x14ac:dyDescent="0.25">
      <c r="A52" s="2">
        <v>6.3938346270000004</v>
      </c>
      <c r="B52" s="2">
        <v>190.7109408</v>
      </c>
      <c r="C52" s="33">
        <f t="shared" si="0"/>
        <v>532.32534245623231</v>
      </c>
      <c r="D52" s="33">
        <f t="shared" si="1"/>
        <v>-0.72399217409422412</v>
      </c>
      <c r="E52" s="33">
        <f t="shared" si="4"/>
        <v>532.32534245623231</v>
      </c>
      <c r="F52" s="8">
        <f t="shared" si="2"/>
        <v>-341.6144016562323</v>
      </c>
      <c r="G52" s="33">
        <f t="shared" si="3"/>
        <v>531.60135028213813</v>
      </c>
    </row>
    <row r="53" spans="1:7" x14ac:dyDescent="0.25">
      <c r="A53" s="2">
        <v>27.185810310000001</v>
      </c>
      <c r="B53" s="2">
        <v>621.18973040000003</v>
      </c>
      <c r="C53" s="33">
        <f t="shared" si="0"/>
        <v>531.60135028213813</v>
      </c>
      <c r="D53" s="33">
        <f t="shared" si="1"/>
        <v>0.18986695461504699</v>
      </c>
      <c r="E53" s="33">
        <f t="shared" si="4"/>
        <v>531.60135028213813</v>
      </c>
      <c r="F53" s="8">
        <f t="shared" si="2"/>
        <v>89.588380117861902</v>
      </c>
      <c r="G53" s="33">
        <f t="shared" si="3"/>
        <v>531.79121723675314</v>
      </c>
    </row>
    <row r="54" spans="1:7" x14ac:dyDescent="0.25">
      <c r="A54" s="2">
        <v>28.633732760000001</v>
      </c>
      <c r="B54" s="2">
        <v>666.13683549999996</v>
      </c>
      <c r="C54" s="33">
        <f t="shared" si="0"/>
        <v>531.79121723675314</v>
      </c>
      <c r="D54" s="33">
        <f t="shared" si="1"/>
        <v>0.28472211878326681</v>
      </c>
      <c r="E54" s="33">
        <f t="shared" si="4"/>
        <v>531.79121723675314</v>
      </c>
      <c r="F54" s="8">
        <f t="shared" si="2"/>
        <v>134.34561826324682</v>
      </c>
      <c r="G54" s="33">
        <f t="shared" si="3"/>
        <v>532.07593935553643</v>
      </c>
    </row>
    <row r="55" spans="1:7" x14ac:dyDescent="0.25">
      <c r="A55" s="2">
        <v>27.99922248</v>
      </c>
      <c r="B55" s="2">
        <v>628.4532107</v>
      </c>
      <c r="C55" s="33">
        <f t="shared" si="0"/>
        <v>532.07593935553643</v>
      </c>
      <c r="D55" s="33">
        <f t="shared" si="1"/>
        <v>0.2042548261304365</v>
      </c>
      <c r="E55" s="33">
        <f t="shared" si="4"/>
        <v>532.07593935553643</v>
      </c>
      <c r="F55" s="8">
        <f t="shared" si="2"/>
        <v>96.377271344463566</v>
      </c>
      <c r="G55" s="33">
        <f t="shared" si="3"/>
        <v>532.28019418166684</v>
      </c>
    </row>
    <row r="56" spans="1:7" x14ac:dyDescent="0.25">
      <c r="A56" s="2">
        <v>10.326389369999999</v>
      </c>
      <c r="B56" s="2">
        <v>219.30399320000001</v>
      </c>
      <c r="C56" s="33">
        <f t="shared" si="0"/>
        <v>532.28019418166684</v>
      </c>
      <c r="D56" s="33">
        <f t="shared" si="1"/>
        <v>-0.66329849997509294</v>
      </c>
      <c r="E56" s="33">
        <f t="shared" si="4"/>
        <v>532.28019418166684</v>
      </c>
      <c r="F56" s="8">
        <f t="shared" si="2"/>
        <v>-312.97620098166681</v>
      </c>
      <c r="G56" s="33">
        <f t="shared" si="3"/>
        <v>531.61689568169174</v>
      </c>
    </row>
    <row r="57" spans="1:7" x14ac:dyDescent="0.25">
      <c r="A57" s="2">
        <v>27.312811409999998</v>
      </c>
      <c r="B57" s="2">
        <v>623.59886070000005</v>
      </c>
      <c r="C57" s="33">
        <f t="shared" si="0"/>
        <v>531.61689568169174</v>
      </c>
      <c r="D57" s="33">
        <f t="shared" si="1"/>
        <v>0.19493974056186769</v>
      </c>
      <c r="E57" s="33">
        <f t="shared" si="4"/>
        <v>531.61689568169174</v>
      </c>
      <c r="F57" s="8">
        <f t="shared" si="2"/>
        <v>91.981965018308301</v>
      </c>
      <c r="G57" s="33">
        <f t="shared" si="3"/>
        <v>531.81183542225358</v>
      </c>
    </row>
    <row r="58" spans="1:7" x14ac:dyDescent="0.25">
      <c r="A58" s="2">
        <v>33.235672289999997</v>
      </c>
      <c r="B58" s="2">
        <v>749.36715430000004</v>
      </c>
      <c r="C58" s="33">
        <f t="shared" si="0"/>
        <v>531.81183542225358</v>
      </c>
      <c r="D58" s="33">
        <f t="shared" si="1"/>
        <v>0.46107057412223096</v>
      </c>
      <c r="E58" s="33">
        <f t="shared" si="4"/>
        <v>531.81183542225358</v>
      </c>
      <c r="F58" s="8">
        <f t="shared" si="2"/>
        <v>217.55531887774646</v>
      </c>
      <c r="G58" s="33">
        <f t="shared" si="3"/>
        <v>532.27290599637581</v>
      </c>
    </row>
    <row r="59" spans="1:7" x14ac:dyDescent="0.25">
      <c r="A59" s="2">
        <v>36.569115060000001</v>
      </c>
      <c r="B59" s="2">
        <v>827.68483130000004</v>
      </c>
      <c r="C59" s="33">
        <f t="shared" si="0"/>
        <v>532.27290599637581</v>
      </c>
      <c r="D59" s="33">
        <f t="shared" si="1"/>
        <v>0.62607407947969074</v>
      </c>
      <c r="E59" s="33">
        <f t="shared" si="4"/>
        <v>532.27290599637581</v>
      </c>
      <c r="F59" s="8">
        <f t="shared" si="2"/>
        <v>295.41192530362423</v>
      </c>
      <c r="G59" s="33">
        <f t="shared" si="3"/>
        <v>532.89898007585555</v>
      </c>
    </row>
    <row r="60" spans="1:7" x14ac:dyDescent="0.25">
      <c r="A60" s="2">
        <v>12.462937309999999</v>
      </c>
      <c r="B60" s="2">
        <v>303.73438149999998</v>
      </c>
      <c r="C60" s="33">
        <f t="shared" si="0"/>
        <v>532.89898007585555</v>
      </c>
      <c r="D60" s="33">
        <f t="shared" si="1"/>
        <v>-0.48567441871295292</v>
      </c>
      <c r="E60" s="33">
        <f t="shared" si="4"/>
        <v>532.89898007585555</v>
      </c>
      <c r="F60" s="8">
        <f t="shared" si="2"/>
        <v>-229.16459857585556</v>
      </c>
      <c r="G60" s="33">
        <f t="shared" si="3"/>
        <v>532.41330565714259</v>
      </c>
    </row>
    <row r="61" spans="1:7" x14ac:dyDescent="0.25">
      <c r="A61" s="2">
        <v>14.37969698</v>
      </c>
      <c r="B61" s="2">
        <v>351.2888691</v>
      </c>
      <c r="C61" s="33">
        <f t="shared" si="0"/>
        <v>532.41330565714259</v>
      </c>
      <c r="D61" s="33">
        <f t="shared" si="1"/>
        <v>-0.38386166967444291</v>
      </c>
      <c r="E61" s="33">
        <f t="shared" si="4"/>
        <v>532.41330565714259</v>
      </c>
      <c r="F61" s="8">
        <f t="shared" si="2"/>
        <v>-181.12443655714259</v>
      </c>
      <c r="G61" s="33">
        <f t="shared" si="3"/>
        <v>532.0294439874682</v>
      </c>
    </row>
    <row r="62" spans="1:7" x14ac:dyDescent="0.25">
      <c r="A62" s="2">
        <v>16.302554730000001</v>
      </c>
      <c r="B62" s="2">
        <v>381.56413520000001</v>
      </c>
      <c r="C62" s="33">
        <f t="shared" si="0"/>
        <v>532.0294439874682</v>
      </c>
      <c r="D62" s="33">
        <f t="shared" si="1"/>
        <v>-0.31888499286520211</v>
      </c>
      <c r="E62" s="33">
        <f t="shared" si="4"/>
        <v>532.0294439874682</v>
      </c>
      <c r="F62" s="8">
        <f t="shared" si="2"/>
        <v>-150.46530878746819</v>
      </c>
      <c r="G62" s="33">
        <f t="shared" si="3"/>
        <v>531.71055899460305</v>
      </c>
    </row>
    <row r="63" spans="1:7" x14ac:dyDescent="0.25">
      <c r="A63" s="2">
        <v>11.56964367</v>
      </c>
      <c r="B63" s="2">
        <v>321.84827339999998</v>
      </c>
      <c r="C63" s="33">
        <f t="shared" si="0"/>
        <v>531.71055899460305</v>
      </c>
      <c r="D63" s="33">
        <f t="shared" si="1"/>
        <v>-0.444766531128029</v>
      </c>
      <c r="E63" s="33">
        <f t="shared" si="4"/>
        <v>531.71055899460305</v>
      </c>
      <c r="F63" s="8">
        <f t="shared" si="2"/>
        <v>-209.86228559460307</v>
      </c>
      <c r="G63" s="33">
        <f t="shared" si="3"/>
        <v>531.26579246347501</v>
      </c>
    </row>
    <row r="64" spans="1:7" x14ac:dyDescent="0.25">
      <c r="A64" s="2">
        <v>33.551418720000001</v>
      </c>
      <c r="B64" s="2">
        <v>774.10808129999998</v>
      </c>
      <c r="C64" s="33">
        <f t="shared" si="0"/>
        <v>531.26579246347501</v>
      </c>
      <c r="D64" s="33">
        <f t="shared" si="1"/>
        <v>0.514661898925728</v>
      </c>
      <c r="E64" s="33">
        <f t="shared" si="4"/>
        <v>531.26579246347501</v>
      </c>
      <c r="F64" s="8">
        <f t="shared" si="2"/>
        <v>242.84228883652497</v>
      </c>
      <c r="G64" s="33">
        <f t="shared" si="3"/>
        <v>531.78045436240075</v>
      </c>
    </row>
    <row r="65" spans="1:7" x14ac:dyDescent="0.25">
      <c r="A65" s="2">
        <v>3.9865231680000002</v>
      </c>
      <c r="B65" s="2">
        <v>131.65701749999999</v>
      </c>
      <c r="C65" s="33">
        <f t="shared" si="0"/>
        <v>531.78045436240075</v>
      </c>
      <c r="D65" s="33">
        <f t="shared" si="1"/>
        <v>-0.84799187491976569</v>
      </c>
      <c r="E65" s="33">
        <f t="shared" si="4"/>
        <v>531.78045436240075</v>
      </c>
      <c r="F65" s="8">
        <f t="shared" si="2"/>
        <v>-400.12343686240075</v>
      </c>
      <c r="G65" s="33">
        <f t="shared" si="3"/>
        <v>530.93246248748096</v>
      </c>
    </row>
    <row r="66" spans="1:7" x14ac:dyDescent="0.25">
      <c r="A66" s="2">
        <v>20.511637409999999</v>
      </c>
      <c r="B66" s="2">
        <v>498.7570498</v>
      </c>
      <c r="C66" s="33">
        <f t="shared" si="0"/>
        <v>530.93246248748096</v>
      </c>
      <c r="D66" s="33">
        <f t="shared" si="1"/>
        <v>-6.8190178373773391E-2</v>
      </c>
      <c r="E66" s="33">
        <f t="shared" si="4"/>
        <v>530.93246248748096</v>
      </c>
      <c r="F66" s="8">
        <f t="shared" si="2"/>
        <v>-32.175412687480957</v>
      </c>
      <c r="G66" s="33">
        <f t="shared" si="3"/>
        <v>530.86427230910715</v>
      </c>
    </row>
    <row r="67" spans="1:7" x14ac:dyDescent="0.25">
      <c r="A67" s="2">
        <v>6.5425143969999997</v>
      </c>
      <c r="B67" s="2">
        <v>195.7357217</v>
      </c>
      <c r="C67" s="33">
        <f t="shared" si="0"/>
        <v>530.86427230910715</v>
      </c>
      <c r="D67" s="33">
        <f t="shared" si="1"/>
        <v>-0.71024654341327631</v>
      </c>
      <c r="E67" s="33">
        <f t="shared" si="4"/>
        <v>530.86427230910715</v>
      </c>
      <c r="F67" s="8">
        <f t="shared" si="2"/>
        <v>-335.12855060910715</v>
      </c>
      <c r="G67" s="33">
        <f t="shared" si="3"/>
        <v>530.15402576569386</v>
      </c>
    </row>
    <row r="68" spans="1:7" x14ac:dyDescent="0.25">
      <c r="A68" s="2">
        <v>19.81753939</v>
      </c>
      <c r="B68" s="2">
        <v>496.01129479999997</v>
      </c>
      <c r="C68" s="33">
        <f t="shared" ref="C68:C131" si="5">$K$2*B68+(1-$K$2)*E68</f>
        <v>530.15402576569386</v>
      </c>
      <c r="D68" s="33">
        <f t="shared" ref="D68:D131" si="6">$K$3*(B68-B67)+(1-$K$3)*D67</f>
        <v>-7.2359566521559948E-2</v>
      </c>
      <c r="E68" s="33">
        <f t="shared" si="4"/>
        <v>530.15402576569386</v>
      </c>
      <c r="F68" s="8">
        <f t="shared" ref="F68:F131" si="7">B68-G67</f>
        <v>-34.142730965693886</v>
      </c>
      <c r="G68" s="33">
        <f t="shared" ref="G68:G131" si="8">C68+D68</f>
        <v>530.08166619917233</v>
      </c>
    </row>
    <row r="69" spans="1:7" x14ac:dyDescent="0.25">
      <c r="A69" s="2">
        <v>11.694537670000001</v>
      </c>
      <c r="B69" s="2">
        <v>284.77278890000002</v>
      </c>
      <c r="C69" s="33">
        <f t="shared" si="5"/>
        <v>530.08166619917233</v>
      </c>
      <c r="D69" s="33">
        <f t="shared" si="6"/>
        <v>-0.51988940319665489</v>
      </c>
      <c r="E69" s="33">
        <f t="shared" ref="E69:E132" si="9">C68+D68</f>
        <v>530.08166619917233</v>
      </c>
      <c r="F69" s="8">
        <f t="shared" si="7"/>
        <v>-245.30887729917231</v>
      </c>
      <c r="G69" s="33">
        <f t="shared" si="8"/>
        <v>529.56177679597567</v>
      </c>
    </row>
    <row r="70" spans="1:7" x14ac:dyDescent="0.25">
      <c r="A70" s="2">
        <v>21.488176599999999</v>
      </c>
      <c r="B70" s="2">
        <v>483.48976859999999</v>
      </c>
      <c r="C70" s="33">
        <f t="shared" si="5"/>
        <v>529.56177679597567</v>
      </c>
      <c r="D70" s="33">
        <f t="shared" si="6"/>
        <v>-9.7641590099756648E-2</v>
      </c>
      <c r="E70" s="33">
        <f t="shared" si="9"/>
        <v>529.56177679597567</v>
      </c>
      <c r="F70" s="8">
        <f t="shared" si="7"/>
        <v>-46.072008195975684</v>
      </c>
      <c r="G70" s="33">
        <f t="shared" si="8"/>
        <v>529.46413520587589</v>
      </c>
    </row>
    <row r="71" spans="1:7" x14ac:dyDescent="0.25">
      <c r="A71" s="2">
        <v>18.77353222</v>
      </c>
      <c r="B71" s="2">
        <v>430.34390330000002</v>
      </c>
      <c r="C71" s="33">
        <f t="shared" si="5"/>
        <v>529.46413520587589</v>
      </c>
      <c r="D71" s="33">
        <f t="shared" si="6"/>
        <v>-0.2100680528875169</v>
      </c>
      <c r="E71" s="33">
        <f t="shared" si="9"/>
        <v>529.46413520587589</v>
      </c>
      <c r="F71" s="8">
        <f t="shared" si="7"/>
        <v>-99.120231905875869</v>
      </c>
      <c r="G71" s="33">
        <f t="shared" si="8"/>
        <v>529.25406715298834</v>
      </c>
    </row>
    <row r="72" spans="1:7" x14ac:dyDescent="0.25">
      <c r="A72" s="2">
        <v>12.68842965</v>
      </c>
      <c r="B72" s="2">
        <v>276.78708599999999</v>
      </c>
      <c r="C72" s="33">
        <f t="shared" si="5"/>
        <v>529.25406715298834</v>
      </c>
      <c r="D72" s="33">
        <f t="shared" si="6"/>
        <v>-0.53505975651428717</v>
      </c>
      <c r="E72" s="33">
        <f t="shared" si="9"/>
        <v>529.25406715298834</v>
      </c>
      <c r="F72" s="8">
        <f t="shared" si="7"/>
        <v>-252.46698115298835</v>
      </c>
      <c r="G72" s="33">
        <f t="shared" si="8"/>
        <v>528.71900739647401</v>
      </c>
    </row>
    <row r="73" spans="1:7" x14ac:dyDescent="0.25">
      <c r="A73" s="2">
        <v>27.88711086</v>
      </c>
      <c r="B73" s="2">
        <v>627.29129520000004</v>
      </c>
      <c r="C73" s="33">
        <f t="shared" si="5"/>
        <v>528.71900739647401</v>
      </c>
      <c r="D73" s="33">
        <f t="shared" si="6"/>
        <v>0.20890678088019088</v>
      </c>
      <c r="E73" s="33">
        <f t="shared" si="9"/>
        <v>528.71900739647401</v>
      </c>
      <c r="F73" s="8">
        <f t="shared" si="7"/>
        <v>98.572287803526024</v>
      </c>
      <c r="G73" s="33">
        <f t="shared" si="8"/>
        <v>528.92791417735418</v>
      </c>
    </row>
    <row r="74" spans="1:7" x14ac:dyDescent="0.25">
      <c r="A74" s="2">
        <v>26.956719700000001</v>
      </c>
      <c r="B74" s="2">
        <v>643.64860109999995</v>
      </c>
      <c r="C74" s="33">
        <f t="shared" si="5"/>
        <v>528.92791417735418</v>
      </c>
      <c r="D74" s="33">
        <f t="shared" si="6"/>
        <v>0.2431304978245302</v>
      </c>
      <c r="E74" s="33">
        <f t="shared" si="9"/>
        <v>528.92791417735418</v>
      </c>
      <c r="F74" s="8">
        <f t="shared" si="7"/>
        <v>114.72068692264577</v>
      </c>
      <c r="G74" s="33">
        <f t="shared" si="8"/>
        <v>529.17104467517868</v>
      </c>
    </row>
    <row r="75" spans="1:7" x14ac:dyDescent="0.25">
      <c r="A75" s="2">
        <v>27.375401010000001</v>
      </c>
      <c r="B75" s="2">
        <v>623.24870080000005</v>
      </c>
      <c r="C75" s="33">
        <f t="shared" si="5"/>
        <v>529.17104467517868</v>
      </c>
      <c r="D75" s="33">
        <f t="shared" si="6"/>
        <v>0.19938119254128717</v>
      </c>
      <c r="E75" s="33">
        <f t="shared" si="9"/>
        <v>529.17104467517868</v>
      </c>
      <c r="F75" s="8">
        <f t="shared" si="7"/>
        <v>94.077656124821374</v>
      </c>
      <c r="G75" s="33">
        <f t="shared" si="8"/>
        <v>529.37042586771997</v>
      </c>
    </row>
    <row r="76" spans="1:7" x14ac:dyDescent="0.25">
      <c r="A76" s="2">
        <v>24.10161613</v>
      </c>
      <c r="B76" s="2">
        <v>586.15056800000002</v>
      </c>
      <c r="C76" s="33">
        <f t="shared" si="5"/>
        <v>529.37042586771997</v>
      </c>
      <c r="D76" s="33">
        <f t="shared" si="6"/>
        <v>0.12033561333604331</v>
      </c>
      <c r="E76" s="33">
        <f t="shared" si="9"/>
        <v>529.37042586771997</v>
      </c>
      <c r="F76" s="8">
        <f t="shared" si="7"/>
        <v>56.780142132280048</v>
      </c>
      <c r="G76" s="33">
        <f t="shared" si="8"/>
        <v>529.49076148105598</v>
      </c>
    </row>
    <row r="77" spans="1:7" x14ac:dyDescent="0.25">
      <c r="A77" s="2">
        <v>28.790101499999999</v>
      </c>
      <c r="B77" s="2">
        <v>653.98673559999997</v>
      </c>
      <c r="C77" s="33">
        <f t="shared" si="5"/>
        <v>529.49076148105598</v>
      </c>
      <c r="D77" s="33">
        <f t="shared" si="6"/>
        <v>0.26384751500920145</v>
      </c>
      <c r="E77" s="33">
        <f t="shared" si="9"/>
        <v>529.49076148105598</v>
      </c>
      <c r="F77" s="8">
        <f t="shared" si="7"/>
        <v>124.49597411894399</v>
      </c>
      <c r="G77" s="33">
        <f t="shared" si="8"/>
        <v>529.75460899606514</v>
      </c>
    </row>
    <row r="78" spans="1:7" x14ac:dyDescent="0.25">
      <c r="A78" s="2">
        <v>40.473989179999997</v>
      </c>
      <c r="B78" s="2">
        <v>918.39123159999997</v>
      </c>
      <c r="C78" s="33">
        <f t="shared" si="5"/>
        <v>529.75460899606514</v>
      </c>
      <c r="D78" s="33">
        <f t="shared" si="6"/>
        <v>0.82364757448019432</v>
      </c>
      <c r="E78" s="33">
        <f t="shared" si="9"/>
        <v>529.75460899606514</v>
      </c>
      <c r="F78" s="8">
        <f t="shared" si="7"/>
        <v>388.63662260393482</v>
      </c>
      <c r="G78" s="33">
        <f t="shared" si="8"/>
        <v>530.57825657054536</v>
      </c>
    </row>
    <row r="79" spans="1:7" x14ac:dyDescent="0.25">
      <c r="A79" s="2">
        <v>25.54596553</v>
      </c>
      <c r="B79" s="2">
        <v>591.1733898</v>
      </c>
      <c r="C79" s="33">
        <f t="shared" si="5"/>
        <v>530.57825657054536</v>
      </c>
      <c r="D79" s="33">
        <f t="shared" si="6"/>
        <v>0.12842082193732751</v>
      </c>
      <c r="E79" s="33">
        <f t="shared" si="9"/>
        <v>530.57825657054536</v>
      </c>
      <c r="F79" s="8">
        <f t="shared" si="7"/>
        <v>60.595133229454632</v>
      </c>
      <c r="G79" s="33">
        <f t="shared" si="8"/>
        <v>530.70667739248267</v>
      </c>
    </row>
    <row r="80" spans="1:7" x14ac:dyDescent="0.25">
      <c r="A80" s="2">
        <v>28.701276459999999</v>
      </c>
      <c r="B80" s="2">
        <v>651.1862423</v>
      </c>
      <c r="C80" s="33">
        <f t="shared" si="5"/>
        <v>530.70667739248267</v>
      </c>
      <c r="D80" s="33">
        <f t="shared" si="6"/>
        <v>0.25533543582596185</v>
      </c>
      <c r="E80" s="33">
        <f t="shared" si="9"/>
        <v>530.70667739248267</v>
      </c>
      <c r="F80" s="8">
        <f t="shared" si="7"/>
        <v>120.47956490751733</v>
      </c>
      <c r="G80" s="33">
        <f t="shared" si="8"/>
        <v>530.96201282830862</v>
      </c>
    </row>
    <row r="81" spans="1:7" x14ac:dyDescent="0.25">
      <c r="A81" s="2">
        <v>29.4637861</v>
      </c>
      <c r="B81" s="2">
        <v>682.75286889999995</v>
      </c>
      <c r="C81" s="33">
        <f t="shared" si="5"/>
        <v>530.96201282830862</v>
      </c>
      <c r="D81" s="33">
        <f t="shared" si="6"/>
        <v>0.32169425926473361</v>
      </c>
      <c r="E81" s="33">
        <f t="shared" si="9"/>
        <v>530.96201282830862</v>
      </c>
      <c r="F81" s="8">
        <f t="shared" si="7"/>
        <v>151.79085607169134</v>
      </c>
      <c r="G81" s="33">
        <f t="shared" si="8"/>
        <v>531.28370708757336</v>
      </c>
    </row>
    <row r="82" spans="1:7" x14ac:dyDescent="0.25">
      <c r="A82" s="2">
        <v>16.020975409999998</v>
      </c>
      <c r="B82" s="2">
        <v>372.99060550000002</v>
      </c>
      <c r="C82" s="33">
        <f t="shared" si="5"/>
        <v>531.28370708757336</v>
      </c>
      <c r="D82" s="33">
        <f t="shared" si="6"/>
        <v>-0.33547463516432963</v>
      </c>
      <c r="E82" s="33">
        <f t="shared" si="9"/>
        <v>531.28370708757336</v>
      </c>
      <c r="F82" s="8">
        <f t="shared" si="7"/>
        <v>-158.29310158757335</v>
      </c>
      <c r="G82" s="33">
        <f t="shared" si="8"/>
        <v>530.948232452409</v>
      </c>
    </row>
    <row r="83" spans="1:7" x14ac:dyDescent="0.25">
      <c r="A83" s="2">
        <v>14.739550660000001</v>
      </c>
      <c r="B83" s="2">
        <v>381.80301379999997</v>
      </c>
      <c r="C83" s="33">
        <f t="shared" si="5"/>
        <v>530.948232452409</v>
      </c>
      <c r="D83" s="33">
        <f t="shared" si="6"/>
        <v>-0.31608729194203256</v>
      </c>
      <c r="E83" s="33">
        <f t="shared" si="9"/>
        <v>530.948232452409</v>
      </c>
      <c r="F83" s="8">
        <f t="shared" si="7"/>
        <v>-149.14521865240903</v>
      </c>
      <c r="G83" s="33">
        <f t="shared" si="8"/>
        <v>530.63214516046696</v>
      </c>
    </row>
    <row r="84" spans="1:7" x14ac:dyDescent="0.25">
      <c r="A84" s="2">
        <v>22.171198870000001</v>
      </c>
      <c r="B84" s="2">
        <v>515.45910170000002</v>
      </c>
      <c r="C84" s="33">
        <f t="shared" si="5"/>
        <v>530.63214516046696</v>
      </c>
      <c r="D84" s="33">
        <f t="shared" si="6"/>
        <v>-3.2156620649806122E-2</v>
      </c>
      <c r="E84" s="33">
        <f t="shared" si="9"/>
        <v>530.63214516046696</v>
      </c>
      <c r="F84" s="8">
        <f t="shared" si="7"/>
        <v>-15.173043460466943</v>
      </c>
      <c r="G84" s="33">
        <f t="shared" si="8"/>
        <v>530.5999885398171</v>
      </c>
    </row>
    <row r="85" spans="1:7" x14ac:dyDescent="0.25">
      <c r="A85" s="2">
        <v>29.035738769999998</v>
      </c>
      <c r="B85" s="2">
        <v>685.36238809999998</v>
      </c>
      <c r="C85" s="33">
        <f t="shared" si="5"/>
        <v>530.5999885398171</v>
      </c>
      <c r="D85" s="33">
        <f t="shared" si="6"/>
        <v>0.32799192768918539</v>
      </c>
      <c r="E85" s="33">
        <f t="shared" si="9"/>
        <v>530.5999885398171</v>
      </c>
      <c r="F85" s="8">
        <f t="shared" si="7"/>
        <v>154.76239956018287</v>
      </c>
      <c r="G85" s="33">
        <f t="shared" si="8"/>
        <v>530.92798046750625</v>
      </c>
    </row>
    <row r="86" spans="1:7" x14ac:dyDescent="0.25">
      <c r="A86" s="2">
        <v>29.20971484</v>
      </c>
      <c r="B86" s="2">
        <v>654.74746110000001</v>
      </c>
      <c r="C86" s="33">
        <f t="shared" si="5"/>
        <v>530.92798046750625</v>
      </c>
      <c r="D86" s="33">
        <f t="shared" si="6"/>
        <v>0.26241380499100181</v>
      </c>
      <c r="E86" s="33">
        <f t="shared" si="9"/>
        <v>530.92798046750625</v>
      </c>
      <c r="F86" s="8">
        <f t="shared" si="7"/>
        <v>123.81948063249376</v>
      </c>
      <c r="G86" s="33">
        <f t="shared" si="8"/>
        <v>531.1903942724972</v>
      </c>
    </row>
    <row r="87" spans="1:7" x14ac:dyDescent="0.25">
      <c r="A87" s="2">
        <v>16.364944990000001</v>
      </c>
      <c r="B87" s="2">
        <v>406.57924869999999</v>
      </c>
      <c r="C87" s="33">
        <f t="shared" si="5"/>
        <v>531.1903942724972</v>
      </c>
      <c r="D87" s="33">
        <f t="shared" si="6"/>
        <v>-0.26409160082832406</v>
      </c>
      <c r="E87" s="33">
        <f t="shared" si="9"/>
        <v>531.1903942724972</v>
      </c>
      <c r="F87" s="8">
        <f t="shared" si="7"/>
        <v>-124.61114557249721</v>
      </c>
      <c r="G87" s="33">
        <f t="shared" si="8"/>
        <v>530.92630267166885</v>
      </c>
    </row>
    <row r="88" spans="1:7" x14ac:dyDescent="0.25">
      <c r="A88" s="2">
        <v>27.78049953</v>
      </c>
      <c r="B88" s="2">
        <v>643.94432659999995</v>
      </c>
      <c r="C88" s="33">
        <f t="shared" si="5"/>
        <v>530.92630267166885</v>
      </c>
      <c r="D88" s="33">
        <f t="shared" si="6"/>
        <v>0.2395220004162612</v>
      </c>
      <c r="E88" s="33">
        <f t="shared" si="9"/>
        <v>530.92630267166885</v>
      </c>
      <c r="F88" s="8">
        <f t="shared" si="7"/>
        <v>113.0180239283311</v>
      </c>
      <c r="G88" s="33">
        <f t="shared" si="8"/>
        <v>531.16582467208514</v>
      </c>
    </row>
    <row r="89" spans="1:7" x14ac:dyDescent="0.25">
      <c r="A89" s="2">
        <v>13.330605759999999</v>
      </c>
      <c r="B89" s="2">
        <v>344.68876519999998</v>
      </c>
      <c r="C89" s="33">
        <f t="shared" si="5"/>
        <v>531.16582467208514</v>
      </c>
      <c r="D89" s="33">
        <f t="shared" si="6"/>
        <v>-0.39520562087353717</v>
      </c>
      <c r="E89" s="33">
        <f t="shared" si="9"/>
        <v>531.16582467208514</v>
      </c>
      <c r="F89" s="8">
        <f t="shared" si="7"/>
        <v>-186.47705947208516</v>
      </c>
      <c r="G89" s="33">
        <f t="shared" si="8"/>
        <v>530.77061905121161</v>
      </c>
    </row>
    <row r="90" spans="1:7" x14ac:dyDescent="0.25">
      <c r="A90" s="2">
        <v>29.3050392</v>
      </c>
      <c r="B90" s="2">
        <v>642.22729089999996</v>
      </c>
      <c r="C90" s="33">
        <f t="shared" si="5"/>
        <v>530.77061905121161</v>
      </c>
      <c r="D90" s="33">
        <f t="shared" si="6"/>
        <v>0.23621298685853598</v>
      </c>
      <c r="E90" s="33">
        <f t="shared" si="9"/>
        <v>530.77061905121161</v>
      </c>
      <c r="F90" s="8">
        <f t="shared" si="7"/>
        <v>111.45667184878835</v>
      </c>
      <c r="G90" s="33">
        <f t="shared" si="8"/>
        <v>531.00683203807012</v>
      </c>
    </row>
    <row r="91" spans="1:7" x14ac:dyDescent="0.25">
      <c r="A91" s="2">
        <v>14.384083499999999</v>
      </c>
      <c r="B91" s="2">
        <v>361.11914430000002</v>
      </c>
      <c r="C91" s="33">
        <f t="shared" si="5"/>
        <v>531.00683203807012</v>
      </c>
      <c r="D91" s="33">
        <f t="shared" si="6"/>
        <v>-0.36004733934226524</v>
      </c>
      <c r="E91" s="33">
        <f t="shared" si="9"/>
        <v>531.00683203807012</v>
      </c>
      <c r="F91" s="8">
        <f t="shared" si="7"/>
        <v>-169.8876877380701</v>
      </c>
      <c r="G91" s="33">
        <f t="shared" si="8"/>
        <v>530.64678469872786</v>
      </c>
    </row>
    <row r="92" spans="1:7" x14ac:dyDescent="0.25">
      <c r="A92" s="2">
        <v>30.427791840000001</v>
      </c>
      <c r="B92" s="2">
        <v>704.28143909999994</v>
      </c>
      <c r="C92" s="33">
        <f t="shared" si="5"/>
        <v>530.64678469872786</v>
      </c>
      <c r="D92" s="33">
        <f t="shared" si="6"/>
        <v>0.36798838201375983</v>
      </c>
      <c r="E92" s="33">
        <f t="shared" si="9"/>
        <v>530.64678469872786</v>
      </c>
      <c r="F92" s="8">
        <f t="shared" si="7"/>
        <v>173.63465440127209</v>
      </c>
      <c r="G92" s="33">
        <f t="shared" si="8"/>
        <v>531.01477308074163</v>
      </c>
    </row>
    <row r="93" spans="1:7" x14ac:dyDescent="0.25">
      <c r="A93" s="2">
        <v>9.0738382479999995</v>
      </c>
      <c r="B93" s="2">
        <v>222.8723171</v>
      </c>
      <c r="C93" s="33">
        <f t="shared" si="5"/>
        <v>531.01477308074163</v>
      </c>
      <c r="D93" s="33">
        <f t="shared" si="6"/>
        <v>-0.65305422006397151</v>
      </c>
      <c r="E93" s="33">
        <f t="shared" si="9"/>
        <v>531.01477308074163</v>
      </c>
      <c r="F93" s="8">
        <f t="shared" si="7"/>
        <v>-308.1424559807416</v>
      </c>
      <c r="G93" s="33">
        <f t="shared" si="8"/>
        <v>530.36171886067768</v>
      </c>
    </row>
    <row r="94" spans="1:7" x14ac:dyDescent="0.25">
      <c r="A94" s="2">
        <v>23.070615870000001</v>
      </c>
      <c r="B94" s="2">
        <v>543.59959330000004</v>
      </c>
      <c r="C94" s="33">
        <f t="shared" si="5"/>
        <v>530.36171886067768</v>
      </c>
      <c r="D94" s="33">
        <f t="shared" si="6"/>
        <v>2.8055367248115637E-2</v>
      </c>
      <c r="E94" s="33">
        <f t="shared" si="9"/>
        <v>530.36171886067768</v>
      </c>
      <c r="F94" s="8">
        <f t="shared" si="7"/>
        <v>13.237874439322354</v>
      </c>
      <c r="G94" s="33">
        <f t="shared" si="8"/>
        <v>530.38977422792584</v>
      </c>
    </row>
    <row r="95" spans="1:7" x14ac:dyDescent="0.25">
      <c r="A95" s="2">
        <v>8.5869481410000006</v>
      </c>
      <c r="B95" s="2">
        <v>221.22329060000001</v>
      </c>
      <c r="C95" s="33">
        <f t="shared" si="5"/>
        <v>530.38977422792584</v>
      </c>
      <c r="D95" s="33">
        <f t="shared" si="6"/>
        <v>-0.65522446815369795</v>
      </c>
      <c r="E95" s="33">
        <f t="shared" si="9"/>
        <v>530.38977422792584</v>
      </c>
      <c r="F95" s="8">
        <f t="shared" si="7"/>
        <v>-309.1664836279258</v>
      </c>
      <c r="G95" s="33">
        <f t="shared" si="8"/>
        <v>529.73454975977211</v>
      </c>
    </row>
    <row r="96" spans="1:7" x14ac:dyDescent="0.25">
      <c r="A96" s="2">
        <v>12.35208102</v>
      </c>
      <c r="B96" s="2">
        <v>337.11902520000001</v>
      </c>
      <c r="C96" s="33">
        <f t="shared" si="5"/>
        <v>529.73454975977211</v>
      </c>
      <c r="D96" s="33">
        <f t="shared" si="6"/>
        <v>-0.40821502756976946</v>
      </c>
      <c r="E96" s="33">
        <f t="shared" si="9"/>
        <v>529.73454975977211</v>
      </c>
      <c r="F96" s="8">
        <f t="shared" si="7"/>
        <v>-192.6155245597721</v>
      </c>
      <c r="G96" s="33">
        <f t="shared" si="8"/>
        <v>529.32633473220233</v>
      </c>
    </row>
    <row r="97" spans="1:7" x14ac:dyDescent="0.25">
      <c r="A97" s="2">
        <v>9.0188602360000001</v>
      </c>
      <c r="B97" s="2">
        <v>212.59174010000001</v>
      </c>
      <c r="C97" s="33">
        <f t="shared" si="5"/>
        <v>529.32633473220233</v>
      </c>
      <c r="D97" s="33">
        <f t="shared" si="6"/>
        <v>-0.67126376015429223</v>
      </c>
      <c r="E97" s="33">
        <f t="shared" si="9"/>
        <v>529.32633473220233</v>
      </c>
      <c r="F97" s="8">
        <f t="shared" si="7"/>
        <v>-316.73459463220229</v>
      </c>
      <c r="G97" s="33">
        <f t="shared" si="8"/>
        <v>528.65507097204807</v>
      </c>
    </row>
    <row r="98" spans="1:7" x14ac:dyDescent="0.25">
      <c r="A98" s="2">
        <v>20.265012129999999</v>
      </c>
      <c r="B98" s="2">
        <v>474.74939239999998</v>
      </c>
      <c r="C98" s="33">
        <f t="shared" si="5"/>
        <v>528.65507097204807</v>
      </c>
      <c r="D98" s="33">
        <f t="shared" si="6"/>
        <v>-0.11424368889656844</v>
      </c>
      <c r="E98" s="33">
        <f t="shared" si="9"/>
        <v>528.65507097204807</v>
      </c>
      <c r="F98" s="8">
        <f t="shared" si="7"/>
        <v>-53.905678572048089</v>
      </c>
      <c r="G98" s="33">
        <f t="shared" si="8"/>
        <v>528.54082728315154</v>
      </c>
    </row>
    <row r="99" spans="1:7" x14ac:dyDescent="0.25">
      <c r="A99" s="2">
        <v>19.363153459999999</v>
      </c>
      <c r="B99" s="2">
        <v>460.40250020000002</v>
      </c>
      <c r="C99" s="33">
        <f t="shared" si="5"/>
        <v>528.54082728315154</v>
      </c>
      <c r="D99" s="33">
        <f t="shared" si="6"/>
        <v>-0.14440730638082758</v>
      </c>
      <c r="E99" s="33">
        <f t="shared" si="9"/>
        <v>528.54082728315154</v>
      </c>
      <c r="F99" s="8">
        <f t="shared" si="7"/>
        <v>-68.138327083151523</v>
      </c>
      <c r="G99" s="33">
        <f t="shared" si="8"/>
        <v>528.39641997677074</v>
      </c>
    </row>
    <row r="100" spans="1:7" x14ac:dyDescent="0.25">
      <c r="A100" s="2">
        <v>14.6859445</v>
      </c>
      <c r="B100" s="2">
        <v>343.36290450000001</v>
      </c>
      <c r="C100" s="33">
        <f t="shared" si="5"/>
        <v>528.39641997677074</v>
      </c>
      <c r="D100" s="33">
        <f t="shared" si="6"/>
        <v>-0.3921462810140306</v>
      </c>
      <c r="E100" s="33">
        <f t="shared" si="9"/>
        <v>528.39641997677074</v>
      </c>
      <c r="F100" s="8">
        <f t="shared" si="7"/>
        <v>-185.03351547677073</v>
      </c>
      <c r="G100" s="33">
        <f t="shared" si="8"/>
        <v>528.00427369575675</v>
      </c>
    </row>
    <row r="101" spans="1:7" x14ac:dyDescent="0.25">
      <c r="A101" s="2">
        <v>9.9543570100000007</v>
      </c>
      <c r="B101" s="2">
        <v>283.8343266</v>
      </c>
      <c r="C101" s="33">
        <f t="shared" si="5"/>
        <v>528.00427369575675</v>
      </c>
      <c r="D101" s="33">
        <f t="shared" si="6"/>
        <v>-0.51747563916880834</v>
      </c>
      <c r="E101" s="33">
        <f t="shared" si="9"/>
        <v>528.00427369575675</v>
      </c>
      <c r="F101" s="8">
        <f t="shared" si="7"/>
        <v>-244.16994709575675</v>
      </c>
      <c r="G101" s="33">
        <f t="shared" si="8"/>
        <v>527.48679805658799</v>
      </c>
    </row>
    <row r="102" spans="1:7" x14ac:dyDescent="0.25">
      <c r="A102" s="2">
        <v>19.977467310000002</v>
      </c>
      <c r="B102" s="2">
        <v>468.97510340000002</v>
      </c>
      <c r="C102" s="33">
        <f t="shared" si="5"/>
        <v>527.48679805658799</v>
      </c>
      <c r="D102" s="33">
        <f t="shared" si="6"/>
        <v>-0.12400533706711198</v>
      </c>
      <c r="E102" s="33">
        <f t="shared" si="9"/>
        <v>527.48679805658799</v>
      </c>
      <c r="F102" s="8">
        <f t="shared" si="7"/>
        <v>-58.511694656587963</v>
      </c>
      <c r="G102" s="33">
        <f t="shared" si="8"/>
        <v>527.36279271952083</v>
      </c>
    </row>
    <row r="103" spans="1:7" x14ac:dyDescent="0.25">
      <c r="A103" s="2">
        <v>32.00416835</v>
      </c>
      <c r="B103" s="2">
        <v>711.17406530000005</v>
      </c>
      <c r="C103" s="33">
        <f t="shared" si="5"/>
        <v>527.36279271952083</v>
      </c>
      <c r="D103" s="33">
        <f t="shared" si="6"/>
        <v>0.3895559502566972</v>
      </c>
      <c r="E103" s="33">
        <f t="shared" si="9"/>
        <v>527.36279271952083</v>
      </c>
      <c r="F103" s="8">
        <f t="shared" si="7"/>
        <v>183.81127258047923</v>
      </c>
      <c r="G103" s="33">
        <f t="shared" si="8"/>
        <v>527.75234866977758</v>
      </c>
    </row>
    <row r="104" spans="1:7" x14ac:dyDescent="0.25">
      <c r="A104" s="2">
        <v>14.28719594</v>
      </c>
      <c r="B104" s="2">
        <v>322.59274099999999</v>
      </c>
      <c r="C104" s="33">
        <f t="shared" si="5"/>
        <v>527.75234866977758</v>
      </c>
      <c r="D104" s="33">
        <f t="shared" si="6"/>
        <v>-0.43480002503709075</v>
      </c>
      <c r="E104" s="33">
        <f t="shared" si="9"/>
        <v>527.75234866977758</v>
      </c>
      <c r="F104" s="8">
        <f t="shared" si="7"/>
        <v>-205.15960766977759</v>
      </c>
      <c r="G104" s="33">
        <f t="shared" si="8"/>
        <v>527.31754864474044</v>
      </c>
    </row>
    <row r="105" spans="1:7" x14ac:dyDescent="0.25">
      <c r="A105" s="2">
        <v>17.658502309999999</v>
      </c>
      <c r="B105" s="2">
        <v>401.43301830000001</v>
      </c>
      <c r="C105" s="33">
        <f t="shared" si="5"/>
        <v>527.31754864474044</v>
      </c>
      <c r="D105" s="33">
        <f t="shared" si="6"/>
        <v>-0.26679031787668367</v>
      </c>
      <c r="E105" s="33">
        <f t="shared" si="9"/>
        <v>527.31754864474044</v>
      </c>
      <c r="F105" s="8">
        <f t="shared" si="7"/>
        <v>-125.88453034474043</v>
      </c>
      <c r="G105" s="33">
        <f t="shared" si="8"/>
        <v>527.05075832686373</v>
      </c>
    </row>
    <row r="106" spans="1:7" x14ac:dyDescent="0.25">
      <c r="A106" s="2">
        <v>26.595054050000002</v>
      </c>
      <c r="B106" s="2">
        <v>627.90184109999996</v>
      </c>
      <c r="C106" s="33">
        <f t="shared" si="5"/>
        <v>527.05075832686373</v>
      </c>
      <c r="D106" s="33">
        <f t="shared" si="6"/>
        <v>0.21373628957878221</v>
      </c>
      <c r="E106" s="33">
        <f t="shared" si="9"/>
        <v>527.05075832686373</v>
      </c>
      <c r="F106" s="8">
        <f t="shared" si="7"/>
        <v>100.85108277313623</v>
      </c>
      <c r="G106" s="33">
        <f t="shared" si="8"/>
        <v>527.26449461644256</v>
      </c>
    </row>
    <row r="107" spans="1:7" x14ac:dyDescent="0.25">
      <c r="A107" s="2">
        <v>17.262181120000001</v>
      </c>
      <c r="B107" s="2">
        <v>415.81767439999999</v>
      </c>
      <c r="C107" s="33">
        <f t="shared" si="5"/>
        <v>527.26449461644256</v>
      </c>
      <c r="D107" s="33">
        <f t="shared" si="6"/>
        <v>-0.23619210804111815</v>
      </c>
      <c r="E107" s="33">
        <f t="shared" si="9"/>
        <v>527.26449461644256</v>
      </c>
      <c r="F107" s="8">
        <f t="shared" si="7"/>
        <v>-111.44682021644257</v>
      </c>
      <c r="G107" s="33">
        <f t="shared" si="8"/>
        <v>527.02830250840145</v>
      </c>
    </row>
    <row r="108" spans="1:7" x14ac:dyDescent="0.25">
      <c r="A108" s="2">
        <v>23.76143592</v>
      </c>
      <c r="B108" s="2">
        <v>553.44529060000002</v>
      </c>
      <c r="C108" s="33">
        <f t="shared" si="5"/>
        <v>527.02830250840145</v>
      </c>
      <c r="D108" s="33">
        <f t="shared" si="6"/>
        <v>5.5986201251267631E-2</v>
      </c>
      <c r="E108" s="33">
        <f t="shared" si="9"/>
        <v>527.02830250840145</v>
      </c>
      <c r="F108" s="8">
        <f t="shared" si="7"/>
        <v>26.416988091598569</v>
      </c>
      <c r="G108" s="33">
        <f t="shared" si="8"/>
        <v>527.0842887096527</v>
      </c>
    </row>
    <row r="109" spans="1:7" x14ac:dyDescent="0.25">
      <c r="A109" s="2">
        <v>15.58806128</v>
      </c>
      <c r="B109" s="2">
        <v>362.51521550000001</v>
      </c>
      <c r="C109" s="33">
        <f t="shared" si="5"/>
        <v>527.0842887096527</v>
      </c>
      <c r="D109" s="33">
        <f t="shared" si="6"/>
        <v>-0.34877546299007051</v>
      </c>
      <c r="E109" s="33">
        <f t="shared" si="9"/>
        <v>527.0842887096527</v>
      </c>
      <c r="F109" s="8">
        <f t="shared" si="7"/>
        <v>-164.56907320965269</v>
      </c>
      <c r="G109" s="33">
        <f t="shared" si="8"/>
        <v>526.73551324666266</v>
      </c>
    </row>
    <row r="110" spans="1:7" x14ac:dyDescent="0.25">
      <c r="A110" s="2">
        <v>28.43656665</v>
      </c>
      <c r="B110" s="2">
        <v>643.78833110000005</v>
      </c>
      <c r="C110" s="33">
        <f t="shared" si="5"/>
        <v>526.73551324666266</v>
      </c>
      <c r="D110" s="33">
        <f t="shared" si="6"/>
        <v>0.24807304279511</v>
      </c>
      <c r="E110" s="33">
        <f t="shared" si="9"/>
        <v>526.73551324666266</v>
      </c>
      <c r="F110" s="8">
        <f t="shared" si="7"/>
        <v>117.05281785333739</v>
      </c>
      <c r="G110" s="33">
        <f t="shared" si="8"/>
        <v>526.98358628945778</v>
      </c>
    </row>
    <row r="111" spans="1:7" x14ac:dyDescent="0.25">
      <c r="A111" s="2">
        <v>27.727399219999999</v>
      </c>
      <c r="B111" s="2">
        <v>651.50430410000001</v>
      </c>
      <c r="C111" s="33">
        <f t="shared" si="5"/>
        <v>526.98358628945778</v>
      </c>
      <c r="D111" s="33">
        <f t="shared" si="6"/>
        <v>0.26389995495022367</v>
      </c>
      <c r="E111" s="33">
        <f t="shared" si="9"/>
        <v>526.98358628945778</v>
      </c>
      <c r="F111" s="8">
        <f t="shared" si="7"/>
        <v>124.52071781054224</v>
      </c>
      <c r="G111" s="33">
        <f t="shared" si="8"/>
        <v>527.24748624440804</v>
      </c>
    </row>
    <row r="112" spans="1:7" x14ac:dyDescent="0.25">
      <c r="A112" s="2">
        <v>25.41930193</v>
      </c>
      <c r="B112" s="2">
        <v>603.0371179</v>
      </c>
      <c r="C112" s="33">
        <f t="shared" si="5"/>
        <v>527.24748624440804</v>
      </c>
      <c r="D112" s="33">
        <f t="shared" si="6"/>
        <v>0.16062291264684139</v>
      </c>
      <c r="E112" s="33">
        <f t="shared" si="9"/>
        <v>527.24748624440804</v>
      </c>
      <c r="F112" s="8">
        <f t="shared" si="7"/>
        <v>75.789631655591961</v>
      </c>
      <c r="G112" s="33">
        <f t="shared" si="8"/>
        <v>527.40810915705492</v>
      </c>
    </row>
    <row r="113" spans="1:7" x14ac:dyDescent="0.25">
      <c r="A113" s="2">
        <v>18.4750345</v>
      </c>
      <c r="B113" s="2">
        <v>427.2113597</v>
      </c>
      <c r="C113" s="33">
        <f t="shared" si="5"/>
        <v>527.40810915705492</v>
      </c>
      <c r="D113" s="33">
        <f t="shared" si="6"/>
        <v>-0.21234954417872193</v>
      </c>
      <c r="E113" s="33">
        <f t="shared" si="9"/>
        <v>527.40810915705492</v>
      </c>
      <c r="F113" s="8">
        <f t="shared" si="7"/>
        <v>-100.19674945705492</v>
      </c>
      <c r="G113" s="33">
        <f t="shared" si="8"/>
        <v>527.19575961287615</v>
      </c>
    </row>
    <row r="114" spans="1:7" x14ac:dyDescent="0.25">
      <c r="A114" s="2">
        <v>24.243112629999999</v>
      </c>
      <c r="B114" s="2">
        <v>565.87499990000003</v>
      </c>
      <c r="C114" s="33">
        <f t="shared" si="5"/>
        <v>527.19575961287615</v>
      </c>
      <c r="D114" s="33">
        <f t="shared" si="6"/>
        <v>8.1973907224108383E-2</v>
      </c>
      <c r="E114" s="33">
        <f t="shared" si="9"/>
        <v>527.19575961287615</v>
      </c>
      <c r="F114" s="8">
        <f t="shared" si="7"/>
        <v>38.679240287123889</v>
      </c>
      <c r="G114" s="33">
        <f t="shared" si="8"/>
        <v>527.27773352010024</v>
      </c>
    </row>
    <row r="115" spans="1:7" x14ac:dyDescent="0.25">
      <c r="A115" s="2">
        <v>31.66848495</v>
      </c>
      <c r="B115" s="2">
        <v>733.21582799999999</v>
      </c>
      <c r="C115" s="33">
        <f t="shared" si="5"/>
        <v>527.27773352010024</v>
      </c>
      <c r="D115" s="33">
        <f t="shared" si="6"/>
        <v>0.43644989212533591</v>
      </c>
      <c r="E115" s="33">
        <f t="shared" si="9"/>
        <v>527.27773352010024</v>
      </c>
      <c r="F115" s="8">
        <f t="shared" si="7"/>
        <v>205.93809447989975</v>
      </c>
      <c r="G115" s="33">
        <f t="shared" si="8"/>
        <v>527.71418341222557</v>
      </c>
    </row>
    <row r="116" spans="1:7" x14ac:dyDescent="0.25">
      <c r="A116" s="2">
        <v>17.690031619999999</v>
      </c>
      <c r="B116" s="2">
        <v>385.67250080000002</v>
      </c>
      <c r="C116" s="33">
        <f t="shared" si="5"/>
        <v>527.71418341222557</v>
      </c>
      <c r="D116" s="33">
        <f t="shared" si="6"/>
        <v>-0.30103258559313467</v>
      </c>
      <c r="E116" s="33">
        <f t="shared" si="9"/>
        <v>527.71418341222557</v>
      </c>
      <c r="F116" s="8">
        <f t="shared" si="7"/>
        <v>-142.04168261222554</v>
      </c>
      <c r="G116" s="33">
        <f t="shared" si="8"/>
        <v>527.41315082663243</v>
      </c>
    </row>
    <row r="117" spans="1:7" x14ac:dyDescent="0.25">
      <c r="A117" s="2">
        <v>31.891467800000001</v>
      </c>
      <c r="B117" s="2">
        <v>689.93077800000003</v>
      </c>
      <c r="C117" s="33">
        <f t="shared" si="5"/>
        <v>527.41315082663243</v>
      </c>
      <c r="D117" s="33">
        <f t="shared" si="6"/>
        <v>0.34442778072419661</v>
      </c>
      <c r="E117" s="33">
        <f t="shared" si="9"/>
        <v>527.41315082663243</v>
      </c>
      <c r="F117" s="8">
        <f t="shared" si="7"/>
        <v>162.5176271733676</v>
      </c>
      <c r="G117" s="33">
        <f t="shared" si="8"/>
        <v>527.75757860735666</v>
      </c>
    </row>
    <row r="118" spans="1:7" x14ac:dyDescent="0.25">
      <c r="A118" s="2">
        <v>25.925170999999999</v>
      </c>
      <c r="B118" s="2">
        <v>572.08129150000002</v>
      </c>
      <c r="C118" s="33">
        <f t="shared" si="5"/>
        <v>527.75757860735666</v>
      </c>
      <c r="D118" s="33">
        <f t="shared" si="6"/>
        <v>9.3936382967147042E-2</v>
      </c>
      <c r="E118" s="33">
        <f t="shared" si="9"/>
        <v>527.75757860735666</v>
      </c>
      <c r="F118" s="8">
        <f t="shared" si="7"/>
        <v>44.323712892643357</v>
      </c>
      <c r="G118" s="33">
        <f t="shared" si="8"/>
        <v>527.85151499032384</v>
      </c>
    </row>
    <row r="119" spans="1:7" x14ac:dyDescent="0.25">
      <c r="A119" s="2">
        <v>29.312012549999999</v>
      </c>
      <c r="B119" s="2">
        <v>719.47170140000003</v>
      </c>
      <c r="C119" s="33">
        <f t="shared" si="5"/>
        <v>527.85151499032384</v>
      </c>
      <c r="D119" s="33">
        <f t="shared" si="6"/>
        <v>0.40610558186796653</v>
      </c>
      <c r="E119" s="33">
        <f t="shared" si="9"/>
        <v>527.85151499032384</v>
      </c>
      <c r="F119" s="8">
        <f t="shared" si="7"/>
        <v>191.62018640967619</v>
      </c>
      <c r="G119" s="33">
        <f t="shared" si="8"/>
        <v>528.25762057219185</v>
      </c>
    </row>
    <row r="120" spans="1:7" x14ac:dyDescent="0.25">
      <c r="A120" s="2">
        <v>11.05909651</v>
      </c>
      <c r="B120" s="2">
        <v>306.74993039999998</v>
      </c>
      <c r="C120" s="33">
        <f t="shared" si="5"/>
        <v>528.25762057219185</v>
      </c>
      <c r="D120" s="33">
        <f t="shared" si="6"/>
        <v>-0.4694469361035189</v>
      </c>
      <c r="E120" s="33">
        <f t="shared" si="9"/>
        <v>528.25762057219185</v>
      </c>
      <c r="F120" s="8">
        <f t="shared" si="7"/>
        <v>-221.50769017219187</v>
      </c>
      <c r="G120" s="33">
        <f t="shared" si="8"/>
        <v>527.78817363608835</v>
      </c>
    </row>
    <row r="121" spans="1:7" x14ac:dyDescent="0.25">
      <c r="A121" s="2">
        <v>25.496624109999999</v>
      </c>
      <c r="B121" s="2">
        <v>596.2366902</v>
      </c>
      <c r="C121" s="33">
        <f t="shared" si="5"/>
        <v>527.78817363608835</v>
      </c>
      <c r="D121" s="33">
        <f t="shared" si="6"/>
        <v>0.14506469891307194</v>
      </c>
      <c r="E121" s="33">
        <f t="shared" si="9"/>
        <v>527.78817363608835</v>
      </c>
      <c r="F121" s="8">
        <f t="shared" si="7"/>
        <v>68.448516563911653</v>
      </c>
      <c r="G121" s="33">
        <f t="shared" si="8"/>
        <v>527.93323833500142</v>
      </c>
    </row>
    <row r="122" spans="1:7" x14ac:dyDescent="0.25">
      <c r="A122" s="2">
        <v>22.940317090000001</v>
      </c>
      <c r="B122" s="2">
        <v>540.79812200000003</v>
      </c>
      <c r="C122" s="33">
        <f t="shared" si="5"/>
        <v>527.93323833500142</v>
      </c>
      <c r="D122" s="33">
        <f t="shared" si="6"/>
        <v>2.726487832168184E-2</v>
      </c>
      <c r="E122" s="33">
        <f t="shared" si="9"/>
        <v>527.93323833500142</v>
      </c>
      <c r="F122" s="8">
        <f t="shared" si="7"/>
        <v>12.864883664998615</v>
      </c>
      <c r="G122" s="33">
        <f t="shared" si="8"/>
        <v>527.96050321332314</v>
      </c>
    </row>
    <row r="123" spans="1:7" x14ac:dyDescent="0.25">
      <c r="A123" s="2">
        <v>12.901773309999999</v>
      </c>
      <c r="B123" s="2">
        <v>341.85935289999998</v>
      </c>
      <c r="C123" s="33">
        <f t="shared" si="5"/>
        <v>527.96050321332314</v>
      </c>
      <c r="D123" s="33">
        <f t="shared" si="6"/>
        <v>-0.39440894694001805</v>
      </c>
      <c r="E123" s="33">
        <f t="shared" si="9"/>
        <v>527.96050321332314</v>
      </c>
      <c r="F123" s="8">
        <f t="shared" si="7"/>
        <v>-186.10115031332316</v>
      </c>
      <c r="G123" s="33">
        <f t="shared" si="8"/>
        <v>527.56609426638317</v>
      </c>
    </row>
    <row r="124" spans="1:7" x14ac:dyDescent="0.25">
      <c r="A124" s="2">
        <v>28.262830940000001</v>
      </c>
      <c r="B124" s="2">
        <v>655.43397919999995</v>
      </c>
      <c r="C124" s="33">
        <f t="shared" si="5"/>
        <v>527.56609426638317</v>
      </c>
      <c r="D124" s="33">
        <f t="shared" si="6"/>
        <v>0.27099369218947</v>
      </c>
      <c r="E124" s="33">
        <f t="shared" si="9"/>
        <v>527.56609426638317</v>
      </c>
      <c r="F124" s="8">
        <f t="shared" si="7"/>
        <v>127.86788493361678</v>
      </c>
      <c r="G124" s="33">
        <f t="shared" si="8"/>
        <v>527.83708795857262</v>
      </c>
    </row>
    <row r="125" spans="1:7" x14ac:dyDescent="0.25">
      <c r="A125" s="2">
        <v>30.562661240000001</v>
      </c>
      <c r="B125" s="2">
        <v>702.90171710000004</v>
      </c>
      <c r="C125" s="33">
        <f t="shared" si="5"/>
        <v>527.83708795857262</v>
      </c>
      <c r="D125" s="33">
        <f t="shared" si="6"/>
        <v>0.37101896420234964</v>
      </c>
      <c r="E125" s="33">
        <f t="shared" si="9"/>
        <v>527.83708795857262</v>
      </c>
      <c r="F125" s="8">
        <f t="shared" si="7"/>
        <v>175.06462914142742</v>
      </c>
      <c r="G125" s="33">
        <f t="shared" si="8"/>
        <v>528.20810692277496</v>
      </c>
    </row>
    <row r="126" spans="1:7" x14ac:dyDescent="0.25">
      <c r="A126" s="2">
        <v>12.571513769999999</v>
      </c>
      <c r="B126" s="2">
        <v>319.34946239999999</v>
      </c>
      <c r="C126" s="33">
        <f t="shared" si="5"/>
        <v>528.20810692277496</v>
      </c>
      <c r="D126" s="33">
        <f t="shared" si="6"/>
        <v>-0.44263948883098247</v>
      </c>
      <c r="E126" s="33">
        <f t="shared" si="9"/>
        <v>528.20810692277496</v>
      </c>
      <c r="F126" s="8">
        <f t="shared" si="7"/>
        <v>-208.85864452277497</v>
      </c>
      <c r="G126" s="33">
        <f t="shared" si="8"/>
        <v>527.76546743394397</v>
      </c>
    </row>
    <row r="127" spans="1:7" x14ac:dyDescent="0.25">
      <c r="A127" s="2">
        <v>19.059286530000001</v>
      </c>
      <c r="B127" s="2">
        <v>450.47320710000002</v>
      </c>
      <c r="C127" s="33">
        <f t="shared" si="5"/>
        <v>527.76546743394397</v>
      </c>
      <c r="D127" s="33">
        <f t="shared" si="6"/>
        <v>-0.16380747219240693</v>
      </c>
      <c r="E127" s="33">
        <f t="shared" si="9"/>
        <v>527.76546743394397</v>
      </c>
      <c r="F127" s="8">
        <f t="shared" si="7"/>
        <v>-77.292260333943943</v>
      </c>
      <c r="G127" s="33">
        <f t="shared" si="8"/>
        <v>527.60165996175158</v>
      </c>
    </row>
    <row r="128" spans="1:7" x14ac:dyDescent="0.25">
      <c r="A128" s="2">
        <v>15.99234716</v>
      </c>
      <c r="B128" s="2">
        <v>382.07395409999998</v>
      </c>
      <c r="C128" s="33">
        <f t="shared" si="5"/>
        <v>527.60165996175158</v>
      </c>
      <c r="D128" s="33">
        <f t="shared" si="6"/>
        <v>-0.30842060418699635</v>
      </c>
      <c r="E128" s="33">
        <f t="shared" si="9"/>
        <v>527.60165996175158</v>
      </c>
      <c r="F128" s="8">
        <f t="shared" si="7"/>
        <v>-145.5277058617516</v>
      </c>
      <c r="G128" s="33">
        <f t="shared" si="8"/>
        <v>527.29323935756463</v>
      </c>
    </row>
    <row r="129" spans="1:7" x14ac:dyDescent="0.25">
      <c r="A129" s="2">
        <v>26.187969890000002</v>
      </c>
      <c r="B129" s="2">
        <v>674.15064419999999</v>
      </c>
      <c r="C129" s="33">
        <f t="shared" si="5"/>
        <v>527.29323935756463</v>
      </c>
      <c r="D129" s="33">
        <f t="shared" si="6"/>
        <v>0.31123866938345274</v>
      </c>
      <c r="E129" s="33">
        <f t="shared" si="9"/>
        <v>527.29323935756463</v>
      </c>
      <c r="F129" s="8">
        <f t="shared" si="7"/>
        <v>146.85740484243536</v>
      </c>
      <c r="G129" s="33">
        <f t="shared" si="8"/>
        <v>527.60447802694807</v>
      </c>
    </row>
    <row r="130" spans="1:7" x14ac:dyDescent="0.25">
      <c r="A130" s="2">
        <v>31.41262876</v>
      </c>
      <c r="B130" s="2">
        <v>731.59822259999999</v>
      </c>
      <c r="C130" s="33">
        <f t="shared" si="5"/>
        <v>527.60447802694807</v>
      </c>
      <c r="D130" s="33">
        <f t="shared" si="6"/>
        <v>0.43232918143681232</v>
      </c>
      <c r="E130" s="33">
        <f t="shared" si="9"/>
        <v>527.60447802694807</v>
      </c>
      <c r="F130" s="8">
        <f t="shared" si="7"/>
        <v>203.99374457305191</v>
      </c>
      <c r="G130" s="33">
        <f t="shared" si="8"/>
        <v>528.03680720838486</v>
      </c>
    </row>
    <row r="131" spans="1:7" x14ac:dyDescent="0.25">
      <c r="A131" s="2">
        <v>32.297331280000002</v>
      </c>
      <c r="B131" s="2">
        <v>751.05457019999994</v>
      </c>
      <c r="C131" s="33">
        <f t="shared" si="5"/>
        <v>528.03680720838486</v>
      </c>
      <c r="D131" s="33">
        <f t="shared" si="6"/>
        <v>0.47264727220841907</v>
      </c>
      <c r="E131" s="33">
        <f t="shared" si="9"/>
        <v>528.03680720838486</v>
      </c>
      <c r="F131" s="8">
        <f t="shared" si="7"/>
        <v>223.01776299161509</v>
      </c>
      <c r="G131" s="33">
        <f t="shared" si="8"/>
        <v>528.50945448059326</v>
      </c>
    </row>
    <row r="132" spans="1:7" x14ac:dyDescent="0.25">
      <c r="A132" s="2">
        <v>21.6967827</v>
      </c>
      <c r="B132" s="2">
        <v>496.01191749999998</v>
      </c>
      <c r="C132" s="33">
        <f t="shared" ref="C132:C195" si="10">$K$2*B132+(1-$K$2)*E132</f>
        <v>528.50945448059326</v>
      </c>
      <c r="D132" s="33">
        <f t="shared" ref="D132:D195" si="11">$K$3*(B132-B131)+(1-$K$3)*D131</f>
        <v>-6.8872864660324273E-2</v>
      </c>
      <c r="E132" s="33">
        <f t="shared" si="9"/>
        <v>528.50945448059326</v>
      </c>
      <c r="F132" s="8">
        <f t="shared" ref="F132:F195" si="12">B132-G131</f>
        <v>-32.497536980593281</v>
      </c>
      <c r="G132" s="33">
        <f t="shared" ref="G132:G195" si="13">C132+D132</f>
        <v>528.44058161593296</v>
      </c>
    </row>
    <row r="133" spans="1:7" x14ac:dyDescent="0.25">
      <c r="A133" s="2">
        <v>20.475022540000001</v>
      </c>
      <c r="B133" s="2">
        <v>417.35483870000002</v>
      </c>
      <c r="C133" s="33">
        <f t="shared" si="10"/>
        <v>528.44058161593296</v>
      </c>
      <c r="D133" s="33">
        <f t="shared" si="11"/>
        <v>-0.2354268676456755</v>
      </c>
      <c r="E133" s="33">
        <f t="shared" ref="E133:E196" si="14">C132+D132</f>
        <v>528.44058161593296</v>
      </c>
      <c r="F133" s="8">
        <f t="shared" si="12"/>
        <v>-111.08574291593294</v>
      </c>
      <c r="G133" s="33">
        <f t="shared" si="13"/>
        <v>528.20515474828733</v>
      </c>
    </row>
    <row r="134" spans="1:7" x14ac:dyDescent="0.25">
      <c r="A134" s="2">
        <v>19.43326763</v>
      </c>
      <c r="B134" s="2">
        <v>448.47133480000002</v>
      </c>
      <c r="C134" s="33">
        <f t="shared" si="10"/>
        <v>528.20515474828733</v>
      </c>
      <c r="D134" s="33">
        <f t="shared" si="11"/>
        <v>-0.16898193218238075</v>
      </c>
      <c r="E134" s="33">
        <f t="shared" si="14"/>
        <v>528.20515474828733</v>
      </c>
      <c r="F134" s="8">
        <f t="shared" si="12"/>
        <v>-79.733819948287305</v>
      </c>
      <c r="G134" s="33">
        <f t="shared" si="13"/>
        <v>528.03617281610491</v>
      </c>
    </row>
    <row r="135" spans="1:7" x14ac:dyDescent="0.25">
      <c r="A135" s="2">
        <v>20.12955049</v>
      </c>
      <c r="B135" s="2">
        <v>477.29505390000003</v>
      </c>
      <c r="C135" s="33">
        <f t="shared" si="10"/>
        <v>528.03617281610491</v>
      </c>
      <c r="D135" s="33">
        <f t="shared" si="11"/>
        <v>-0.1075369563517764</v>
      </c>
      <c r="E135" s="33">
        <f t="shared" si="14"/>
        <v>528.03617281610491</v>
      </c>
      <c r="F135" s="8">
        <f t="shared" si="12"/>
        <v>-50.741118916104881</v>
      </c>
      <c r="G135" s="33">
        <f t="shared" si="13"/>
        <v>527.92863585975317</v>
      </c>
    </row>
    <row r="136" spans="1:7" x14ac:dyDescent="0.25">
      <c r="A136" s="2">
        <v>6.0938972050000002</v>
      </c>
      <c r="B136" s="2">
        <v>158.84980640000001</v>
      </c>
      <c r="C136" s="33">
        <f t="shared" si="10"/>
        <v>527.92863585975317</v>
      </c>
      <c r="D136" s="33">
        <f t="shared" si="11"/>
        <v>-0.78219824122524095</v>
      </c>
      <c r="E136" s="33">
        <f t="shared" si="14"/>
        <v>527.92863585975317</v>
      </c>
      <c r="F136" s="8">
        <f t="shared" si="12"/>
        <v>-369.07882945975314</v>
      </c>
      <c r="G136" s="33">
        <f t="shared" si="13"/>
        <v>527.1464376185279</v>
      </c>
    </row>
    <row r="137" spans="1:7" x14ac:dyDescent="0.25">
      <c r="A137" s="2">
        <v>22.841970480000001</v>
      </c>
      <c r="B137" s="2">
        <v>516.54860110000004</v>
      </c>
      <c r="C137" s="33">
        <f t="shared" si="10"/>
        <v>527.1464376185279</v>
      </c>
      <c r="D137" s="33">
        <f t="shared" si="11"/>
        <v>-2.2460267086355068E-2</v>
      </c>
      <c r="E137" s="33">
        <f t="shared" si="14"/>
        <v>527.1464376185279</v>
      </c>
      <c r="F137" s="8">
        <f t="shared" si="12"/>
        <v>-10.597836518527856</v>
      </c>
      <c r="G137" s="33">
        <f t="shared" si="13"/>
        <v>527.12397735144157</v>
      </c>
    </row>
    <row r="138" spans="1:7" x14ac:dyDescent="0.25">
      <c r="A138" s="2">
        <v>24.585908369999999</v>
      </c>
      <c r="B138" s="2">
        <v>599.36491360000002</v>
      </c>
      <c r="C138" s="33">
        <f t="shared" si="10"/>
        <v>527.12397735144157</v>
      </c>
      <c r="D138" s="33">
        <f t="shared" si="11"/>
        <v>0.15310207134015202</v>
      </c>
      <c r="E138" s="33">
        <f t="shared" si="14"/>
        <v>527.12397735144157</v>
      </c>
      <c r="F138" s="8">
        <f t="shared" si="12"/>
        <v>72.240936248558455</v>
      </c>
      <c r="G138" s="33">
        <f t="shared" si="13"/>
        <v>527.27707942278175</v>
      </c>
    </row>
    <row r="139" spans="1:7" x14ac:dyDescent="0.25">
      <c r="A139" s="2">
        <v>28.547987410000001</v>
      </c>
      <c r="B139" s="2">
        <v>656.63652260000003</v>
      </c>
      <c r="C139" s="33">
        <f t="shared" si="10"/>
        <v>527.27707942278175</v>
      </c>
      <c r="D139" s="33">
        <f t="shared" si="11"/>
        <v>0.27415478987837816</v>
      </c>
      <c r="E139" s="33">
        <f t="shared" si="14"/>
        <v>527.27707942278175</v>
      </c>
      <c r="F139" s="8">
        <f t="shared" si="12"/>
        <v>129.35944317721828</v>
      </c>
      <c r="G139" s="33">
        <f t="shared" si="13"/>
        <v>527.55123421266012</v>
      </c>
    </row>
    <row r="140" spans="1:7" x14ac:dyDescent="0.25">
      <c r="A140" s="2">
        <v>19.779368550000001</v>
      </c>
      <c r="B140" s="2">
        <v>507.35681</v>
      </c>
      <c r="C140" s="33">
        <f t="shared" si="10"/>
        <v>527.55123421266012</v>
      </c>
      <c r="D140" s="33">
        <f t="shared" si="11"/>
        <v>-4.2798561827079418E-2</v>
      </c>
      <c r="E140" s="33">
        <f t="shared" si="14"/>
        <v>527.55123421266012</v>
      </c>
      <c r="F140" s="8">
        <f t="shared" si="12"/>
        <v>-20.194424212660124</v>
      </c>
      <c r="G140" s="33">
        <f t="shared" si="13"/>
        <v>527.50843565083301</v>
      </c>
    </row>
    <row r="141" spans="1:7" x14ac:dyDescent="0.25">
      <c r="A141" s="2">
        <v>12.450833299999999</v>
      </c>
      <c r="B141" s="2">
        <v>279.86614800000001</v>
      </c>
      <c r="C141" s="33">
        <f t="shared" si="10"/>
        <v>527.50843565083301</v>
      </c>
      <c r="D141" s="33">
        <f t="shared" si="11"/>
        <v>-0.52483465967695064</v>
      </c>
      <c r="E141" s="33">
        <f t="shared" si="14"/>
        <v>527.50843565083301</v>
      </c>
      <c r="F141" s="8">
        <f t="shared" si="12"/>
        <v>-247.642287650833</v>
      </c>
      <c r="G141" s="33">
        <f t="shared" si="13"/>
        <v>526.9836009911561</v>
      </c>
    </row>
    <row r="142" spans="1:7" x14ac:dyDescent="0.25">
      <c r="A142" s="2">
        <v>36.702572119999999</v>
      </c>
      <c r="B142" s="2">
        <v>841.17142709999996</v>
      </c>
      <c r="C142" s="33">
        <f t="shared" si="10"/>
        <v>526.9836009911561</v>
      </c>
      <c r="D142" s="33">
        <f t="shared" si="11"/>
        <v>0.66586632822167391</v>
      </c>
      <c r="E142" s="33">
        <f t="shared" si="14"/>
        <v>526.9836009911561</v>
      </c>
      <c r="F142" s="8">
        <f t="shared" si="12"/>
        <v>314.18782610884386</v>
      </c>
      <c r="G142" s="33">
        <f t="shared" si="13"/>
        <v>527.64946731937778</v>
      </c>
    </row>
    <row r="143" spans="1:7" x14ac:dyDescent="0.25">
      <c r="A143" s="2">
        <v>19.62265889</v>
      </c>
      <c r="B143" s="2">
        <v>483.33307839999998</v>
      </c>
      <c r="C143" s="33">
        <f t="shared" si="10"/>
        <v>527.64946731937778</v>
      </c>
      <c r="D143" s="33">
        <f t="shared" si="11"/>
        <v>-9.3920861082527063E-2</v>
      </c>
      <c r="E143" s="33">
        <f t="shared" si="14"/>
        <v>527.64946731937778</v>
      </c>
      <c r="F143" s="8">
        <f t="shared" si="12"/>
        <v>-44.3163889193778</v>
      </c>
      <c r="G143" s="33">
        <f t="shared" si="13"/>
        <v>527.55554645829523</v>
      </c>
    </row>
    <row r="144" spans="1:7" x14ac:dyDescent="0.25">
      <c r="A144" s="2">
        <v>32.409242460000002</v>
      </c>
      <c r="B144" s="2">
        <v>739.38727159999996</v>
      </c>
      <c r="C144" s="33">
        <f t="shared" si="10"/>
        <v>527.55554645829523</v>
      </c>
      <c r="D144" s="33">
        <f t="shared" si="11"/>
        <v>0.44894041493544479</v>
      </c>
      <c r="E144" s="33">
        <f t="shared" si="14"/>
        <v>527.55554645829523</v>
      </c>
      <c r="F144" s="8">
        <f t="shared" si="12"/>
        <v>211.83172514170474</v>
      </c>
      <c r="G144" s="33">
        <f t="shared" si="13"/>
        <v>528.00448687323069</v>
      </c>
    </row>
    <row r="145" spans="1:7" x14ac:dyDescent="0.25">
      <c r="A145" s="2">
        <v>19.267785419999999</v>
      </c>
      <c r="B145" s="2">
        <v>486.47498450000001</v>
      </c>
      <c r="C145" s="33">
        <f t="shared" si="10"/>
        <v>528.00448687323069</v>
      </c>
      <c r="D145" s="33">
        <f t="shared" si="11"/>
        <v>-8.8014540857979273E-2</v>
      </c>
      <c r="E145" s="33">
        <f t="shared" si="14"/>
        <v>528.00448687323069</v>
      </c>
      <c r="F145" s="8">
        <f t="shared" si="12"/>
        <v>-41.529502373230684</v>
      </c>
      <c r="G145" s="33">
        <f t="shared" si="13"/>
        <v>527.91647233237268</v>
      </c>
    </row>
    <row r="146" spans="1:7" x14ac:dyDescent="0.25">
      <c r="A146" s="2">
        <v>19.72807749</v>
      </c>
      <c r="B146" s="2">
        <v>456.52434099999999</v>
      </c>
      <c r="C146" s="33">
        <f t="shared" si="10"/>
        <v>527.91647233237268</v>
      </c>
      <c r="D146" s="33">
        <f t="shared" si="11"/>
        <v>-0.15130317728395448</v>
      </c>
      <c r="E146" s="33">
        <f t="shared" si="14"/>
        <v>527.91647233237268</v>
      </c>
      <c r="F146" s="8">
        <f t="shared" si="12"/>
        <v>-71.392131332372685</v>
      </c>
      <c r="G146" s="33">
        <f t="shared" si="13"/>
        <v>527.76516915508876</v>
      </c>
    </row>
    <row r="147" spans="1:7" x14ac:dyDescent="0.25">
      <c r="A147" s="2">
        <v>8.6380758929999999</v>
      </c>
      <c r="B147" s="2">
        <v>241.2785475</v>
      </c>
      <c r="C147" s="33">
        <f t="shared" si="10"/>
        <v>527.76516915508876</v>
      </c>
      <c r="D147" s="33">
        <f t="shared" si="11"/>
        <v>-0.60715845425538728</v>
      </c>
      <c r="E147" s="33">
        <f t="shared" si="14"/>
        <v>527.76516915508876</v>
      </c>
      <c r="F147" s="8">
        <f t="shared" si="12"/>
        <v>-286.48662165508875</v>
      </c>
      <c r="G147" s="33">
        <f t="shared" si="13"/>
        <v>527.15801070083342</v>
      </c>
    </row>
    <row r="148" spans="1:7" x14ac:dyDescent="0.25">
      <c r="A148" s="2">
        <v>29.430578480000001</v>
      </c>
      <c r="B148" s="2">
        <v>618.23576549999996</v>
      </c>
      <c r="C148" s="33">
        <f t="shared" si="10"/>
        <v>527.15801070083342</v>
      </c>
      <c r="D148" s="33">
        <f t="shared" si="11"/>
        <v>0.19302342462430577</v>
      </c>
      <c r="E148" s="33">
        <f t="shared" si="14"/>
        <v>527.15801070083342</v>
      </c>
      <c r="F148" s="8">
        <f t="shared" si="12"/>
        <v>91.077754799166541</v>
      </c>
      <c r="G148" s="33">
        <f t="shared" si="13"/>
        <v>527.35103412545777</v>
      </c>
    </row>
    <row r="149" spans="1:7" x14ac:dyDescent="0.25">
      <c r="A149" s="2">
        <v>19.251653709999999</v>
      </c>
      <c r="B149" s="2">
        <v>446.94665149999997</v>
      </c>
      <c r="C149" s="33">
        <f t="shared" si="10"/>
        <v>527.35103412545777</v>
      </c>
      <c r="D149" s="33">
        <f t="shared" si="11"/>
        <v>-0.17040307288416992</v>
      </c>
      <c r="E149" s="33">
        <f t="shared" si="14"/>
        <v>527.35103412545777</v>
      </c>
      <c r="F149" s="8">
        <f t="shared" si="12"/>
        <v>-80.404382625457799</v>
      </c>
      <c r="G149" s="33">
        <f t="shared" si="13"/>
        <v>527.18063105257363</v>
      </c>
    </row>
    <row r="150" spans="1:7" x14ac:dyDescent="0.25">
      <c r="A150" s="2">
        <v>24.615238659999999</v>
      </c>
      <c r="B150" s="2">
        <v>603.09138180000002</v>
      </c>
      <c r="C150" s="33">
        <f t="shared" si="10"/>
        <v>527.18063105257363</v>
      </c>
      <c r="D150" s="33">
        <f t="shared" si="11"/>
        <v>0.16087960344850766</v>
      </c>
      <c r="E150" s="33">
        <f t="shared" si="14"/>
        <v>527.18063105257363</v>
      </c>
      <c r="F150" s="8">
        <f t="shared" si="12"/>
        <v>75.910750747426391</v>
      </c>
      <c r="G150" s="33">
        <f t="shared" si="13"/>
        <v>527.34151065602214</v>
      </c>
    </row>
    <row r="151" spans="1:7" x14ac:dyDescent="0.25">
      <c r="A151" s="2">
        <v>12.442650410000001</v>
      </c>
      <c r="B151" s="2">
        <v>274.0656189</v>
      </c>
      <c r="C151" s="33">
        <f t="shared" si="10"/>
        <v>527.34151065602214</v>
      </c>
      <c r="D151" s="33">
        <f t="shared" si="11"/>
        <v>-0.53677410152813543</v>
      </c>
      <c r="E151" s="33">
        <f t="shared" si="14"/>
        <v>527.34151065602214</v>
      </c>
      <c r="F151" s="8">
        <f t="shared" si="12"/>
        <v>-253.27589175602213</v>
      </c>
      <c r="G151" s="33">
        <f t="shared" si="13"/>
        <v>526.80473655449396</v>
      </c>
    </row>
    <row r="152" spans="1:7" x14ac:dyDescent="0.25">
      <c r="A152" s="2">
        <v>24.548556560000002</v>
      </c>
      <c r="B152" s="2">
        <v>531.74248480000006</v>
      </c>
      <c r="C152" s="33">
        <f t="shared" si="10"/>
        <v>526.80473655449396</v>
      </c>
      <c r="D152" s="33">
        <f t="shared" si="11"/>
        <v>1.0464696658167405E-2</v>
      </c>
      <c r="E152" s="33">
        <f t="shared" si="14"/>
        <v>526.80473655449396</v>
      </c>
      <c r="F152" s="8">
        <f t="shared" si="12"/>
        <v>4.9377482455060999</v>
      </c>
      <c r="G152" s="33">
        <f t="shared" si="13"/>
        <v>526.81520125115208</v>
      </c>
    </row>
    <row r="153" spans="1:7" x14ac:dyDescent="0.25">
      <c r="A153" s="2">
        <v>12.20968364</v>
      </c>
      <c r="B153" s="2">
        <v>297.49911950000001</v>
      </c>
      <c r="C153" s="33">
        <f t="shared" si="10"/>
        <v>526.81520125115208</v>
      </c>
      <c r="D153" s="33">
        <f t="shared" si="11"/>
        <v>-0.48599546089644918</v>
      </c>
      <c r="E153" s="33">
        <f t="shared" si="14"/>
        <v>526.81520125115208</v>
      </c>
      <c r="F153" s="8">
        <f t="shared" si="12"/>
        <v>-229.31608175115207</v>
      </c>
      <c r="G153" s="33">
        <f t="shared" si="13"/>
        <v>526.32920579025563</v>
      </c>
    </row>
    <row r="154" spans="1:7" x14ac:dyDescent="0.25">
      <c r="A154" s="2">
        <v>12.265884339999999</v>
      </c>
      <c r="B154" s="2">
        <v>319.40290320000003</v>
      </c>
      <c r="C154" s="33">
        <f t="shared" si="10"/>
        <v>526.32920579025563</v>
      </c>
      <c r="D154" s="33">
        <f t="shared" si="11"/>
        <v>-0.43854422695081724</v>
      </c>
      <c r="E154" s="33">
        <f t="shared" si="14"/>
        <v>526.32920579025563</v>
      </c>
      <c r="F154" s="8">
        <f t="shared" si="12"/>
        <v>-206.9263025902556</v>
      </c>
      <c r="G154" s="33">
        <f t="shared" si="13"/>
        <v>525.89066156330477</v>
      </c>
    </row>
    <row r="155" spans="1:7" x14ac:dyDescent="0.25">
      <c r="A155" s="2">
        <v>19.75470829</v>
      </c>
      <c r="B155" s="2">
        <v>493.71033319999998</v>
      </c>
      <c r="C155" s="33">
        <f t="shared" si="10"/>
        <v>525.89066156330477</v>
      </c>
      <c r="D155" s="33">
        <f t="shared" si="11"/>
        <v>-6.8200596291781435E-2</v>
      </c>
      <c r="E155" s="33">
        <f t="shared" si="14"/>
        <v>525.89066156330477</v>
      </c>
      <c r="F155" s="8">
        <f t="shared" si="12"/>
        <v>-32.180328363304795</v>
      </c>
      <c r="G155" s="33">
        <f t="shared" si="13"/>
        <v>525.82246096701294</v>
      </c>
    </row>
    <row r="156" spans="1:7" x14ac:dyDescent="0.25">
      <c r="A156" s="2">
        <v>23.349034190000001</v>
      </c>
      <c r="B156" s="2">
        <v>586.13876730000004</v>
      </c>
      <c r="C156" s="33">
        <f t="shared" si="10"/>
        <v>525.82246096701294</v>
      </c>
      <c r="D156" s="33">
        <f t="shared" si="11"/>
        <v>0.12782989693536434</v>
      </c>
      <c r="E156" s="33">
        <f t="shared" si="14"/>
        <v>525.82246096701294</v>
      </c>
      <c r="F156" s="8">
        <f t="shared" si="12"/>
        <v>60.316306332987097</v>
      </c>
      <c r="G156" s="33">
        <f t="shared" si="13"/>
        <v>525.95029086394834</v>
      </c>
    </row>
    <row r="157" spans="1:7" x14ac:dyDescent="0.25">
      <c r="A157" s="2">
        <v>21.144046929999998</v>
      </c>
      <c r="B157" s="2">
        <v>497.75231780000001</v>
      </c>
      <c r="C157" s="33">
        <f t="shared" si="10"/>
        <v>525.95029086394834</v>
      </c>
      <c r="D157" s="33">
        <f t="shared" si="11"/>
        <v>-5.9760688438897341E-2</v>
      </c>
      <c r="E157" s="33">
        <f t="shared" si="14"/>
        <v>525.95029086394834</v>
      </c>
      <c r="F157" s="8">
        <f t="shared" si="12"/>
        <v>-28.197973063948325</v>
      </c>
      <c r="G157" s="33">
        <f t="shared" si="13"/>
        <v>525.89053017550941</v>
      </c>
    </row>
    <row r="158" spans="1:7" x14ac:dyDescent="0.25">
      <c r="A158" s="2">
        <v>18.880355990000002</v>
      </c>
      <c r="B158" s="2">
        <v>476.79452509999999</v>
      </c>
      <c r="C158" s="33">
        <f t="shared" si="10"/>
        <v>525.89053017550941</v>
      </c>
      <c r="D158" s="33">
        <f t="shared" si="11"/>
        <v>-0.10405042434284847</v>
      </c>
      <c r="E158" s="33">
        <f t="shared" si="14"/>
        <v>525.89053017550941</v>
      </c>
      <c r="F158" s="8">
        <f t="shared" si="12"/>
        <v>-49.096005075509424</v>
      </c>
      <c r="G158" s="33">
        <f t="shared" si="13"/>
        <v>525.78647975116655</v>
      </c>
    </row>
    <row r="159" spans="1:7" x14ac:dyDescent="0.25">
      <c r="A159" s="2">
        <v>28.271764699999999</v>
      </c>
      <c r="B159" s="2">
        <v>625.8046425</v>
      </c>
      <c r="C159" s="33">
        <f t="shared" si="10"/>
        <v>525.78647975116655</v>
      </c>
      <c r="D159" s="33">
        <f t="shared" si="11"/>
        <v>0.21197106078187658</v>
      </c>
      <c r="E159" s="33">
        <f t="shared" si="14"/>
        <v>525.78647975116655</v>
      </c>
      <c r="F159" s="8">
        <f t="shared" si="12"/>
        <v>100.01816274883345</v>
      </c>
      <c r="G159" s="33">
        <f t="shared" si="13"/>
        <v>525.99845081194837</v>
      </c>
    </row>
    <row r="160" spans="1:7" x14ac:dyDescent="0.25">
      <c r="A160" s="2">
        <v>16.406020959999999</v>
      </c>
      <c r="B160" s="2">
        <v>390.40334869999998</v>
      </c>
      <c r="C160" s="33">
        <f t="shared" si="10"/>
        <v>525.99845081194837</v>
      </c>
      <c r="D160" s="33">
        <f t="shared" si="11"/>
        <v>-0.28737018199058983</v>
      </c>
      <c r="E160" s="33">
        <f t="shared" si="14"/>
        <v>525.99845081194837</v>
      </c>
      <c r="F160" s="8">
        <f t="shared" si="12"/>
        <v>-135.59510211194839</v>
      </c>
      <c r="G160" s="33">
        <f t="shared" si="13"/>
        <v>525.71108062995779</v>
      </c>
    </row>
    <row r="161" spans="1:7" x14ac:dyDescent="0.25">
      <c r="A161" s="2">
        <v>28.99373705</v>
      </c>
      <c r="B161" s="2">
        <v>675.8289158</v>
      </c>
      <c r="C161" s="33">
        <f t="shared" si="10"/>
        <v>525.71108062995779</v>
      </c>
      <c r="D161" s="33">
        <f t="shared" si="11"/>
        <v>0.3181485831046611</v>
      </c>
      <c r="E161" s="33">
        <f t="shared" si="14"/>
        <v>525.71108062995779</v>
      </c>
      <c r="F161" s="8">
        <f t="shared" si="12"/>
        <v>150.11783517004221</v>
      </c>
      <c r="G161" s="33">
        <f t="shared" si="13"/>
        <v>526.02922921306242</v>
      </c>
    </row>
    <row r="162" spans="1:7" x14ac:dyDescent="0.25">
      <c r="A162" s="2">
        <v>10.24505765</v>
      </c>
      <c r="B162" s="2">
        <v>273.07334179999998</v>
      </c>
      <c r="C162" s="33">
        <f t="shared" si="10"/>
        <v>526.02922921306242</v>
      </c>
      <c r="D162" s="33">
        <f t="shared" si="11"/>
        <v>-0.53609590810638408</v>
      </c>
      <c r="E162" s="33">
        <f t="shared" si="14"/>
        <v>526.02922921306242</v>
      </c>
      <c r="F162" s="8">
        <f t="shared" si="12"/>
        <v>-252.95588741306244</v>
      </c>
      <c r="G162" s="33">
        <f t="shared" si="13"/>
        <v>525.49313330495602</v>
      </c>
    </row>
    <row r="163" spans="1:7" x14ac:dyDescent="0.25">
      <c r="A163" s="2">
        <v>11.077843120000001</v>
      </c>
      <c r="B163" s="2">
        <v>280.51846740000002</v>
      </c>
      <c r="C163" s="33">
        <f t="shared" si="10"/>
        <v>525.49313330495602</v>
      </c>
      <c r="D163" s="33">
        <f t="shared" si="11"/>
        <v>-0.5191811004063378</v>
      </c>
      <c r="E163" s="33">
        <f t="shared" si="14"/>
        <v>525.49313330495602</v>
      </c>
      <c r="F163" s="8">
        <f t="shared" si="12"/>
        <v>-244.974665904956</v>
      </c>
      <c r="G163" s="33">
        <f t="shared" si="13"/>
        <v>524.97395220454973</v>
      </c>
    </row>
    <row r="164" spans="1:7" x14ac:dyDescent="0.25">
      <c r="A164" s="2">
        <v>25.499683749999999</v>
      </c>
      <c r="B164" s="2">
        <v>583.08444889999998</v>
      </c>
      <c r="C164" s="33">
        <f t="shared" si="10"/>
        <v>524.97395220454973</v>
      </c>
      <c r="D164" s="33">
        <f t="shared" si="11"/>
        <v>0.12315506792529984</v>
      </c>
      <c r="E164" s="33">
        <f t="shared" si="14"/>
        <v>524.97395220454973</v>
      </c>
      <c r="F164" s="8">
        <f t="shared" si="12"/>
        <v>58.110496695450252</v>
      </c>
      <c r="G164" s="33">
        <f t="shared" si="13"/>
        <v>525.097107272475</v>
      </c>
    </row>
    <row r="165" spans="1:7" x14ac:dyDescent="0.25">
      <c r="A165" s="2">
        <v>27.931348109999998</v>
      </c>
      <c r="B165" s="2">
        <v>648.55464449999999</v>
      </c>
      <c r="C165" s="33">
        <f t="shared" si="10"/>
        <v>525.097107272475</v>
      </c>
      <c r="D165" s="33">
        <f t="shared" si="11"/>
        <v>0.26164672903813857</v>
      </c>
      <c r="E165" s="33">
        <f t="shared" si="14"/>
        <v>525.097107272475</v>
      </c>
      <c r="F165" s="8">
        <f t="shared" si="12"/>
        <v>123.45753722752499</v>
      </c>
      <c r="G165" s="33">
        <f t="shared" si="13"/>
        <v>525.35875400151315</v>
      </c>
    </row>
    <row r="166" spans="1:7" x14ac:dyDescent="0.25">
      <c r="A166" s="2">
        <v>28.459542800000001</v>
      </c>
      <c r="B166" s="2">
        <v>726.23377129999994</v>
      </c>
      <c r="C166" s="33">
        <f t="shared" si="10"/>
        <v>525.35875400151315</v>
      </c>
      <c r="D166" s="33">
        <f t="shared" si="11"/>
        <v>0.42571958263485199</v>
      </c>
      <c r="E166" s="33">
        <f t="shared" si="14"/>
        <v>525.35875400151315</v>
      </c>
      <c r="F166" s="8">
        <f t="shared" si="12"/>
        <v>200.8750172984868</v>
      </c>
      <c r="G166" s="33">
        <f t="shared" si="13"/>
        <v>525.78447358414803</v>
      </c>
    </row>
    <row r="167" spans="1:7" x14ac:dyDescent="0.25">
      <c r="A167" s="2">
        <v>13.30179635</v>
      </c>
      <c r="B167" s="2">
        <v>335.81568670000001</v>
      </c>
      <c r="C167" s="33">
        <f t="shared" si="10"/>
        <v>525.78447358414803</v>
      </c>
      <c r="D167" s="33">
        <f t="shared" si="11"/>
        <v>-0.40260572844554604</v>
      </c>
      <c r="E167" s="33">
        <f t="shared" si="14"/>
        <v>525.78447358414803</v>
      </c>
      <c r="F167" s="8">
        <f t="shared" si="12"/>
        <v>-189.96878688414802</v>
      </c>
      <c r="G167" s="33">
        <f t="shared" si="13"/>
        <v>525.38186785570247</v>
      </c>
    </row>
    <row r="168" spans="1:7" x14ac:dyDescent="0.25">
      <c r="A168" s="2">
        <v>25.99599345</v>
      </c>
      <c r="B168" s="2">
        <v>570.57787529999996</v>
      </c>
      <c r="C168" s="33">
        <f t="shared" si="10"/>
        <v>525.38186785570247</v>
      </c>
      <c r="D168" s="33">
        <f t="shared" si="11"/>
        <v>9.5785059211008272E-2</v>
      </c>
      <c r="E168" s="33">
        <f t="shared" si="14"/>
        <v>525.38186785570247</v>
      </c>
      <c r="F168" s="8">
        <f t="shared" si="12"/>
        <v>45.196007444297493</v>
      </c>
      <c r="G168" s="33">
        <f t="shared" si="13"/>
        <v>525.47765291491351</v>
      </c>
    </row>
    <row r="169" spans="1:7" x14ac:dyDescent="0.25">
      <c r="A169" s="2">
        <v>32.805032519999997</v>
      </c>
      <c r="B169" s="2">
        <v>685.65465540000002</v>
      </c>
      <c r="C169" s="33">
        <f t="shared" si="10"/>
        <v>525.47765291491351</v>
      </c>
      <c r="D169" s="33">
        <f t="shared" si="11"/>
        <v>0.33946723471503765</v>
      </c>
      <c r="E169" s="33">
        <f t="shared" si="14"/>
        <v>525.47765291491351</v>
      </c>
      <c r="F169" s="8">
        <f t="shared" si="12"/>
        <v>160.17700248508652</v>
      </c>
      <c r="G169" s="33">
        <f t="shared" si="13"/>
        <v>525.81712014962852</v>
      </c>
    </row>
    <row r="170" spans="1:7" x14ac:dyDescent="0.25">
      <c r="A170" s="2">
        <v>32.716380669999999</v>
      </c>
      <c r="B170" s="2">
        <v>775.72285769999996</v>
      </c>
      <c r="C170" s="33">
        <f t="shared" si="10"/>
        <v>525.81712014962852</v>
      </c>
      <c r="D170" s="33">
        <f t="shared" si="11"/>
        <v>0.52963164717447664</v>
      </c>
      <c r="E170" s="33">
        <f t="shared" si="14"/>
        <v>525.81712014962852</v>
      </c>
      <c r="F170" s="8">
        <f t="shared" si="12"/>
        <v>249.90573755037144</v>
      </c>
      <c r="G170" s="33">
        <f t="shared" si="13"/>
        <v>526.34675179680301</v>
      </c>
    </row>
    <row r="171" spans="1:7" x14ac:dyDescent="0.25">
      <c r="A171" s="2">
        <v>32.107079890000001</v>
      </c>
      <c r="B171" s="2">
        <v>773.92475469999999</v>
      </c>
      <c r="C171" s="33">
        <f t="shared" si="10"/>
        <v>526.34675179680301</v>
      </c>
      <c r="D171" s="33">
        <f t="shared" si="11"/>
        <v>0.52469841936045103</v>
      </c>
      <c r="E171" s="33">
        <f t="shared" si="14"/>
        <v>526.34675179680301</v>
      </c>
      <c r="F171" s="8">
        <f t="shared" si="12"/>
        <v>247.57800290319699</v>
      </c>
      <c r="G171" s="33">
        <f t="shared" si="13"/>
        <v>526.87145021616345</v>
      </c>
    </row>
    <row r="172" spans="1:7" x14ac:dyDescent="0.25">
      <c r="A172" s="2">
        <v>24.778674949999999</v>
      </c>
      <c r="B172" s="2">
        <v>540.97751089999997</v>
      </c>
      <c r="C172" s="33">
        <f t="shared" si="10"/>
        <v>526.87145021616345</v>
      </c>
      <c r="D172" s="33">
        <f t="shared" si="11"/>
        <v>2.9895336651154181E-2</v>
      </c>
      <c r="E172" s="33">
        <f t="shared" si="14"/>
        <v>526.87145021616345</v>
      </c>
      <c r="F172" s="8">
        <f t="shared" si="12"/>
        <v>14.106060683836517</v>
      </c>
      <c r="G172" s="33">
        <f t="shared" si="13"/>
        <v>526.90134555281463</v>
      </c>
    </row>
    <row r="173" spans="1:7" x14ac:dyDescent="0.25">
      <c r="A173" s="2">
        <v>15.029111759999999</v>
      </c>
      <c r="B173" s="2">
        <v>366.24771429999998</v>
      </c>
      <c r="C173" s="33">
        <f t="shared" si="10"/>
        <v>526.90134555281463</v>
      </c>
      <c r="D173" s="33">
        <f t="shared" si="11"/>
        <v>-0.34047736630232067</v>
      </c>
      <c r="E173" s="33">
        <f t="shared" si="14"/>
        <v>526.90134555281463</v>
      </c>
      <c r="F173" s="8">
        <f t="shared" si="12"/>
        <v>-160.65363125281465</v>
      </c>
      <c r="G173" s="33">
        <f t="shared" si="13"/>
        <v>526.56086818651227</v>
      </c>
    </row>
    <row r="174" spans="1:7" x14ac:dyDescent="0.25">
      <c r="A174" s="2">
        <v>23.424647180000001</v>
      </c>
      <c r="B174" s="2">
        <v>539.52773969999998</v>
      </c>
      <c r="C174" s="33">
        <f t="shared" si="10"/>
        <v>526.56086818651227</v>
      </c>
      <c r="D174" s="33">
        <f t="shared" si="11"/>
        <v>2.7481023788034853E-2</v>
      </c>
      <c r="E174" s="33">
        <f t="shared" si="14"/>
        <v>526.56086818651227</v>
      </c>
      <c r="F174" s="8">
        <f t="shared" si="12"/>
        <v>12.966871513487717</v>
      </c>
      <c r="G174" s="33">
        <f t="shared" si="13"/>
        <v>526.58834921030029</v>
      </c>
    </row>
    <row r="175" spans="1:7" x14ac:dyDescent="0.25">
      <c r="A175" s="2">
        <v>35.217240070000003</v>
      </c>
      <c r="B175" s="2">
        <v>809.77772589999995</v>
      </c>
      <c r="C175" s="33">
        <f t="shared" si="10"/>
        <v>526.58834921030029</v>
      </c>
      <c r="D175" s="33">
        <f t="shared" si="11"/>
        <v>0.60017051832692536</v>
      </c>
      <c r="E175" s="33">
        <f t="shared" si="14"/>
        <v>526.58834921030029</v>
      </c>
      <c r="F175" s="8">
        <f t="shared" si="12"/>
        <v>283.18937668969966</v>
      </c>
      <c r="G175" s="33">
        <f t="shared" si="13"/>
        <v>527.18851972862717</v>
      </c>
    </row>
    <row r="176" spans="1:7" x14ac:dyDescent="0.25">
      <c r="A176" s="2">
        <v>16.379573239999999</v>
      </c>
      <c r="B176" s="2">
        <v>376.55447190000001</v>
      </c>
      <c r="C176" s="33">
        <f t="shared" si="10"/>
        <v>527.18851972862717</v>
      </c>
      <c r="D176" s="33">
        <f t="shared" si="11"/>
        <v>-0.31924260584835218</v>
      </c>
      <c r="E176" s="33">
        <f t="shared" si="14"/>
        <v>527.18851972862717</v>
      </c>
      <c r="F176" s="8">
        <f t="shared" si="12"/>
        <v>-150.63404782862716</v>
      </c>
      <c r="G176" s="33">
        <f t="shared" si="13"/>
        <v>526.86927712277884</v>
      </c>
    </row>
    <row r="177" spans="1:7" x14ac:dyDescent="0.25">
      <c r="A177" s="2">
        <v>20.556679110000001</v>
      </c>
      <c r="B177" s="2">
        <v>477.84171850000001</v>
      </c>
      <c r="C177" s="33">
        <f t="shared" si="10"/>
        <v>526.86927712277884</v>
      </c>
      <c r="D177" s="33">
        <f t="shared" si="11"/>
        <v>-0.10390536401787054</v>
      </c>
      <c r="E177" s="33">
        <f t="shared" si="14"/>
        <v>526.86927712277884</v>
      </c>
      <c r="F177" s="8">
        <f t="shared" si="12"/>
        <v>-49.027558622778827</v>
      </c>
      <c r="G177" s="33">
        <f t="shared" si="13"/>
        <v>526.76537175876092</v>
      </c>
    </row>
    <row r="178" spans="1:7" x14ac:dyDescent="0.25">
      <c r="A178" s="2">
        <v>21.322392369999999</v>
      </c>
      <c r="B178" s="2">
        <v>520.4703098</v>
      </c>
      <c r="C178" s="33">
        <f t="shared" si="10"/>
        <v>526.76537175876092</v>
      </c>
      <c r="D178" s="33">
        <f t="shared" si="11"/>
        <v>-1.3341286466510643E-2</v>
      </c>
      <c r="E178" s="33">
        <f t="shared" si="14"/>
        <v>526.76537175876092</v>
      </c>
      <c r="F178" s="8">
        <f t="shared" si="12"/>
        <v>-6.2950619587609253</v>
      </c>
      <c r="G178" s="33">
        <f t="shared" si="13"/>
        <v>526.75203047229445</v>
      </c>
    </row>
    <row r="179" spans="1:7" x14ac:dyDescent="0.25">
      <c r="A179" s="2">
        <v>26.943637970000001</v>
      </c>
      <c r="B179" s="2">
        <v>654.19740569999999</v>
      </c>
      <c r="C179" s="33">
        <f t="shared" si="10"/>
        <v>526.75203047229445</v>
      </c>
      <c r="D179" s="33">
        <f t="shared" si="11"/>
        <v>0.27009825651967517</v>
      </c>
      <c r="E179" s="33">
        <f t="shared" si="14"/>
        <v>526.75203047229445</v>
      </c>
      <c r="F179" s="8">
        <f t="shared" si="12"/>
        <v>127.44537522770554</v>
      </c>
      <c r="G179" s="33">
        <f t="shared" si="13"/>
        <v>527.0221287288141</v>
      </c>
    </row>
    <row r="180" spans="1:7" x14ac:dyDescent="0.25">
      <c r="A180" s="2">
        <v>22.63473505</v>
      </c>
      <c r="B180" s="2">
        <v>518.21610520000002</v>
      </c>
      <c r="C180" s="33">
        <f t="shared" si="10"/>
        <v>527.0221287288141</v>
      </c>
      <c r="D180" s="33">
        <f t="shared" si="11"/>
        <v>-1.8662831803463953E-2</v>
      </c>
      <c r="E180" s="33">
        <f t="shared" si="14"/>
        <v>527.0221287288141</v>
      </c>
      <c r="F180" s="8">
        <f t="shared" si="12"/>
        <v>-8.8060235288140802</v>
      </c>
      <c r="G180" s="33">
        <f t="shared" si="13"/>
        <v>527.00346589701064</v>
      </c>
    </row>
    <row r="181" spans="1:7" x14ac:dyDescent="0.25">
      <c r="A181" s="2">
        <v>33.250898919999997</v>
      </c>
      <c r="B181" s="2">
        <v>782.01254970000002</v>
      </c>
      <c r="C181" s="33">
        <f t="shared" si="10"/>
        <v>527.00346589701064</v>
      </c>
      <c r="D181" s="33">
        <f t="shared" si="11"/>
        <v>0.54044729994167617</v>
      </c>
      <c r="E181" s="33">
        <f t="shared" si="14"/>
        <v>527.00346589701064</v>
      </c>
      <c r="F181" s="8">
        <f t="shared" si="12"/>
        <v>255.00908380298938</v>
      </c>
      <c r="G181" s="33">
        <f t="shared" si="13"/>
        <v>527.5439131969523</v>
      </c>
    </row>
    <row r="182" spans="1:7" x14ac:dyDescent="0.25">
      <c r="A182" s="2">
        <v>8.9917601109999996</v>
      </c>
      <c r="B182" s="2">
        <v>250.13172779999999</v>
      </c>
      <c r="C182" s="33">
        <f t="shared" si="10"/>
        <v>527.5439131969523</v>
      </c>
      <c r="D182" s="33">
        <f t="shared" si="11"/>
        <v>-0.58792676846182756</v>
      </c>
      <c r="E182" s="33">
        <f t="shared" si="14"/>
        <v>527.5439131969523</v>
      </c>
      <c r="F182" s="8">
        <f t="shared" si="12"/>
        <v>-277.41218539695228</v>
      </c>
      <c r="G182" s="33">
        <f t="shared" si="13"/>
        <v>526.95598642849052</v>
      </c>
    </row>
    <row r="183" spans="1:7" x14ac:dyDescent="0.25">
      <c r="A183" s="2">
        <v>26.87495294</v>
      </c>
      <c r="B183" s="2">
        <v>634.58475060000001</v>
      </c>
      <c r="C183" s="33">
        <f t="shared" si="10"/>
        <v>526.95598642849052</v>
      </c>
      <c r="D183" s="33">
        <f t="shared" si="11"/>
        <v>0.22810040381733954</v>
      </c>
      <c r="E183" s="33">
        <f t="shared" si="14"/>
        <v>526.95598642849052</v>
      </c>
      <c r="F183" s="8">
        <f t="shared" si="12"/>
        <v>107.62876417150949</v>
      </c>
      <c r="G183" s="33">
        <f t="shared" si="13"/>
        <v>527.18408683230791</v>
      </c>
    </row>
    <row r="184" spans="1:7" x14ac:dyDescent="0.25">
      <c r="A184" s="2">
        <v>21.358024109999999</v>
      </c>
      <c r="B184" s="2">
        <v>488.17080879999997</v>
      </c>
      <c r="C184" s="33">
        <f t="shared" si="10"/>
        <v>527.18408683230791</v>
      </c>
      <c r="D184" s="33">
        <f t="shared" si="11"/>
        <v>-8.2681841995574101E-2</v>
      </c>
      <c r="E184" s="33">
        <f t="shared" si="14"/>
        <v>527.18408683230791</v>
      </c>
      <c r="F184" s="8">
        <f t="shared" si="12"/>
        <v>-39.013278032307937</v>
      </c>
      <c r="G184" s="33">
        <f t="shared" si="13"/>
        <v>527.10140499031229</v>
      </c>
    </row>
    <row r="185" spans="1:7" x14ac:dyDescent="0.25">
      <c r="A185" s="2">
        <v>22.009874310000001</v>
      </c>
      <c r="B185" s="2">
        <v>520.85345619999998</v>
      </c>
      <c r="C185" s="33">
        <f t="shared" si="10"/>
        <v>527.10140499031229</v>
      </c>
      <c r="D185" s="33">
        <f t="shared" si="11"/>
        <v>-1.324143831875027E-2</v>
      </c>
      <c r="E185" s="33">
        <f t="shared" si="14"/>
        <v>527.10140499031229</v>
      </c>
      <c r="F185" s="8">
        <f t="shared" si="12"/>
        <v>-6.2479487903123072</v>
      </c>
      <c r="G185" s="33">
        <f t="shared" si="13"/>
        <v>527.08816355199349</v>
      </c>
    </row>
    <row r="186" spans="1:7" x14ac:dyDescent="0.25">
      <c r="A186" s="2">
        <v>29.129127780000001</v>
      </c>
      <c r="B186" s="2">
        <v>652.00540809999995</v>
      </c>
      <c r="C186" s="33">
        <f t="shared" si="10"/>
        <v>527.08816355199349</v>
      </c>
      <c r="D186" s="33">
        <f t="shared" si="11"/>
        <v>0.26474032424774618</v>
      </c>
      <c r="E186" s="33">
        <f t="shared" si="14"/>
        <v>527.08816355199349</v>
      </c>
      <c r="F186" s="8">
        <f t="shared" si="12"/>
        <v>124.91724454800647</v>
      </c>
      <c r="G186" s="33">
        <f t="shared" si="13"/>
        <v>527.35290387624127</v>
      </c>
    </row>
    <row r="187" spans="1:7" x14ac:dyDescent="0.25">
      <c r="A187" s="2">
        <v>16.191297519999999</v>
      </c>
      <c r="B187" s="2">
        <v>383.9562396</v>
      </c>
      <c r="C187" s="33">
        <f t="shared" si="10"/>
        <v>527.35290387624127</v>
      </c>
      <c r="D187" s="33">
        <f t="shared" si="11"/>
        <v>-0.30390423302963682</v>
      </c>
      <c r="E187" s="33">
        <f t="shared" si="14"/>
        <v>527.35290387624127</v>
      </c>
      <c r="F187" s="8">
        <f t="shared" si="12"/>
        <v>-143.39666427624127</v>
      </c>
      <c r="G187" s="33">
        <f t="shared" si="13"/>
        <v>527.04899964321169</v>
      </c>
    </row>
    <row r="188" spans="1:7" x14ac:dyDescent="0.25">
      <c r="A188" s="2">
        <v>35.35976059</v>
      </c>
      <c r="B188" s="2">
        <v>796.51768479999998</v>
      </c>
      <c r="C188" s="33">
        <f t="shared" si="10"/>
        <v>527.04899964321169</v>
      </c>
      <c r="D188" s="33">
        <f t="shared" si="11"/>
        <v>0.57109190441361335</v>
      </c>
      <c r="E188" s="33">
        <f t="shared" si="14"/>
        <v>527.04899964321169</v>
      </c>
      <c r="F188" s="8">
        <f t="shared" si="12"/>
        <v>269.4686851567883</v>
      </c>
      <c r="G188" s="33">
        <f t="shared" si="13"/>
        <v>527.62009154762529</v>
      </c>
    </row>
    <row r="189" spans="1:7" x14ac:dyDescent="0.25">
      <c r="A189" s="2">
        <v>11.187756820000001</v>
      </c>
      <c r="B189" s="2">
        <v>293.92639270000001</v>
      </c>
      <c r="C189" s="33">
        <f t="shared" si="10"/>
        <v>527.62009154762529</v>
      </c>
      <c r="D189" s="33">
        <f t="shared" si="11"/>
        <v>-0.49527305722629322</v>
      </c>
      <c r="E189" s="33">
        <f t="shared" si="14"/>
        <v>527.62009154762529</v>
      </c>
      <c r="F189" s="8">
        <f t="shared" si="12"/>
        <v>-233.69369884762528</v>
      </c>
      <c r="G189" s="33">
        <f t="shared" si="13"/>
        <v>527.12481849039898</v>
      </c>
    </row>
    <row r="190" spans="1:7" x14ac:dyDescent="0.25">
      <c r="A190" s="2">
        <v>16.555842890000001</v>
      </c>
      <c r="B190" s="2">
        <v>414.42302799999999</v>
      </c>
      <c r="C190" s="33">
        <f t="shared" si="10"/>
        <v>527.12481849039898</v>
      </c>
      <c r="D190" s="33">
        <f t="shared" si="11"/>
        <v>-0.23885179877037305</v>
      </c>
      <c r="E190" s="33">
        <f t="shared" si="14"/>
        <v>527.12481849039898</v>
      </c>
      <c r="F190" s="8">
        <f t="shared" si="12"/>
        <v>-112.70179049039899</v>
      </c>
      <c r="G190" s="33">
        <f t="shared" si="13"/>
        <v>526.8859666916286</v>
      </c>
    </row>
    <row r="191" spans="1:7" x14ac:dyDescent="0.25">
      <c r="A191" s="2">
        <v>30.33033167</v>
      </c>
      <c r="B191" s="2">
        <v>691.95800589999999</v>
      </c>
      <c r="C191" s="33">
        <f t="shared" si="10"/>
        <v>526.8859666916286</v>
      </c>
      <c r="D191" s="33">
        <f t="shared" si="11"/>
        <v>0.3498414117473293</v>
      </c>
      <c r="E191" s="33">
        <f t="shared" si="14"/>
        <v>526.8859666916286</v>
      </c>
      <c r="F191" s="8">
        <f t="shared" si="12"/>
        <v>165.07203920837139</v>
      </c>
      <c r="G191" s="33">
        <f t="shared" si="13"/>
        <v>527.23580810337592</v>
      </c>
    </row>
    <row r="192" spans="1:7" x14ac:dyDescent="0.25">
      <c r="A192" s="2">
        <v>12.900665869999999</v>
      </c>
      <c r="B192" s="2">
        <v>339.10958290000002</v>
      </c>
      <c r="C192" s="33">
        <f t="shared" si="10"/>
        <v>527.23580810337592</v>
      </c>
      <c r="D192" s="33">
        <f t="shared" si="11"/>
        <v>-0.39870074015846735</v>
      </c>
      <c r="E192" s="33">
        <f t="shared" si="14"/>
        <v>527.23580810337592</v>
      </c>
      <c r="F192" s="8">
        <f t="shared" si="12"/>
        <v>-188.1262252033759</v>
      </c>
      <c r="G192" s="33">
        <f t="shared" si="13"/>
        <v>526.83710736321746</v>
      </c>
    </row>
    <row r="193" spans="1:7" x14ac:dyDescent="0.25">
      <c r="A193" s="2">
        <v>19.814638380000002</v>
      </c>
      <c r="B193" s="2">
        <v>471.70155690000001</v>
      </c>
      <c r="C193" s="33">
        <f t="shared" si="10"/>
        <v>526.83710736321746</v>
      </c>
      <c r="D193" s="33">
        <f t="shared" si="11"/>
        <v>-0.11685018797865576</v>
      </c>
      <c r="E193" s="33">
        <f t="shared" si="14"/>
        <v>526.83710736321746</v>
      </c>
      <c r="F193" s="8">
        <f t="shared" si="12"/>
        <v>-55.135550463217442</v>
      </c>
      <c r="G193" s="33">
        <f t="shared" si="13"/>
        <v>526.72025717523877</v>
      </c>
    </row>
    <row r="194" spans="1:7" x14ac:dyDescent="0.25">
      <c r="A194" s="2">
        <v>20.934607660000001</v>
      </c>
      <c r="B194" s="2">
        <v>499.45834330000002</v>
      </c>
      <c r="C194" s="33">
        <f t="shared" si="10"/>
        <v>526.72025717523877</v>
      </c>
      <c r="D194" s="33">
        <f t="shared" si="11"/>
        <v>-5.7776874162248054E-2</v>
      </c>
      <c r="E194" s="33">
        <f t="shared" si="14"/>
        <v>526.72025717523877</v>
      </c>
      <c r="F194" s="8">
        <f t="shared" si="12"/>
        <v>-27.261913875238747</v>
      </c>
      <c r="G194" s="33">
        <f t="shared" si="13"/>
        <v>526.66248030107647</v>
      </c>
    </row>
    <row r="195" spans="1:7" x14ac:dyDescent="0.25">
      <c r="A195" s="2">
        <v>23.591028059999999</v>
      </c>
      <c r="B195" s="2">
        <v>542.60807039999997</v>
      </c>
      <c r="C195" s="33">
        <f t="shared" si="10"/>
        <v>526.66248030107647</v>
      </c>
      <c r="D195" s="33">
        <f t="shared" si="11"/>
        <v>3.3793898579697279E-2</v>
      </c>
      <c r="E195" s="33">
        <f t="shared" si="14"/>
        <v>526.66248030107647</v>
      </c>
      <c r="F195" s="8">
        <f t="shared" si="12"/>
        <v>15.945590098923503</v>
      </c>
      <c r="G195" s="33">
        <f t="shared" si="13"/>
        <v>526.69627419965616</v>
      </c>
    </row>
    <row r="196" spans="1:7" x14ac:dyDescent="0.25">
      <c r="A196" s="2">
        <v>16.55794796</v>
      </c>
      <c r="B196" s="2">
        <v>401.92479229999998</v>
      </c>
      <c r="C196" s="33">
        <f t="shared" ref="C196:C259" si="15">$K$2*B196+(1-$K$2)*E196</f>
        <v>526.69627419965616</v>
      </c>
      <c r="D196" s="33">
        <f t="shared" ref="D196:D259" si="16">$K$3*(B196-B195)+(1-$K$3)*D195</f>
        <v>-0.26443140572391138</v>
      </c>
      <c r="E196" s="33">
        <f t="shared" si="14"/>
        <v>526.69627419965616</v>
      </c>
      <c r="F196" s="8">
        <f t="shared" ref="F196:F259" si="17">B196-G195</f>
        <v>-124.77148189965618</v>
      </c>
      <c r="G196" s="33">
        <f t="shared" ref="G196:G259" si="18">C196+D196</f>
        <v>526.43184279393222</v>
      </c>
    </row>
    <row r="197" spans="1:7" x14ac:dyDescent="0.25">
      <c r="A197" s="2">
        <v>30.666595560000001</v>
      </c>
      <c r="B197" s="2">
        <v>680.02712050000002</v>
      </c>
      <c r="C197" s="33">
        <f t="shared" si="15"/>
        <v>526.43184279393222</v>
      </c>
      <c r="D197" s="33">
        <f t="shared" si="16"/>
        <v>0.3255184163720487</v>
      </c>
      <c r="E197" s="33">
        <f t="shared" ref="E197:E260" si="19">C196+D196</f>
        <v>526.43184279393222</v>
      </c>
      <c r="F197" s="8">
        <f t="shared" si="17"/>
        <v>153.5952777060678</v>
      </c>
      <c r="G197" s="33">
        <f t="shared" si="18"/>
        <v>526.75736121030423</v>
      </c>
    </row>
    <row r="198" spans="1:7" x14ac:dyDescent="0.25">
      <c r="A198" s="2">
        <v>9.8125104699999994</v>
      </c>
      <c r="B198" s="2">
        <v>258.28680989999998</v>
      </c>
      <c r="C198" s="33">
        <f t="shared" si="15"/>
        <v>526.75736121030423</v>
      </c>
      <c r="D198" s="33">
        <f t="shared" si="16"/>
        <v>-0.56897653372066559</v>
      </c>
      <c r="E198" s="33">
        <f t="shared" si="19"/>
        <v>526.75736121030423</v>
      </c>
      <c r="F198" s="8">
        <f t="shared" si="17"/>
        <v>-268.47055131030424</v>
      </c>
      <c r="G198" s="33">
        <f t="shared" si="18"/>
        <v>526.18838467658361</v>
      </c>
    </row>
    <row r="199" spans="1:7" x14ac:dyDescent="0.25">
      <c r="A199" s="2">
        <v>31.57998903</v>
      </c>
      <c r="B199" s="2">
        <v>715.12469520000002</v>
      </c>
      <c r="C199" s="33">
        <f t="shared" si="15"/>
        <v>526.18838467658361</v>
      </c>
      <c r="D199" s="33">
        <f t="shared" si="16"/>
        <v>0.40041757478023376</v>
      </c>
      <c r="E199" s="33">
        <f t="shared" si="19"/>
        <v>526.18838467658361</v>
      </c>
      <c r="F199" s="8">
        <f t="shared" si="17"/>
        <v>188.93631052341641</v>
      </c>
      <c r="G199" s="33">
        <f t="shared" si="18"/>
        <v>526.58880225136386</v>
      </c>
    </row>
    <row r="200" spans="1:7" x14ac:dyDescent="0.25">
      <c r="A200" s="2">
        <v>25.422165230000001</v>
      </c>
      <c r="B200" s="2">
        <v>608.93634520000001</v>
      </c>
      <c r="C200" s="33">
        <f t="shared" si="15"/>
        <v>526.58880225136386</v>
      </c>
      <c r="D200" s="33">
        <f t="shared" si="16"/>
        <v>0.17452126245747387</v>
      </c>
      <c r="E200" s="33">
        <f t="shared" si="19"/>
        <v>526.58880225136386</v>
      </c>
      <c r="F200" s="8">
        <f t="shared" si="17"/>
        <v>82.347542948636146</v>
      </c>
      <c r="G200" s="33">
        <f t="shared" si="18"/>
        <v>526.76332351382132</v>
      </c>
    </row>
    <row r="201" spans="1:7" x14ac:dyDescent="0.25">
      <c r="A201" s="2">
        <v>25.241148190000001</v>
      </c>
      <c r="B201" s="2">
        <v>574.71064860000001</v>
      </c>
      <c r="C201" s="33">
        <f t="shared" si="15"/>
        <v>526.76332351382132</v>
      </c>
      <c r="D201" s="33">
        <f t="shared" si="16"/>
        <v>0.10161599734333505</v>
      </c>
      <c r="E201" s="33">
        <f t="shared" si="19"/>
        <v>526.76332351382132</v>
      </c>
      <c r="F201" s="8">
        <f t="shared" si="17"/>
        <v>47.947325086178694</v>
      </c>
      <c r="G201" s="33">
        <f t="shared" si="18"/>
        <v>526.86493951116461</v>
      </c>
    </row>
    <row r="202" spans="1:7" x14ac:dyDescent="0.25">
      <c r="A202" s="2">
        <v>26.873586240000002</v>
      </c>
      <c r="B202" s="2">
        <v>615.92665020000004</v>
      </c>
      <c r="C202" s="33">
        <f t="shared" si="15"/>
        <v>526.86493951116461</v>
      </c>
      <c r="D202" s="33">
        <f t="shared" si="16"/>
        <v>0.18875077056923018</v>
      </c>
      <c r="E202" s="33">
        <f t="shared" si="19"/>
        <v>526.86493951116461</v>
      </c>
      <c r="F202" s="8">
        <f t="shared" si="17"/>
        <v>89.061710688835433</v>
      </c>
      <c r="G202" s="33">
        <f t="shared" si="18"/>
        <v>527.05369028173379</v>
      </c>
    </row>
    <row r="203" spans="1:7" x14ac:dyDescent="0.25">
      <c r="A203" s="2">
        <v>21.424557780000001</v>
      </c>
      <c r="B203" s="2">
        <v>533.32432449999999</v>
      </c>
      <c r="C203" s="33">
        <f t="shared" si="15"/>
        <v>527.05369028173379</v>
      </c>
      <c r="D203" s="33">
        <f t="shared" si="16"/>
        <v>1.3289516128773465E-2</v>
      </c>
      <c r="E203" s="33">
        <f t="shared" si="19"/>
        <v>527.05369028173379</v>
      </c>
      <c r="F203" s="8">
        <f t="shared" si="17"/>
        <v>6.2706342182661956</v>
      </c>
      <c r="G203" s="33">
        <f t="shared" si="18"/>
        <v>527.06697979786259</v>
      </c>
    </row>
    <row r="204" spans="1:7" x14ac:dyDescent="0.25">
      <c r="A204" s="2">
        <v>23.963879500000001</v>
      </c>
      <c r="B204" s="2">
        <v>578.36043540000003</v>
      </c>
      <c r="C204" s="33">
        <f t="shared" si="15"/>
        <v>527.06697979786259</v>
      </c>
      <c r="D204" s="33">
        <f t="shared" si="16"/>
        <v>0.10870753767449998</v>
      </c>
      <c r="E204" s="33">
        <f t="shared" si="19"/>
        <v>527.06697979786259</v>
      </c>
      <c r="F204" s="8">
        <f t="shared" si="17"/>
        <v>51.293455602137442</v>
      </c>
      <c r="G204" s="33">
        <f t="shared" si="18"/>
        <v>527.17568733553708</v>
      </c>
    </row>
    <row r="205" spans="1:7" x14ac:dyDescent="0.25">
      <c r="A205" s="2">
        <v>10.4471261</v>
      </c>
      <c r="B205" s="2">
        <v>278.30984410000002</v>
      </c>
      <c r="C205" s="33">
        <f t="shared" si="15"/>
        <v>527.17568733553708</v>
      </c>
      <c r="D205" s="33">
        <f t="shared" si="16"/>
        <v>-0.52742777244854466</v>
      </c>
      <c r="E205" s="33">
        <f t="shared" si="19"/>
        <v>527.17568733553708</v>
      </c>
      <c r="F205" s="8">
        <f t="shared" si="17"/>
        <v>-248.86584323553706</v>
      </c>
      <c r="G205" s="33">
        <f t="shared" si="18"/>
        <v>526.64825956308857</v>
      </c>
    </row>
    <row r="206" spans="1:7" x14ac:dyDescent="0.25">
      <c r="A206" s="2">
        <v>5.8223323450000004</v>
      </c>
      <c r="B206" s="2">
        <v>186.4764868</v>
      </c>
      <c r="C206" s="33">
        <f t="shared" si="15"/>
        <v>526.64825956308857</v>
      </c>
      <c r="D206" s="33">
        <f t="shared" si="16"/>
        <v>-0.72093477363424818</v>
      </c>
      <c r="E206" s="33">
        <f t="shared" si="19"/>
        <v>526.64825956308857</v>
      </c>
      <c r="F206" s="8">
        <f t="shared" si="17"/>
        <v>-340.1717727630886</v>
      </c>
      <c r="G206" s="33">
        <f t="shared" si="18"/>
        <v>525.92732478945436</v>
      </c>
    </row>
    <row r="207" spans="1:7" x14ac:dyDescent="0.25">
      <c r="A207" s="2">
        <v>16.145824130000001</v>
      </c>
      <c r="B207" s="2">
        <v>395.2737497</v>
      </c>
      <c r="C207" s="33">
        <f t="shared" si="15"/>
        <v>525.92732478945436</v>
      </c>
      <c r="D207" s="33">
        <f t="shared" si="16"/>
        <v>-0.27689747687331312</v>
      </c>
      <c r="E207" s="33">
        <f t="shared" si="19"/>
        <v>525.92732478945436</v>
      </c>
      <c r="F207" s="8">
        <f t="shared" si="17"/>
        <v>-130.65357508945436</v>
      </c>
      <c r="G207" s="33">
        <f t="shared" si="18"/>
        <v>525.65042731258109</v>
      </c>
    </row>
    <row r="208" spans="1:7" x14ac:dyDescent="0.25">
      <c r="A208" s="2">
        <v>23.95931178</v>
      </c>
      <c r="B208" s="2">
        <v>537.113833</v>
      </c>
      <c r="C208" s="33">
        <f t="shared" si="15"/>
        <v>525.65042731258109</v>
      </c>
      <c r="D208" s="33">
        <f t="shared" si="16"/>
        <v>2.429469005381657E-2</v>
      </c>
      <c r="E208" s="33">
        <f t="shared" si="19"/>
        <v>525.65042731258109</v>
      </c>
      <c r="F208" s="8">
        <f t="shared" si="17"/>
        <v>11.463405687418913</v>
      </c>
      <c r="G208" s="33">
        <f t="shared" si="18"/>
        <v>525.67472200263489</v>
      </c>
    </row>
    <row r="209" spans="1:7" x14ac:dyDescent="0.25">
      <c r="A209" s="2">
        <v>9.7823807519999999</v>
      </c>
      <c r="B209" s="2">
        <v>228.9010303</v>
      </c>
      <c r="C209" s="33">
        <f t="shared" si="15"/>
        <v>525.67472200263489</v>
      </c>
      <c r="D209" s="33">
        <f t="shared" si="16"/>
        <v>-0.62896010597930208</v>
      </c>
      <c r="E209" s="33">
        <f t="shared" si="19"/>
        <v>525.67472200263489</v>
      </c>
      <c r="F209" s="8">
        <f t="shared" si="17"/>
        <v>-296.77369170263489</v>
      </c>
      <c r="G209" s="33">
        <f t="shared" si="18"/>
        <v>525.04576189665556</v>
      </c>
    </row>
    <row r="210" spans="1:7" x14ac:dyDescent="0.25">
      <c r="A210" s="2">
        <v>23.97593152</v>
      </c>
      <c r="B210" s="2">
        <v>603.23294220000002</v>
      </c>
      <c r="C210" s="33">
        <f t="shared" si="15"/>
        <v>525.04576189665556</v>
      </c>
      <c r="D210" s="33">
        <f t="shared" si="16"/>
        <v>0.16570409906511707</v>
      </c>
      <c r="E210" s="33">
        <f t="shared" si="19"/>
        <v>525.04576189665556</v>
      </c>
      <c r="F210" s="8">
        <f t="shared" si="17"/>
        <v>78.187180303344462</v>
      </c>
      <c r="G210" s="33">
        <f t="shared" si="18"/>
        <v>525.21146599572069</v>
      </c>
    </row>
    <row r="211" spans="1:7" x14ac:dyDescent="0.25">
      <c r="A211" s="2">
        <v>10.09664458</v>
      </c>
      <c r="B211" s="2">
        <v>272.85702129999999</v>
      </c>
      <c r="C211" s="33">
        <f t="shared" si="15"/>
        <v>525.21146599572069</v>
      </c>
      <c r="D211" s="33">
        <f t="shared" si="16"/>
        <v>-0.53482125511046197</v>
      </c>
      <c r="E211" s="33">
        <f t="shared" si="19"/>
        <v>525.21146599572069</v>
      </c>
      <c r="F211" s="8">
        <f t="shared" si="17"/>
        <v>-252.3544446957207</v>
      </c>
      <c r="G211" s="33">
        <f t="shared" si="18"/>
        <v>524.67664474061019</v>
      </c>
    </row>
    <row r="212" spans="1:7" x14ac:dyDescent="0.25">
      <c r="A212" s="2">
        <v>22.387603739999999</v>
      </c>
      <c r="B212" s="2">
        <v>493.11546759999999</v>
      </c>
      <c r="C212" s="33">
        <f t="shared" si="15"/>
        <v>524.67664474061019</v>
      </c>
      <c r="D212" s="33">
        <f t="shared" si="16"/>
        <v>-6.6888413205710651E-2</v>
      </c>
      <c r="E212" s="33">
        <f t="shared" si="19"/>
        <v>524.67664474061019</v>
      </c>
      <c r="F212" s="8">
        <f t="shared" si="17"/>
        <v>-31.561177140610198</v>
      </c>
      <c r="G212" s="33">
        <f t="shared" si="18"/>
        <v>524.60975632740451</v>
      </c>
    </row>
    <row r="213" spans="1:7" x14ac:dyDescent="0.25">
      <c r="A213" s="2">
        <v>27.32232277</v>
      </c>
      <c r="B213" s="2">
        <v>612.80377039999996</v>
      </c>
      <c r="C213" s="33">
        <f t="shared" si="15"/>
        <v>524.60975632740451</v>
      </c>
      <c r="D213" s="33">
        <f t="shared" si="16"/>
        <v>0.1869118388479675</v>
      </c>
      <c r="E213" s="33">
        <f t="shared" si="19"/>
        <v>524.60975632740451</v>
      </c>
      <c r="F213" s="8">
        <f t="shared" si="17"/>
        <v>88.194014072595451</v>
      </c>
      <c r="G213" s="33">
        <f t="shared" si="18"/>
        <v>524.79666816625252</v>
      </c>
    </row>
    <row r="214" spans="1:7" x14ac:dyDescent="0.25">
      <c r="A214" s="2">
        <v>20.247345840000001</v>
      </c>
      <c r="B214" s="2">
        <v>437.25199270000002</v>
      </c>
      <c r="C214" s="33">
        <f t="shared" si="15"/>
        <v>524.79666816625252</v>
      </c>
      <c r="D214" s="33">
        <f t="shared" si="16"/>
        <v>-0.18553567886451955</v>
      </c>
      <c r="E214" s="33">
        <f t="shared" si="19"/>
        <v>524.79666816625252</v>
      </c>
      <c r="F214" s="8">
        <f t="shared" si="17"/>
        <v>-87.5446754662525</v>
      </c>
      <c r="G214" s="33">
        <f t="shared" si="18"/>
        <v>524.61113248738798</v>
      </c>
    </row>
    <row r="215" spans="1:7" x14ac:dyDescent="0.25">
      <c r="A215" s="2">
        <v>23.153001849999999</v>
      </c>
      <c r="B215" s="2">
        <v>506.49374760000001</v>
      </c>
      <c r="C215" s="33">
        <f t="shared" si="15"/>
        <v>524.61113248738798</v>
      </c>
      <c r="D215" s="33">
        <f t="shared" si="16"/>
        <v>-3.83966390466223E-2</v>
      </c>
      <c r="E215" s="33">
        <f t="shared" si="19"/>
        <v>524.61113248738798</v>
      </c>
      <c r="F215" s="8">
        <f t="shared" si="17"/>
        <v>-18.117384887387971</v>
      </c>
      <c r="G215" s="33">
        <f t="shared" si="18"/>
        <v>524.57273584834138</v>
      </c>
    </row>
    <row r="216" spans="1:7" x14ac:dyDescent="0.25">
      <c r="A216" s="2">
        <v>15.753950720000001</v>
      </c>
      <c r="B216" s="2">
        <v>409.49384759999998</v>
      </c>
      <c r="C216" s="33">
        <f t="shared" si="15"/>
        <v>524.57273584834138</v>
      </c>
      <c r="D216" s="33">
        <f t="shared" si="16"/>
        <v>-0.24388964309269542</v>
      </c>
      <c r="E216" s="33">
        <f t="shared" si="19"/>
        <v>524.57273584834138</v>
      </c>
      <c r="F216" s="8">
        <f t="shared" si="17"/>
        <v>-115.0788882483414</v>
      </c>
      <c r="G216" s="33">
        <f t="shared" si="18"/>
        <v>524.32884620524874</v>
      </c>
    </row>
    <row r="217" spans="1:7" x14ac:dyDescent="0.25">
      <c r="A217" s="2">
        <v>27.57296049</v>
      </c>
      <c r="B217" s="2">
        <v>562.79246330000001</v>
      </c>
      <c r="C217" s="33">
        <f t="shared" si="15"/>
        <v>524.32884620524874</v>
      </c>
      <c r="D217" s="33">
        <f t="shared" si="16"/>
        <v>8.1516931455305836E-2</v>
      </c>
      <c r="E217" s="33">
        <f t="shared" si="19"/>
        <v>524.32884620524874</v>
      </c>
      <c r="F217" s="8">
        <f t="shared" si="17"/>
        <v>38.463617094751271</v>
      </c>
      <c r="G217" s="33">
        <f t="shared" si="18"/>
        <v>524.41036313670406</v>
      </c>
    </row>
    <row r="218" spans="1:7" x14ac:dyDescent="0.25">
      <c r="A218" s="2">
        <v>18.776829679999999</v>
      </c>
      <c r="B218" s="2">
        <v>402.39846069999999</v>
      </c>
      <c r="C218" s="33">
        <f t="shared" si="15"/>
        <v>524.41036313670406</v>
      </c>
      <c r="D218" s="33">
        <f t="shared" si="16"/>
        <v>-0.25858295810202525</v>
      </c>
      <c r="E218" s="33">
        <f t="shared" si="19"/>
        <v>524.41036313670406</v>
      </c>
      <c r="F218" s="8">
        <f t="shared" si="17"/>
        <v>-122.01190243670408</v>
      </c>
      <c r="G218" s="33">
        <f t="shared" si="18"/>
        <v>524.15178017860205</v>
      </c>
    </row>
    <row r="219" spans="1:7" x14ac:dyDescent="0.25">
      <c r="A219" s="2">
        <v>22.653135819999999</v>
      </c>
      <c r="B219" s="2">
        <v>532.05402000000004</v>
      </c>
      <c r="C219" s="33">
        <f t="shared" si="15"/>
        <v>524.15178017860205</v>
      </c>
      <c r="D219" s="33">
        <f t="shared" si="16"/>
        <v>1.6747419783153084E-2</v>
      </c>
      <c r="E219" s="33">
        <f t="shared" si="19"/>
        <v>524.15178017860205</v>
      </c>
      <c r="F219" s="8">
        <f t="shared" si="17"/>
        <v>7.9022398213979841</v>
      </c>
      <c r="G219" s="33">
        <f t="shared" si="18"/>
        <v>524.16852759838525</v>
      </c>
    </row>
    <row r="220" spans="1:7" x14ac:dyDescent="0.25">
      <c r="A220" s="2">
        <v>17.993020219999998</v>
      </c>
      <c r="B220" s="2">
        <v>413.91406690000002</v>
      </c>
      <c r="C220" s="33">
        <f t="shared" si="15"/>
        <v>524.16852759838525</v>
      </c>
      <c r="D220" s="33">
        <f t="shared" si="16"/>
        <v>-0.23366510989468411</v>
      </c>
      <c r="E220" s="33">
        <f t="shared" si="19"/>
        <v>524.16852759838525</v>
      </c>
      <c r="F220" s="8">
        <f t="shared" si="17"/>
        <v>-110.25446069838523</v>
      </c>
      <c r="G220" s="33">
        <f t="shared" si="18"/>
        <v>523.93486248849058</v>
      </c>
    </row>
    <row r="221" spans="1:7" x14ac:dyDescent="0.25">
      <c r="A221" s="2">
        <v>13.11245224</v>
      </c>
      <c r="B221" s="2">
        <v>332.15010539999997</v>
      </c>
      <c r="C221" s="33">
        <f t="shared" si="15"/>
        <v>523.93486248849058</v>
      </c>
      <c r="D221" s="33">
        <f t="shared" si="16"/>
        <v>-0.40645436073375785</v>
      </c>
      <c r="E221" s="33">
        <f t="shared" si="19"/>
        <v>523.93486248849058</v>
      </c>
      <c r="F221" s="8">
        <f t="shared" si="17"/>
        <v>-191.78475708849061</v>
      </c>
      <c r="G221" s="33">
        <f t="shared" si="18"/>
        <v>523.52840812775685</v>
      </c>
    </row>
    <row r="222" spans="1:7" x14ac:dyDescent="0.25">
      <c r="A222" s="2">
        <v>24.80257679</v>
      </c>
      <c r="B222" s="2">
        <v>563.30128009999999</v>
      </c>
      <c r="C222" s="33">
        <f t="shared" si="15"/>
        <v>523.52840812775685</v>
      </c>
      <c r="D222" s="33">
        <f t="shared" si="16"/>
        <v>8.4291668938864028E-2</v>
      </c>
      <c r="E222" s="33">
        <f t="shared" si="19"/>
        <v>523.52840812775685</v>
      </c>
      <c r="F222" s="8">
        <f t="shared" si="17"/>
        <v>39.772871972243138</v>
      </c>
      <c r="G222" s="33">
        <f t="shared" si="18"/>
        <v>523.61269979669567</v>
      </c>
    </row>
    <row r="223" spans="1:7" x14ac:dyDescent="0.25">
      <c r="A223" s="2">
        <v>18.60275025</v>
      </c>
      <c r="B223" s="2">
        <v>472.54934270000001</v>
      </c>
      <c r="C223" s="33">
        <f t="shared" si="15"/>
        <v>523.61269979669567</v>
      </c>
      <c r="D223" s="33">
        <f t="shared" si="16"/>
        <v>-0.10821988400298521</v>
      </c>
      <c r="E223" s="33">
        <f t="shared" si="19"/>
        <v>523.61269979669567</v>
      </c>
      <c r="F223" s="8">
        <f t="shared" si="17"/>
        <v>-51.063357096695654</v>
      </c>
      <c r="G223" s="33">
        <f t="shared" si="18"/>
        <v>523.50447991269266</v>
      </c>
    </row>
    <row r="224" spans="1:7" x14ac:dyDescent="0.25">
      <c r="A224" s="2">
        <v>25.865943300000001</v>
      </c>
      <c r="B224" s="2">
        <v>596.98424069999999</v>
      </c>
      <c r="C224" s="33">
        <f t="shared" si="15"/>
        <v>523.50447991269266</v>
      </c>
      <c r="D224" s="33">
        <f t="shared" si="16"/>
        <v>0.15572754399815936</v>
      </c>
      <c r="E224" s="33">
        <f t="shared" si="19"/>
        <v>523.50447991269266</v>
      </c>
      <c r="F224" s="8">
        <f t="shared" si="17"/>
        <v>73.479760787307328</v>
      </c>
      <c r="G224" s="33">
        <f t="shared" si="18"/>
        <v>523.66020745669084</v>
      </c>
    </row>
    <row r="225" spans="1:7" x14ac:dyDescent="0.25">
      <c r="A225" s="2">
        <v>26.25074588</v>
      </c>
      <c r="B225" s="2">
        <v>596.88910520000002</v>
      </c>
      <c r="C225" s="33">
        <f t="shared" si="15"/>
        <v>523.66020745669084</v>
      </c>
      <c r="D225" s="33">
        <f t="shared" si="16"/>
        <v>0.15519588350684649</v>
      </c>
      <c r="E225" s="33">
        <f t="shared" si="19"/>
        <v>523.66020745669084</v>
      </c>
      <c r="F225" s="8">
        <f t="shared" si="17"/>
        <v>73.228897743309176</v>
      </c>
      <c r="G225" s="33">
        <f t="shared" si="18"/>
        <v>523.81540334019769</v>
      </c>
    </row>
    <row r="226" spans="1:7" x14ac:dyDescent="0.25">
      <c r="A226" s="2">
        <v>13.364313170000001</v>
      </c>
      <c r="B226" s="2">
        <v>268.92917940000001</v>
      </c>
      <c r="C226" s="33">
        <f t="shared" si="15"/>
        <v>523.81540334019769</v>
      </c>
      <c r="D226" s="33">
        <f t="shared" si="16"/>
        <v>-0.5401869198794198</v>
      </c>
      <c r="E226" s="33">
        <f t="shared" si="19"/>
        <v>523.81540334019769</v>
      </c>
      <c r="F226" s="8">
        <f t="shared" si="17"/>
        <v>-254.88622394019768</v>
      </c>
      <c r="G226" s="33">
        <f t="shared" si="18"/>
        <v>523.27521642031832</v>
      </c>
    </row>
    <row r="227" spans="1:7" x14ac:dyDescent="0.25">
      <c r="A227" s="2">
        <v>21.540459049999999</v>
      </c>
      <c r="B227" s="2">
        <v>528.11624010000003</v>
      </c>
      <c r="C227" s="33">
        <f t="shared" si="15"/>
        <v>523.27521642031832</v>
      </c>
      <c r="D227" s="33">
        <f t="shared" si="16"/>
        <v>1.0259705801926478E-2</v>
      </c>
      <c r="E227" s="33">
        <f t="shared" si="19"/>
        <v>523.27521642031832</v>
      </c>
      <c r="F227" s="8">
        <f t="shared" si="17"/>
        <v>4.8410236796817117</v>
      </c>
      <c r="G227" s="33">
        <f t="shared" si="18"/>
        <v>523.28547612612022</v>
      </c>
    </row>
    <row r="228" spans="1:7" x14ac:dyDescent="0.25">
      <c r="A228" s="2">
        <v>27.128128669999999</v>
      </c>
      <c r="B228" s="2">
        <v>627.65083360000006</v>
      </c>
      <c r="C228" s="33">
        <f t="shared" si="15"/>
        <v>523.28547612612022</v>
      </c>
      <c r="D228" s="33">
        <f t="shared" si="16"/>
        <v>0.22118418219870814</v>
      </c>
      <c r="E228" s="33">
        <f t="shared" si="19"/>
        <v>523.28547612612022</v>
      </c>
      <c r="F228" s="8">
        <f t="shared" si="17"/>
        <v>104.36535747387984</v>
      </c>
      <c r="G228" s="33">
        <f t="shared" si="18"/>
        <v>523.50666030831894</v>
      </c>
    </row>
    <row r="229" spans="1:7" x14ac:dyDescent="0.25">
      <c r="A229" s="2">
        <v>26.9441229</v>
      </c>
      <c r="B229" s="2">
        <v>618.17209079999998</v>
      </c>
      <c r="C229" s="33">
        <f t="shared" si="15"/>
        <v>523.50666030831894</v>
      </c>
      <c r="D229" s="33">
        <f t="shared" si="16"/>
        <v>0.20062687785102948</v>
      </c>
      <c r="E229" s="33">
        <f t="shared" si="19"/>
        <v>523.50666030831894</v>
      </c>
      <c r="F229" s="8">
        <f t="shared" si="17"/>
        <v>94.665430491681036</v>
      </c>
      <c r="G229" s="33">
        <f t="shared" si="18"/>
        <v>523.70728718616999</v>
      </c>
    </row>
    <row r="230" spans="1:7" x14ac:dyDescent="0.25">
      <c r="A230" s="2">
        <v>38.146332770000001</v>
      </c>
      <c r="B230" s="2">
        <v>850.24698220000005</v>
      </c>
      <c r="C230" s="33">
        <f t="shared" si="15"/>
        <v>523.70728718616999</v>
      </c>
      <c r="D230" s="33">
        <f t="shared" si="16"/>
        <v>0.6920439611882333</v>
      </c>
      <c r="E230" s="33">
        <f t="shared" si="19"/>
        <v>523.70728718616999</v>
      </c>
      <c r="F230" s="8">
        <f t="shared" si="17"/>
        <v>326.53969501383006</v>
      </c>
      <c r="G230" s="33">
        <f t="shared" si="18"/>
        <v>524.39933114735823</v>
      </c>
    </row>
    <row r="231" spans="1:7" x14ac:dyDescent="0.25">
      <c r="A231" s="2">
        <v>4.2364649730000004</v>
      </c>
      <c r="B231" s="2">
        <v>118.8121496</v>
      </c>
      <c r="C231" s="33">
        <f t="shared" si="15"/>
        <v>524.39933114735823</v>
      </c>
      <c r="D231" s="33">
        <f t="shared" si="16"/>
        <v>-0.85957132933966118</v>
      </c>
      <c r="E231" s="33">
        <f t="shared" si="19"/>
        <v>524.39933114735823</v>
      </c>
      <c r="F231" s="8">
        <f t="shared" si="17"/>
        <v>-405.58718154735823</v>
      </c>
      <c r="G231" s="33">
        <f t="shared" si="18"/>
        <v>523.53975981801852</v>
      </c>
    </row>
    <row r="232" spans="1:7" x14ac:dyDescent="0.25">
      <c r="A232" s="2">
        <v>9.4034792090000003</v>
      </c>
      <c r="B232" s="2">
        <v>278.0627594</v>
      </c>
      <c r="C232" s="33">
        <f t="shared" si="15"/>
        <v>523.53975981801852</v>
      </c>
      <c r="D232" s="33">
        <f t="shared" si="16"/>
        <v>-0.52024571083983084</v>
      </c>
      <c r="E232" s="33">
        <f t="shared" si="19"/>
        <v>523.53975981801852</v>
      </c>
      <c r="F232" s="8">
        <f t="shared" si="17"/>
        <v>-245.47700041801852</v>
      </c>
      <c r="G232" s="33">
        <f t="shared" si="18"/>
        <v>523.01951410717868</v>
      </c>
    </row>
    <row r="233" spans="1:7" x14ac:dyDescent="0.25">
      <c r="A233" s="2">
        <v>20.153345269999999</v>
      </c>
      <c r="B233" s="2">
        <v>449.1128688</v>
      </c>
      <c r="C233" s="33">
        <f t="shared" si="15"/>
        <v>523.01951410717868</v>
      </c>
      <c r="D233" s="33">
        <f t="shared" si="16"/>
        <v>-0.15663225132352676</v>
      </c>
      <c r="E233" s="33">
        <f t="shared" si="19"/>
        <v>523.01951410717868</v>
      </c>
      <c r="F233" s="8">
        <f t="shared" si="17"/>
        <v>-73.906645307178678</v>
      </c>
      <c r="G233" s="33">
        <f t="shared" si="18"/>
        <v>522.86288185585511</v>
      </c>
    </row>
    <row r="234" spans="1:7" x14ac:dyDescent="0.25">
      <c r="A234" s="2">
        <v>19.721331490000001</v>
      </c>
      <c r="B234" s="2">
        <v>448.9304429</v>
      </c>
      <c r="C234" s="33">
        <f t="shared" si="15"/>
        <v>522.86288185585511</v>
      </c>
      <c r="D234" s="33">
        <f t="shared" si="16"/>
        <v>-0.15668691646554816</v>
      </c>
      <c r="E234" s="33">
        <f t="shared" si="19"/>
        <v>522.86288185585511</v>
      </c>
      <c r="F234" s="8">
        <f t="shared" si="17"/>
        <v>-73.932438955855105</v>
      </c>
      <c r="G234" s="33">
        <f t="shared" si="18"/>
        <v>522.70619493938955</v>
      </c>
    </row>
    <row r="235" spans="1:7" x14ac:dyDescent="0.25">
      <c r="A235" s="2">
        <v>19.19495126</v>
      </c>
      <c r="B235" s="2">
        <v>463.06561429999999</v>
      </c>
      <c r="C235" s="33">
        <f t="shared" si="15"/>
        <v>522.70619493938955</v>
      </c>
      <c r="D235" s="33">
        <f t="shared" si="16"/>
        <v>-0.12639781412027612</v>
      </c>
      <c r="E235" s="33">
        <f t="shared" si="19"/>
        <v>522.70619493938955</v>
      </c>
      <c r="F235" s="8">
        <f t="shared" si="17"/>
        <v>-59.640580639389555</v>
      </c>
      <c r="G235" s="33">
        <f t="shared" si="18"/>
        <v>522.57979712526924</v>
      </c>
    </row>
    <row r="236" spans="1:7" x14ac:dyDescent="0.25">
      <c r="A236" s="2">
        <v>19.172044979999999</v>
      </c>
      <c r="B236" s="2">
        <v>474.832244</v>
      </c>
      <c r="C236" s="33">
        <f t="shared" si="15"/>
        <v>522.57979712526924</v>
      </c>
      <c r="D236" s="33">
        <f t="shared" si="16"/>
        <v>-0.10119261549643388</v>
      </c>
      <c r="E236" s="33">
        <f t="shared" si="19"/>
        <v>522.57979712526924</v>
      </c>
      <c r="F236" s="8">
        <f t="shared" si="17"/>
        <v>-47.747553125269235</v>
      </c>
      <c r="G236" s="33">
        <f t="shared" si="18"/>
        <v>522.47860450977282</v>
      </c>
    </row>
    <row r="237" spans="1:7" x14ac:dyDescent="0.25">
      <c r="A237" s="2">
        <v>36.116561470000001</v>
      </c>
      <c r="B237" s="2">
        <v>824.95435669999995</v>
      </c>
      <c r="C237" s="33">
        <f t="shared" si="15"/>
        <v>522.47860450977282</v>
      </c>
      <c r="D237" s="33">
        <f t="shared" si="16"/>
        <v>0.64104462919967342</v>
      </c>
      <c r="E237" s="33">
        <f t="shared" si="19"/>
        <v>522.47860450977282</v>
      </c>
      <c r="F237" s="8">
        <f t="shared" si="17"/>
        <v>302.47575219022713</v>
      </c>
      <c r="G237" s="33">
        <f t="shared" si="18"/>
        <v>523.11964913897248</v>
      </c>
    </row>
    <row r="238" spans="1:7" x14ac:dyDescent="0.25">
      <c r="A238" s="2">
        <v>23.410861329999999</v>
      </c>
      <c r="B238" s="2">
        <v>553.11965139999995</v>
      </c>
      <c r="C238" s="33">
        <f t="shared" si="15"/>
        <v>523.11964913897248</v>
      </c>
      <c r="D238" s="33">
        <f t="shared" si="16"/>
        <v>6.3579775192409094E-2</v>
      </c>
      <c r="E238" s="33">
        <f t="shared" si="19"/>
        <v>523.11964913897248</v>
      </c>
      <c r="F238" s="8">
        <f t="shared" si="17"/>
        <v>30.000002261027475</v>
      </c>
      <c r="G238" s="33">
        <f t="shared" si="18"/>
        <v>523.18322891416494</v>
      </c>
    </row>
    <row r="239" spans="1:7" x14ac:dyDescent="0.25">
      <c r="A239" s="2">
        <v>29.919308860000001</v>
      </c>
      <c r="B239" s="2">
        <v>696.64017750000005</v>
      </c>
      <c r="C239" s="33">
        <f t="shared" si="15"/>
        <v>523.18322891416494</v>
      </c>
      <c r="D239" s="33">
        <f t="shared" si="16"/>
        <v>0.36761176551561625</v>
      </c>
      <c r="E239" s="33">
        <f t="shared" si="19"/>
        <v>523.18322891416494</v>
      </c>
      <c r="F239" s="8">
        <f t="shared" si="17"/>
        <v>173.45694858583511</v>
      </c>
      <c r="G239" s="33">
        <f t="shared" si="18"/>
        <v>523.5508406796805</v>
      </c>
    </row>
    <row r="240" spans="1:7" x14ac:dyDescent="0.25">
      <c r="A240" s="2">
        <v>32.004365059999998</v>
      </c>
      <c r="B240" s="2">
        <v>675.80715099999998</v>
      </c>
      <c r="C240" s="33">
        <f t="shared" si="15"/>
        <v>523.5508406796805</v>
      </c>
      <c r="D240" s="33">
        <f t="shared" si="16"/>
        <v>0.32268070840672503</v>
      </c>
      <c r="E240" s="33">
        <f t="shared" si="19"/>
        <v>523.5508406796805</v>
      </c>
      <c r="F240" s="8">
        <f t="shared" si="17"/>
        <v>152.25631032031947</v>
      </c>
      <c r="G240" s="33">
        <f t="shared" si="18"/>
        <v>523.87352138808728</v>
      </c>
    </row>
    <row r="241" spans="1:7" x14ac:dyDescent="0.25">
      <c r="A241" s="2">
        <v>29.76822349</v>
      </c>
      <c r="B241" s="2">
        <v>695.85129789999996</v>
      </c>
      <c r="C241" s="33">
        <f t="shared" si="15"/>
        <v>523.87352138808728</v>
      </c>
      <c r="D241" s="33">
        <f t="shared" si="16"/>
        <v>0.3644769181541862</v>
      </c>
      <c r="E241" s="33">
        <f t="shared" si="19"/>
        <v>523.87352138808728</v>
      </c>
      <c r="F241" s="8">
        <f t="shared" si="17"/>
        <v>171.97777651191268</v>
      </c>
      <c r="G241" s="33">
        <f t="shared" si="18"/>
        <v>524.23799830624148</v>
      </c>
    </row>
    <row r="242" spans="1:7" x14ac:dyDescent="0.25">
      <c r="A242" s="2">
        <v>11.13270573</v>
      </c>
      <c r="B242" s="2">
        <v>288.15814510000001</v>
      </c>
      <c r="C242" s="33">
        <f t="shared" si="15"/>
        <v>524.23799830624148</v>
      </c>
      <c r="D242" s="33">
        <f t="shared" si="16"/>
        <v>-0.50033009543499696</v>
      </c>
      <c r="E242" s="33">
        <f t="shared" si="19"/>
        <v>524.23799830624148</v>
      </c>
      <c r="F242" s="8">
        <f t="shared" si="17"/>
        <v>-236.07985320624147</v>
      </c>
      <c r="G242" s="33">
        <f t="shared" si="18"/>
        <v>523.73766821080653</v>
      </c>
    </row>
    <row r="243" spans="1:7" x14ac:dyDescent="0.25">
      <c r="A243" s="2">
        <v>23.38514451</v>
      </c>
      <c r="B243" s="2">
        <v>506.43213530000003</v>
      </c>
      <c r="C243" s="33">
        <f t="shared" si="15"/>
        <v>523.73766821080653</v>
      </c>
      <c r="D243" s="33">
        <f t="shared" si="16"/>
        <v>-3.6676060304278946E-2</v>
      </c>
      <c r="E243" s="33">
        <f t="shared" si="19"/>
        <v>523.73766821080653</v>
      </c>
      <c r="F243" s="8">
        <f t="shared" si="17"/>
        <v>-17.305532910806505</v>
      </c>
      <c r="G243" s="33">
        <f t="shared" si="18"/>
        <v>523.7009921505022</v>
      </c>
    </row>
    <row r="244" spans="1:7" x14ac:dyDescent="0.25">
      <c r="A244" s="2">
        <v>27.70505923</v>
      </c>
      <c r="B244" s="2">
        <v>618.45727710000006</v>
      </c>
      <c r="C244" s="33">
        <f t="shared" si="15"/>
        <v>523.7009921505022</v>
      </c>
      <c r="D244" s="33">
        <f t="shared" si="16"/>
        <v>0.20081942803662498</v>
      </c>
      <c r="E244" s="33">
        <f t="shared" si="19"/>
        <v>523.7009921505022</v>
      </c>
      <c r="F244" s="8">
        <f t="shared" si="17"/>
        <v>94.756284949497854</v>
      </c>
      <c r="G244" s="33">
        <f t="shared" si="18"/>
        <v>523.90181157853885</v>
      </c>
    </row>
    <row r="245" spans="1:7" x14ac:dyDescent="0.25">
      <c r="A245" s="2">
        <v>15.047923320000001</v>
      </c>
      <c r="B245" s="2">
        <v>367.05237570000003</v>
      </c>
      <c r="C245" s="33">
        <f t="shared" si="15"/>
        <v>523.90181157853885</v>
      </c>
      <c r="D245" s="33">
        <f t="shared" si="16"/>
        <v>-0.33241503735381028</v>
      </c>
      <c r="E245" s="33">
        <f t="shared" si="19"/>
        <v>523.90181157853885</v>
      </c>
      <c r="F245" s="8">
        <f t="shared" si="17"/>
        <v>-156.84943587853883</v>
      </c>
      <c r="G245" s="33">
        <f t="shared" si="18"/>
        <v>523.56939654118503</v>
      </c>
    </row>
    <row r="246" spans="1:7" x14ac:dyDescent="0.25">
      <c r="A246" s="2">
        <v>6.352459369</v>
      </c>
      <c r="B246" s="2">
        <v>191.6233119</v>
      </c>
      <c r="C246" s="33">
        <f t="shared" si="15"/>
        <v>523.56939654118503</v>
      </c>
      <c r="D246" s="33">
        <f t="shared" si="16"/>
        <v>-0.70350186156167405</v>
      </c>
      <c r="E246" s="33">
        <f t="shared" si="19"/>
        <v>523.56939654118503</v>
      </c>
      <c r="F246" s="8">
        <f t="shared" si="17"/>
        <v>-331.94608464118505</v>
      </c>
      <c r="G246" s="33">
        <f t="shared" si="18"/>
        <v>522.86589467962335</v>
      </c>
    </row>
    <row r="247" spans="1:7" x14ac:dyDescent="0.25">
      <c r="A247" s="2">
        <v>14.263540600000001</v>
      </c>
      <c r="B247" s="2">
        <v>334.43371990000003</v>
      </c>
      <c r="C247" s="33">
        <f t="shared" si="15"/>
        <v>522.86589467962335</v>
      </c>
      <c r="D247" s="33">
        <f t="shared" si="16"/>
        <v>-0.39934914695219947</v>
      </c>
      <c r="E247" s="33">
        <f t="shared" si="19"/>
        <v>522.86589467962335</v>
      </c>
      <c r="F247" s="8">
        <f t="shared" si="17"/>
        <v>-188.43217477962332</v>
      </c>
      <c r="G247" s="33">
        <f t="shared" si="18"/>
        <v>522.46654553267115</v>
      </c>
    </row>
    <row r="248" spans="1:7" x14ac:dyDescent="0.25">
      <c r="A248" s="2">
        <v>25.42294716</v>
      </c>
      <c r="B248" s="2">
        <v>583.75978129999999</v>
      </c>
      <c r="C248" s="33">
        <f t="shared" si="15"/>
        <v>522.46654553267115</v>
      </c>
      <c r="D248" s="33">
        <f t="shared" si="16"/>
        <v>0.12990032857313055</v>
      </c>
      <c r="E248" s="33">
        <f t="shared" si="19"/>
        <v>522.46654553267115</v>
      </c>
      <c r="F248" s="8">
        <f t="shared" si="17"/>
        <v>61.293235767328838</v>
      </c>
      <c r="G248" s="33">
        <f t="shared" si="18"/>
        <v>522.59644586124432</v>
      </c>
    </row>
    <row r="249" spans="1:7" x14ac:dyDescent="0.25">
      <c r="A249" s="2">
        <v>24.727154410000001</v>
      </c>
      <c r="B249" s="2">
        <v>538.1796842</v>
      </c>
      <c r="C249" s="33">
        <f t="shared" si="15"/>
        <v>522.59644586124432</v>
      </c>
      <c r="D249" s="33">
        <f t="shared" si="16"/>
        <v>3.3025957189173838E-2</v>
      </c>
      <c r="E249" s="33">
        <f t="shared" si="19"/>
        <v>522.59644586124432</v>
      </c>
      <c r="F249" s="8">
        <f t="shared" si="17"/>
        <v>15.583238338755677</v>
      </c>
      <c r="G249" s="33">
        <f t="shared" si="18"/>
        <v>522.62947181843344</v>
      </c>
    </row>
    <row r="250" spans="1:7" x14ac:dyDescent="0.25">
      <c r="A250" s="2">
        <v>16.300124969999999</v>
      </c>
      <c r="B250" s="2">
        <v>394.1686196</v>
      </c>
      <c r="C250" s="33">
        <f t="shared" si="15"/>
        <v>522.62947181843344</v>
      </c>
      <c r="D250" s="33">
        <f t="shared" si="16"/>
        <v>-0.27225038298359416</v>
      </c>
      <c r="E250" s="33">
        <f t="shared" si="19"/>
        <v>522.62947181843344</v>
      </c>
      <c r="F250" s="8">
        <f t="shared" si="17"/>
        <v>-128.46085221843344</v>
      </c>
      <c r="G250" s="33">
        <f t="shared" si="18"/>
        <v>522.3572214354499</v>
      </c>
    </row>
    <row r="251" spans="1:7" x14ac:dyDescent="0.25">
      <c r="A251" s="2">
        <v>18.148952340000001</v>
      </c>
      <c r="B251" s="2">
        <v>473.56811219999997</v>
      </c>
      <c r="C251" s="33">
        <f t="shared" si="15"/>
        <v>522.3572214354499</v>
      </c>
      <c r="D251" s="33">
        <f t="shared" si="16"/>
        <v>-0.10340001210791969</v>
      </c>
      <c r="E251" s="33">
        <f t="shared" si="19"/>
        <v>522.3572214354499</v>
      </c>
      <c r="F251" s="8">
        <f t="shared" si="17"/>
        <v>-48.789109235449928</v>
      </c>
      <c r="G251" s="33">
        <f t="shared" si="18"/>
        <v>522.25382142334195</v>
      </c>
    </row>
    <row r="252" spans="1:7" x14ac:dyDescent="0.25">
      <c r="A252" s="2">
        <v>18.578119220000001</v>
      </c>
      <c r="B252" s="2">
        <v>427.13836930000002</v>
      </c>
      <c r="C252" s="33">
        <f t="shared" si="15"/>
        <v>522.25382142334195</v>
      </c>
      <c r="D252" s="33">
        <f t="shared" si="16"/>
        <v>-0.20158062025157381</v>
      </c>
      <c r="E252" s="33">
        <f t="shared" si="19"/>
        <v>522.25382142334195</v>
      </c>
      <c r="F252" s="8">
        <f t="shared" si="17"/>
        <v>-95.115452123341925</v>
      </c>
      <c r="G252" s="33">
        <f t="shared" si="18"/>
        <v>522.0522408030904</v>
      </c>
    </row>
    <row r="253" spans="1:7" x14ac:dyDescent="0.25">
      <c r="A253" s="2">
        <v>32.334808080000002</v>
      </c>
      <c r="B253" s="2">
        <v>747.96327010000005</v>
      </c>
      <c r="C253" s="33">
        <f t="shared" si="15"/>
        <v>522.0522408030904</v>
      </c>
      <c r="D253" s="33">
        <f t="shared" si="16"/>
        <v>0.47877904578836206</v>
      </c>
      <c r="E253" s="33">
        <f t="shared" si="19"/>
        <v>522.0522408030904</v>
      </c>
      <c r="F253" s="8">
        <f t="shared" si="17"/>
        <v>225.91102929690965</v>
      </c>
      <c r="G253" s="33">
        <f t="shared" si="18"/>
        <v>522.53101984887871</v>
      </c>
    </row>
    <row r="254" spans="1:7" x14ac:dyDescent="0.25">
      <c r="A254" s="2">
        <v>7.5611249410000001</v>
      </c>
      <c r="B254" s="2">
        <v>212.48355939999999</v>
      </c>
      <c r="C254" s="33">
        <f t="shared" si="15"/>
        <v>522.53101984887871</v>
      </c>
      <c r="D254" s="33">
        <f t="shared" si="16"/>
        <v>-0.65709154495384403</v>
      </c>
      <c r="E254" s="33">
        <f t="shared" si="19"/>
        <v>522.53101984887871</v>
      </c>
      <c r="F254" s="8">
        <f t="shared" si="17"/>
        <v>-310.04746044887872</v>
      </c>
      <c r="G254" s="33">
        <f t="shared" si="18"/>
        <v>521.87392830392491</v>
      </c>
    </row>
    <row r="255" spans="1:7" x14ac:dyDescent="0.25">
      <c r="A255" s="2">
        <v>31.471224320000001</v>
      </c>
      <c r="B255" s="2">
        <v>691.51654110000004</v>
      </c>
      <c r="C255" s="33">
        <f t="shared" si="15"/>
        <v>521.87392830392491</v>
      </c>
      <c r="D255" s="33">
        <f t="shared" si="16"/>
        <v>0.35952794572416402</v>
      </c>
      <c r="E255" s="33">
        <f t="shared" si="19"/>
        <v>521.87392830392491</v>
      </c>
      <c r="F255" s="8">
        <f t="shared" si="17"/>
        <v>169.64261279607513</v>
      </c>
      <c r="G255" s="33">
        <f t="shared" si="18"/>
        <v>522.23345624964907</v>
      </c>
    </row>
    <row r="256" spans="1:7" x14ac:dyDescent="0.25">
      <c r="A256" s="2">
        <v>28.33536277</v>
      </c>
      <c r="B256" s="2">
        <v>632.90191400000003</v>
      </c>
      <c r="C256" s="33">
        <f t="shared" si="15"/>
        <v>522.23345624964907</v>
      </c>
      <c r="D256" s="33">
        <f t="shared" si="16"/>
        <v>0.2345425044783655</v>
      </c>
      <c r="E256" s="33">
        <f t="shared" si="19"/>
        <v>522.23345624964907</v>
      </c>
      <c r="F256" s="8">
        <f t="shared" si="17"/>
        <v>110.66845775035097</v>
      </c>
      <c r="G256" s="33">
        <f t="shared" si="18"/>
        <v>522.46799875412739</v>
      </c>
    </row>
    <row r="257" spans="1:7" x14ac:dyDescent="0.25">
      <c r="A257" s="2">
        <v>17.636936760000001</v>
      </c>
      <c r="B257" s="2">
        <v>448.54996089999997</v>
      </c>
      <c r="C257" s="33">
        <f t="shared" si="15"/>
        <v>522.46799875412739</v>
      </c>
      <c r="D257" s="33">
        <f t="shared" si="16"/>
        <v>-0.15665639584083613</v>
      </c>
      <c r="E257" s="33">
        <f t="shared" si="19"/>
        <v>522.46799875412739</v>
      </c>
      <c r="F257" s="8">
        <f t="shared" si="17"/>
        <v>-73.918037854127419</v>
      </c>
      <c r="G257" s="33">
        <f t="shared" si="18"/>
        <v>522.31134235828654</v>
      </c>
    </row>
    <row r="258" spans="1:7" x14ac:dyDescent="0.25">
      <c r="A258" s="2">
        <v>21.703952879999999</v>
      </c>
      <c r="B258" s="2">
        <v>521.67280370000003</v>
      </c>
      <c r="C258" s="33">
        <f t="shared" si="15"/>
        <v>522.31134235828654</v>
      </c>
      <c r="D258" s="33">
        <f t="shared" si="16"/>
        <v>-1.3532713761921222E-3</v>
      </c>
      <c r="E258" s="33">
        <f t="shared" si="19"/>
        <v>522.31134235828654</v>
      </c>
      <c r="F258" s="8">
        <f t="shared" si="17"/>
        <v>-0.63853865828650669</v>
      </c>
      <c r="G258" s="33">
        <f t="shared" si="18"/>
        <v>522.30998908691038</v>
      </c>
    </row>
    <row r="259" spans="1:7" x14ac:dyDescent="0.25">
      <c r="A259" s="2">
        <v>18.462906780000001</v>
      </c>
      <c r="B259" s="2">
        <v>437.82871030000001</v>
      </c>
      <c r="C259" s="33">
        <f t="shared" si="15"/>
        <v>522.30998908691038</v>
      </c>
      <c r="D259" s="33">
        <f t="shared" si="16"/>
        <v>-0.17904334361390606</v>
      </c>
      <c r="E259" s="33">
        <f t="shared" si="19"/>
        <v>522.30998908691038</v>
      </c>
      <c r="F259" s="8">
        <f t="shared" si="17"/>
        <v>-84.481278786910366</v>
      </c>
      <c r="G259" s="33">
        <f t="shared" si="18"/>
        <v>522.13094574329648</v>
      </c>
    </row>
    <row r="260" spans="1:7" x14ac:dyDescent="0.25">
      <c r="A260" s="2">
        <v>32.479794339999998</v>
      </c>
      <c r="B260" s="2">
        <v>706.72460369999999</v>
      </c>
      <c r="C260" s="33">
        <f t="shared" ref="C260:C323" si="20">$K$2*B260+(1-$K$2)*E260</f>
        <v>522.13094574329648</v>
      </c>
      <c r="D260" s="33">
        <f t="shared" ref="D260:D323" si="21">$K$3*(B260-B259)+(1-$K$3)*D259</f>
        <v>0.39121407967620075</v>
      </c>
      <c r="E260" s="33">
        <f t="shared" si="19"/>
        <v>522.13094574329648</v>
      </c>
      <c r="F260" s="8">
        <f t="shared" ref="F260:F323" si="22">B260-G259</f>
        <v>184.59365795670351</v>
      </c>
      <c r="G260" s="33">
        <f t="shared" ref="G260:G323" si="23">C260+D260</f>
        <v>522.52215982297264</v>
      </c>
    </row>
    <row r="261" spans="1:7" x14ac:dyDescent="0.25">
      <c r="A261" s="2">
        <v>17.360731980000001</v>
      </c>
      <c r="B261" s="2">
        <v>405.2503868</v>
      </c>
      <c r="C261" s="33">
        <f t="shared" si="20"/>
        <v>522.52215982297264</v>
      </c>
      <c r="D261" s="33">
        <f t="shared" si="21"/>
        <v>-0.24853708010889297</v>
      </c>
      <c r="E261" s="33">
        <f t="shared" ref="E261:E324" si="24">C260+D260</f>
        <v>522.52215982297264</v>
      </c>
      <c r="F261" s="8">
        <f t="shared" si="22"/>
        <v>-117.27177302297264</v>
      </c>
      <c r="G261" s="33">
        <f t="shared" si="23"/>
        <v>522.27362274286372</v>
      </c>
    </row>
    <row r="262" spans="1:7" x14ac:dyDescent="0.25">
      <c r="A262" s="2">
        <v>21.007045120000001</v>
      </c>
      <c r="B262" s="2">
        <v>503.08426789999999</v>
      </c>
      <c r="C262" s="33">
        <f t="shared" si="20"/>
        <v>522.27362274286372</v>
      </c>
      <c r="D262" s="33">
        <f t="shared" si="21"/>
        <v>-4.066849250147031E-2</v>
      </c>
      <c r="E262" s="33">
        <f t="shared" si="24"/>
        <v>522.27362274286372</v>
      </c>
      <c r="F262" s="8">
        <f t="shared" si="22"/>
        <v>-19.189354842863736</v>
      </c>
      <c r="G262" s="33">
        <f t="shared" si="23"/>
        <v>522.23295425036224</v>
      </c>
    </row>
    <row r="263" spans="1:7" x14ac:dyDescent="0.25">
      <c r="A263" s="2">
        <v>23.57711325</v>
      </c>
      <c r="B263" s="2">
        <v>570.99093159999995</v>
      </c>
      <c r="C263" s="33">
        <f t="shared" si="20"/>
        <v>522.23295425036224</v>
      </c>
      <c r="D263" s="33">
        <f t="shared" si="21"/>
        <v>0.10333403350284885</v>
      </c>
      <c r="E263" s="33">
        <f t="shared" si="24"/>
        <v>522.23295425036224</v>
      </c>
      <c r="F263" s="8">
        <f t="shared" si="22"/>
        <v>48.757977349637713</v>
      </c>
      <c r="G263" s="33">
        <f t="shared" si="23"/>
        <v>522.33628828386509</v>
      </c>
    </row>
    <row r="264" spans="1:7" x14ac:dyDescent="0.25">
      <c r="A264" s="2">
        <v>30.762739939999999</v>
      </c>
      <c r="B264" s="2">
        <v>706.3649044</v>
      </c>
      <c r="C264" s="33">
        <f t="shared" si="20"/>
        <v>522.33628828386509</v>
      </c>
      <c r="D264" s="33">
        <f t="shared" si="21"/>
        <v>0.39001657199319861</v>
      </c>
      <c r="E264" s="33">
        <f t="shared" si="24"/>
        <v>522.33628828386509</v>
      </c>
      <c r="F264" s="8">
        <f t="shared" si="22"/>
        <v>184.02861611613491</v>
      </c>
      <c r="G264" s="33">
        <f t="shared" si="23"/>
        <v>522.7263048558583</v>
      </c>
    </row>
    <row r="265" spans="1:7" x14ac:dyDescent="0.25">
      <c r="A265" s="2">
        <v>22.678560099999999</v>
      </c>
      <c r="B265" s="2">
        <v>543.98505839999996</v>
      </c>
      <c r="C265" s="33">
        <f t="shared" si="20"/>
        <v>522.7263048558583</v>
      </c>
      <c r="D265" s="33">
        <f t="shared" si="21"/>
        <v>4.5054222311283698E-2</v>
      </c>
      <c r="E265" s="33">
        <f t="shared" si="24"/>
        <v>522.7263048558583</v>
      </c>
      <c r="F265" s="8">
        <f t="shared" si="22"/>
        <v>21.258753544141655</v>
      </c>
      <c r="G265" s="33">
        <f t="shared" si="23"/>
        <v>522.77135907816955</v>
      </c>
    </row>
    <row r="266" spans="1:7" x14ac:dyDescent="0.25">
      <c r="A266" s="2">
        <v>28.855191470000001</v>
      </c>
      <c r="B266" s="2">
        <v>641.02538909999998</v>
      </c>
      <c r="C266" s="33">
        <f t="shared" si="20"/>
        <v>522.77135907816955</v>
      </c>
      <c r="D266" s="33">
        <f t="shared" si="21"/>
        <v>0.25061880259094832</v>
      </c>
      <c r="E266" s="33">
        <f t="shared" si="24"/>
        <v>522.77135907816955</v>
      </c>
      <c r="F266" s="8">
        <f t="shared" si="22"/>
        <v>118.25403002183043</v>
      </c>
      <c r="G266" s="33">
        <f t="shared" si="23"/>
        <v>523.02197788076046</v>
      </c>
    </row>
    <row r="267" spans="1:7" x14ac:dyDescent="0.25">
      <c r="A267" s="2">
        <v>9.6514952489999999</v>
      </c>
      <c r="B267" s="2">
        <v>274.67892089999998</v>
      </c>
      <c r="C267" s="33">
        <f t="shared" si="20"/>
        <v>523.02197788076046</v>
      </c>
      <c r="D267" s="33">
        <f t="shared" si="21"/>
        <v>-0.52631981811363593</v>
      </c>
      <c r="E267" s="33">
        <f t="shared" si="24"/>
        <v>523.02197788076046</v>
      </c>
      <c r="F267" s="8">
        <f t="shared" si="22"/>
        <v>-248.34305698076048</v>
      </c>
      <c r="G267" s="33">
        <f t="shared" si="23"/>
        <v>522.49565806264684</v>
      </c>
    </row>
    <row r="268" spans="1:7" x14ac:dyDescent="0.25">
      <c r="A268" s="2">
        <v>18.506231159999999</v>
      </c>
      <c r="B268" s="2">
        <v>420.96645289999998</v>
      </c>
      <c r="C268" s="33">
        <f t="shared" si="20"/>
        <v>522.49565806264684</v>
      </c>
      <c r="D268" s="33">
        <f t="shared" si="21"/>
        <v>-0.21517345177307023</v>
      </c>
      <c r="E268" s="33">
        <f t="shared" si="24"/>
        <v>522.49565806264684</v>
      </c>
      <c r="F268" s="8">
        <f t="shared" si="22"/>
        <v>-101.52920516264686</v>
      </c>
      <c r="G268" s="33">
        <f t="shared" si="23"/>
        <v>522.28048461087371</v>
      </c>
    </row>
    <row r="269" spans="1:7" x14ac:dyDescent="0.25">
      <c r="A269" s="2">
        <v>5.3384126729999997</v>
      </c>
      <c r="B269" s="2">
        <v>145.62530190000001</v>
      </c>
      <c r="C269" s="33">
        <f t="shared" si="20"/>
        <v>522.28048461087371</v>
      </c>
      <c r="D269" s="33">
        <f t="shared" si="21"/>
        <v>-0.7982550012312335</v>
      </c>
      <c r="E269" s="33">
        <f t="shared" si="24"/>
        <v>522.28048461087371</v>
      </c>
      <c r="F269" s="8">
        <f t="shared" si="22"/>
        <v>-376.6551827108737</v>
      </c>
      <c r="G269" s="33">
        <f t="shared" si="23"/>
        <v>521.48222960964245</v>
      </c>
    </row>
    <row r="270" spans="1:7" x14ac:dyDescent="0.25">
      <c r="A270" s="2">
        <v>35.458136199999998</v>
      </c>
      <c r="B270" s="2">
        <v>828.29607669999996</v>
      </c>
      <c r="C270" s="33">
        <f t="shared" si="20"/>
        <v>521.48222960964245</v>
      </c>
      <c r="D270" s="33">
        <f t="shared" si="21"/>
        <v>0.65023846512387662</v>
      </c>
      <c r="E270" s="33">
        <f t="shared" si="24"/>
        <v>521.48222960964245</v>
      </c>
      <c r="F270" s="8">
        <f t="shared" si="22"/>
        <v>306.81384709035751</v>
      </c>
      <c r="G270" s="33">
        <f t="shared" si="23"/>
        <v>522.13246807476628</v>
      </c>
    </row>
    <row r="271" spans="1:7" x14ac:dyDescent="0.25">
      <c r="A271" s="2">
        <v>24.77819856</v>
      </c>
      <c r="B271" s="2">
        <v>594.80487119999998</v>
      </c>
      <c r="C271" s="33">
        <f t="shared" si="20"/>
        <v>522.13246807476628</v>
      </c>
      <c r="D271" s="33">
        <f t="shared" si="21"/>
        <v>0.15401649017196617</v>
      </c>
      <c r="E271" s="33">
        <f t="shared" si="24"/>
        <v>522.13246807476628</v>
      </c>
      <c r="F271" s="8">
        <f t="shared" si="22"/>
        <v>72.6724031252337</v>
      </c>
      <c r="G271" s="33">
        <f t="shared" si="23"/>
        <v>522.28648456493829</v>
      </c>
    </row>
    <row r="272" spans="1:7" x14ac:dyDescent="0.25">
      <c r="A272" s="2">
        <v>24.628611490000001</v>
      </c>
      <c r="B272" s="2">
        <v>603.30533860000003</v>
      </c>
      <c r="C272" s="33">
        <f t="shared" si="20"/>
        <v>522.28648456493829</v>
      </c>
      <c r="D272" s="33">
        <f t="shared" si="21"/>
        <v>0.17170533792217899</v>
      </c>
      <c r="E272" s="33">
        <f t="shared" si="24"/>
        <v>522.28648456493829</v>
      </c>
      <c r="F272" s="8">
        <f t="shared" si="22"/>
        <v>81.018854035061736</v>
      </c>
      <c r="G272" s="33">
        <f t="shared" si="23"/>
        <v>522.45818990286045</v>
      </c>
    </row>
    <row r="273" spans="1:7" x14ac:dyDescent="0.25">
      <c r="A273" s="2">
        <v>28.491763500000001</v>
      </c>
      <c r="B273" s="2">
        <v>651.48674100000005</v>
      </c>
      <c r="C273" s="33">
        <f t="shared" si="20"/>
        <v>522.45818990286045</v>
      </c>
      <c r="D273" s="33">
        <f t="shared" si="21"/>
        <v>0.27345352179575155</v>
      </c>
      <c r="E273" s="33">
        <f t="shared" si="24"/>
        <v>522.45818990286045</v>
      </c>
      <c r="F273" s="8">
        <f t="shared" si="22"/>
        <v>129.0285510971396</v>
      </c>
      <c r="G273" s="33">
        <f t="shared" si="23"/>
        <v>522.73164342465623</v>
      </c>
    </row>
    <row r="274" spans="1:7" x14ac:dyDescent="0.25">
      <c r="A274" s="2">
        <v>24.949715189999999</v>
      </c>
      <c r="B274" s="2">
        <v>607.54214779999995</v>
      </c>
      <c r="C274" s="33">
        <f t="shared" si="20"/>
        <v>522.73164342465623</v>
      </c>
      <c r="D274" s="33">
        <f t="shared" si="21"/>
        <v>0.17974107985798971</v>
      </c>
      <c r="E274" s="33">
        <f t="shared" si="24"/>
        <v>522.73164342465623</v>
      </c>
      <c r="F274" s="8">
        <f t="shared" si="22"/>
        <v>84.810504375343726</v>
      </c>
      <c r="G274" s="33">
        <f t="shared" si="23"/>
        <v>522.91138450451422</v>
      </c>
    </row>
    <row r="275" spans="1:7" x14ac:dyDescent="0.25">
      <c r="A275" s="2">
        <v>25.448239999999998</v>
      </c>
      <c r="B275" s="2">
        <v>625.84642120000001</v>
      </c>
      <c r="C275" s="33">
        <f t="shared" si="20"/>
        <v>522.91138450451422</v>
      </c>
      <c r="D275" s="33">
        <f t="shared" si="21"/>
        <v>0.21815286664239292</v>
      </c>
      <c r="E275" s="33">
        <f t="shared" si="24"/>
        <v>522.91138450451422</v>
      </c>
      <c r="F275" s="8">
        <f t="shared" si="22"/>
        <v>102.93503669548579</v>
      </c>
      <c r="G275" s="33">
        <f t="shared" si="23"/>
        <v>523.12953737115663</v>
      </c>
    </row>
    <row r="276" spans="1:7" x14ac:dyDescent="0.25">
      <c r="A276" s="2">
        <v>22.248738960000001</v>
      </c>
      <c r="B276" s="2">
        <v>535.86672929999997</v>
      </c>
      <c r="C276" s="33">
        <f t="shared" si="20"/>
        <v>523.12953737115663</v>
      </c>
      <c r="D276" s="33">
        <f t="shared" si="21"/>
        <v>2.6994257946121175E-2</v>
      </c>
      <c r="E276" s="33">
        <f t="shared" si="24"/>
        <v>523.12953737115663</v>
      </c>
      <c r="F276" s="8">
        <f t="shared" si="22"/>
        <v>12.737191928843345</v>
      </c>
      <c r="G276" s="33">
        <f t="shared" si="23"/>
        <v>523.1565316291028</v>
      </c>
    </row>
    <row r="277" spans="1:7" x14ac:dyDescent="0.25">
      <c r="A277" s="2">
        <v>24.761876430000001</v>
      </c>
      <c r="B277" s="2">
        <v>530.74822510000001</v>
      </c>
      <c r="C277" s="33">
        <f t="shared" si="20"/>
        <v>523.1565316291028</v>
      </c>
      <c r="D277" s="33">
        <f t="shared" si="21"/>
        <v>1.6089270927700215E-2</v>
      </c>
      <c r="E277" s="33">
        <f t="shared" si="24"/>
        <v>523.1565316291028</v>
      </c>
      <c r="F277" s="8">
        <f t="shared" si="22"/>
        <v>7.5916934708972121</v>
      </c>
      <c r="G277" s="33">
        <f t="shared" si="23"/>
        <v>523.17262090003055</v>
      </c>
    </row>
    <row r="278" spans="1:7" x14ac:dyDescent="0.25">
      <c r="A278" s="2">
        <v>22.448033909999999</v>
      </c>
      <c r="B278" s="2">
        <v>535.70892030000005</v>
      </c>
      <c r="C278" s="33">
        <f t="shared" si="20"/>
        <v>523.17262090003055</v>
      </c>
      <c r="D278" s="33">
        <f t="shared" si="21"/>
        <v>2.6568501250755168E-2</v>
      </c>
      <c r="E278" s="33">
        <f t="shared" si="24"/>
        <v>523.17262090003055</v>
      </c>
      <c r="F278" s="8">
        <f t="shared" si="22"/>
        <v>12.536299399969494</v>
      </c>
      <c r="G278" s="33">
        <f t="shared" si="23"/>
        <v>523.19918940128127</v>
      </c>
    </row>
    <row r="279" spans="1:7" x14ac:dyDescent="0.25">
      <c r="A279" s="2">
        <v>35.03345633</v>
      </c>
      <c r="B279" s="2">
        <v>781.98379450000004</v>
      </c>
      <c r="C279" s="33">
        <f t="shared" si="20"/>
        <v>523.19918940128127</v>
      </c>
      <c r="D279" s="33">
        <f t="shared" si="21"/>
        <v>0.54844885917917174</v>
      </c>
      <c r="E279" s="33">
        <f t="shared" si="24"/>
        <v>523.19918940128127</v>
      </c>
      <c r="F279" s="8">
        <f t="shared" si="22"/>
        <v>258.78460509871877</v>
      </c>
      <c r="G279" s="33">
        <f t="shared" si="23"/>
        <v>523.74763826046046</v>
      </c>
    </row>
    <row r="280" spans="1:7" x14ac:dyDescent="0.25">
      <c r="A280" s="2">
        <v>33.744208700000001</v>
      </c>
      <c r="B280" s="2">
        <v>797.56653600000004</v>
      </c>
      <c r="C280" s="33">
        <f t="shared" si="20"/>
        <v>523.74763826046046</v>
      </c>
      <c r="D280" s="33">
        <f t="shared" si="21"/>
        <v>0.58031142165377725</v>
      </c>
      <c r="E280" s="33">
        <f t="shared" si="24"/>
        <v>523.74763826046046</v>
      </c>
      <c r="F280" s="8">
        <f t="shared" si="22"/>
        <v>273.81889773953958</v>
      </c>
      <c r="G280" s="33">
        <f t="shared" si="23"/>
        <v>524.32794968211419</v>
      </c>
    </row>
    <row r="281" spans="1:7" x14ac:dyDescent="0.25">
      <c r="A281" s="2">
        <v>22.526749450000001</v>
      </c>
      <c r="B281" s="2">
        <v>521.26737939999998</v>
      </c>
      <c r="C281" s="33">
        <f t="shared" si="20"/>
        <v>524.32794968211419</v>
      </c>
      <c r="D281" s="33">
        <f t="shared" si="21"/>
        <v>-6.4863451943876216E-3</v>
      </c>
      <c r="E281" s="33">
        <f t="shared" si="24"/>
        <v>524.32794968211419</v>
      </c>
      <c r="F281" s="8">
        <f t="shared" si="22"/>
        <v>-3.0605702821142131</v>
      </c>
      <c r="G281" s="33">
        <f t="shared" si="23"/>
        <v>524.32146333691981</v>
      </c>
    </row>
    <row r="282" spans="1:7" x14ac:dyDescent="0.25">
      <c r="A282" s="2">
        <v>28.464932959999999</v>
      </c>
      <c r="B282" s="2">
        <v>607.83919379999998</v>
      </c>
      <c r="C282" s="33">
        <f t="shared" si="20"/>
        <v>524.32146333691981</v>
      </c>
      <c r="D282" s="33">
        <f t="shared" si="21"/>
        <v>0.17700127090727169</v>
      </c>
      <c r="E282" s="33">
        <f t="shared" si="24"/>
        <v>524.32146333691981</v>
      </c>
      <c r="F282" s="8">
        <f t="shared" si="22"/>
        <v>83.51773046308017</v>
      </c>
      <c r="G282" s="33">
        <f t="shared" si="23"/>
        <v>524.49846460782703</v>
      </c>
    </row>
    <row r="283" spans="1:7" x14ac:dyDescent="0.25">
      <c r="A283" s="2">
        <v>23.49753209</v>
      </c>
      <c r="B283" s="2">
        <v>534.36453879999999</v>
      </c>
      <c r="C283" s="33">
        <f t="shared" si="20"/>
        <v>524.49846460782703</v>
      </c>
      <c r="D283" s="33">
        <f t="shared" si="21"/>
        <v>2.0909424396438947E-2</v>
      </c>
      <c r="E283" s="33">
        <f t="shared" si="24"/>
        <v>524.49846460782703</v>
      </c>
      <c r="F283" s="8">
        <f t="shared" si="22"/>
        <v>9.8660741921729596</v>
      </c>
      <c r="G283" s="33">
        <f t="shared" si="23"/>
        <v>524.51937403222348</v>
      </c>
    </row>
    <row r="284" spans="1:7" x14ac:dyDescent="0.25">
      <c r="A284" s="2">
        <v>26.078405060000001</v>
      </c>
      <c r="B284" s="2">
        <v>599.27827739999998</v>
      </c>
      <c r="C284" s="33">
        <f t="shared" si="20"/>
        <v>524.51937403222348</v>
      </c>
      <c r="D284" s="33">
        <f t="shared" si="21"/>
        <v>0.15843846371735229</v>
      </c>
      <c r="E284" s="33">
        <f t="shared" si="24"/>
        <v>524.51937403222348</v>
      </c>
      <c r="F284" s="8">
        <f t="shared" si="22"/>
        <v>74.758903367776497</v>
      </c>
      <c r="G284" s="33">
        <f t="shared" si="23"/>
        <v>524.67781249594088</v>
      </c>
    </row>
    <row r="285" spans="1:7" x14ac:dyDescent="0.25">
      <c r="A285" s="2">
        <v>28.865588949999999</v>
      </c>
      <c r="B285" s="2">
        <v>662.5589903</v>
      </c>
      <c r="C285" s="33">
        <f t="shared" si="20"/>
        <v>524.67781249594088</v>
      </c>
      <c r="D285" s="33">
        <f t="shared" si="21"/>
        <v>0.29221512091134438</v>
      </c>
      <c r="E285" s="33">
        <f t="shared" si="24"/>
        <v>524.67781249594088</v>
      </c>
      <c r="F285" s="8">
        <f t="shared" si="22"/>
        <v>137.88117780405912</v>
      </c>
      <c r="G285" s="33">
        <f t="shared" si="23"/>
        <v>524.97002761685224</v>
      </c>
    </row>
    <row r="286" spans="1:7" x14ac:dyDescent="0.25">
      <c r="A286" s="2">
        <v>22.146317060000001</v>
      </c>
      <c r="B286" s="2">
        <v>512.5881071</v>
      </c>
      <c r="C286" s="33">
        <f t="shared" si="20"/>
        <v>524.97002761685224</v>
      </c>
      <c r="D286" s="33">
        <f t="shared" si="21"/>
        <v>-2.6241322119314681E-2</v>
      </c>
      <c r="E286" s="33">
        <f t="shared" si="24"/>
        <v>524.97002761685224</v>
      </c>
      <c r="F286" s="8">
        <f t="shared" si="22"/>
        <v>-12.381920516852233</v>
      </c>
      <c r="G286" s="33">
        <f t="shared" si="23"/>
        <v>524.94378629473294</v>
      </c>
    </row>
    <row r="287" spans="1:7" x14ac:dyDescent="0.25">
      <c r="A287" s="2">
        <v>26.337052480000001</v>
      </c>
      <c r="B287" s="2">
        <v>574.42331019999995</v>
      </c>
      <c r="C287" s="33">
        <f t="shared" si="20"/>
        <v>524.94378629473294</v>
      </c>
      <c r="D287" s="33">
        <f t="shared" si="21"/>
        <v>0.10486322564752272</v>
      </c>
      <c r="E287" s="33">
        <f t="shared" si="24"/>
        <v>524.94378629473294</v>
      </c>
      <c r="F287" s="8">
        <f t="shared" si="22"/>
        <v>49.479523905267001</v>
      </c>
      <c r="G287" s="33">
        <f t="shared" si="23"/>
        <v>525.04864952038042</v>
      </c>
    </row>
    <row r="288" spans="1:7" x14ac:dyDescent="0.25">
      <c r="A288" s="2">
        <v>25.002379680000001</v>
      </c>
      <c r="B288" s="2">
        <v>550.70140360000005</v>
      </c>
      <c r="C288" s="33">
        <f t="shared" si="20"/>
        <v>525.04864952038042</v>
      </c>
      <c r="D288" s="33">
        <f t="shared" si="21"/>
        <v>5.4366540484137131E-2</v>
      </c>
      <c r="E288" s="33">
        <f t="shared" si="24"/>
        <v>525.04864952038042</v>
      </c>
      <c r="F288" s="8">
        <f t="shared" si="22"/>
        <v>25.652754079619626</v>
      </c>
      <c r="G288" s="33">
        <f t="shared" si="23"/>
        <v>525.10301606086455</v>
      </c>
    </row>
    <row r="289" spans="1:7" x14ac:dyDescent="0.25">
      <c r="A289" s="2">
        <v>26.4560508</v>
      </c>
      <c r="B289" s="2">
        <v>554.74297379999996</v>
      </c>
      <c r="C289" s="33">
        <f t="shared" si="20"/>
        <v>525.10301606086455</v>
      </c>
      <c r="D289" s="33">
        <f t="shared" si="21"/>
        <v>6.2816723591212834E-2</v>
      </c>
      <c r="E289" s="33">
        <f t="shared" si="24"/>
        <v>525.10301606086455</v>
      </c>
      <c r="F289" s="8">
        <f t="shared" si="22"/>
        <v>29.639957739135411</v>
      </c>
      <c r="G289" s="33">
        <f t="shared" si="23"/>
        <v>525.1658327844558</v>
      </c>
    </row>
    <row r="290" spans="1:7" x14ac:dyDescent="0.25">
      <c r="A290" s="2">
        <v>22.189515889999999</v>
      </c>
      <c r="B290" s="2">
        <v>496.46136250000001</v>
      </c>
      <c r="C290" s="33">
        <f t="shared" si="20"/>
        <v>525.1658327844558</v>
      </c>
      <c r="D290" s="33">
        <f t="shared" si="21"/>
        <v>-6.0834121005177641E-2</v>
      </c>
      <c r="E290" s="33">
        <f t="shared" si="24"/>
        <v>525.1658327844558</v>
      </c>
      <c r="F290" s="8">
        <f t="shared" si="22"/>
        <v>-28.704470284455795</v>
      </c>
      <c r="G290" s="33">
        <f t="shared" si="23"/>
        <v>525.1049986634506</v>
      </c>
    </row>
    <row r="291" spans="1:7" x14ac:dyDescent="0.25">
      <c r="A291" s="2">
        <v>15.52116187</v>
      </c>
      <c r="B291" s="2">
        <v>350.62903640000002</v>
      </c>
      <c r="C291" s="33">
        <f t="shared" si="20"/>
        <v>525.1049986634506</v>
      </c>
      <c r="D291" s="33">
        <f t="shared" si="21"/>
        <v>-0.36977138737087889</v>
      </c>
      <c r="E291" s="33">
        <f t="shared" si="24"/>
        <v>525.1049986634506</v>
      </c>
      <c r="F291" s="8">
        <f t="shared" si="22"/>
        <v>-174.47596226345058</v>
      </c>
      <c r="G291" s="33">
        <f t="shared" si="23"/>
        <v>524.73522727607974</v>
      </c>
    </row>
    <row r="292" spans="1:7" x14ac:dyDescent="0.25">
      <c r="A292" s="2">
        <v>17.656839399999999</v>
      </c>
      <c r="B292" s="2">
        <v>409.40280159999998</v>
      </c>
      <c r="C292" s="33">
        <f t="shared" si="20"/>
        <v>524.73522727607974</v>
      </c>
      <c r="D292" s="33">
        <f t="shared" si="21"/>
        <v>-0.24442697147414746</v>
      </c>
      <c r="E292" s="33">
        <f t="shared" si="24"/>
        <v>524.73522727607974</v>
      </c>
      <c r="F292" s="8">
        <f t="shared" si="22"/>
        <v>-115.33242567607977</v>
      </c>
      <c r="G292" s="33">
        <f t="shared" si="23"/>
        <v>524.49080030460561</v>
      </c>
    </row>
    <row r="293" spans="1:7" x14ac:dyDescent="0.25">
      <c r="A293" s="2">
        <v>28.729914740000002</v>
      </c>
      <c r="B293" s="2">
        <v>631.31823680000002</v>
      </c>
      <c r="C293" s="33">
        <f t="shared" si="20"/>
        <v>524.49080030460561</v>
      </c>
      <c r="D293" s="33">
        <f t="shared" si="21"/>
        <v>0.22640212949523858</v>
      </c>
      <c r="E293" s="33">
        <f t="shared" si="24"/>
        <v>524.49080030460561</v>
      </c>
      <c r="F293" s="8">
        <f t="shared" si="22"/>
        <v>106.82743649539441</v>
      </c>
      <c r="G293" s="33">
        <f t="shared" si="23"/>
        <v>524.71720243410084</v>
      </c>
    </row>
    <row r="294" spans="1:7" x14ac:dyDescent="0.25">
      <c r="A294" s="2">
        <v>27.529232180000001</v>
      </c>
      <c r="B294" s="2">
        <v>661.46751879999999</v>
      </c>
      <c r="C294" s="33">
        <f t="shared" si="20"/>
        <v>524.71720243410084</v>
      </c>
      <c r="D294" s="33">
        <f t="shared" si="21"/>
        <v>0.28981845722490929</v>
      </c>
      <c r="E294" s="33">
        <f t="shared" si="24"/>
        <v>524.71720243410084</v>
      </c>
      <c r="F294" s="8">
        <f t="shared" si="22"/>
        <v>136.75031636589915</v>
      </c>
      <c r="G294" s="33">
        <f t="shared" si="23"/>
        <v>525.00702089132574</v>
      </c>
    </row>
    <row r="295" spans="1:7" x14ac:dyDescent="0.25">
      <c r="A295" s="2">
        <v>27.188517139999998</v>
      </c>
      <c r="B295" s="2">
        <v>642.34981370000003</v>
      </c>
      <c r="C295" s="33">
        <f t="shared" si="20"/>
        <v>525.00702089132574</v>
      </c>
      <c r="D295" s="33">
        <f t="shared" si="21"/>
        <v>0.24868759416451774</v>
      </c>
      <c r="E295" s="33">
        <f t="shared" si="24"/>
        <v>525.00702089132574</v>
      </c>
      <c r="F295" s="8">
        <f t="shared" si="22"/>
        <v>117.34279280867429</v>
      </c>
      <c r="G295" s="33">
        <f t="shared" si="23"/>
        <v>525.25570848549023</v>
      </c>
    </row>
    <row r="296" spans="1:7" x14ac:dyDescent="0.25">
      <c r="A296" s="2">
        <v>10.403422669999999</v>
      </c>
      <c r="B296" s="2">
        <v>321.75003429999998</v>
      </c>
      <c r="C296" s="33">
        <f t="shared" si="20"/>
        <v>525.25570848549023</v>
      </c>
      <c r="D296" s="33">
        <f t="shared" si="21"/>
        <v>-0.43129480133079812</v>
      </c>
      <c r="E296" s="33">
        <f t="shared" si="24"/>
        <v>525.25570848549023</v>
      </c>
      <c r="F296" s="8">
        <f t="shared" si="22"/>
        <v>-203.50567418549025</v>
      </c>
      <c r="G296" s="33">
        <f t="shared" si="23"/>
        <v>524.82441368415948</v>
      </c>
    </row>
    <row r="297" spans="1:7" x14ac:dyDescent="0.25">
      <c r="A297" s="2">
        <v>17.588371970000001</v>
      </c>
      <c r="B297" s="2">
        <v>412.06500060000002</v>
      </c>
      <c r="C297" s="33">
        <f t="shared" si="20"/>
        <v>524.82441368415948</v>
      </c>
      <c r="D297" s="33">
        <f t="shared" si="21"/>
        <v>-0.23897391981307961</v>
      </c>
      <c r="E297" s="33">
        <f t="shared" si="24"/>
        <v>524.82441368415948</v>
      </c>
      <c r="F297" s="8">
        <f t="shared" si="22"/>
        <v>-112.75941308415946</v>
      </c>
      <c r="G297" s="33">
        <f t="shared" si="23"/>
        <v>524.58543976434635</v>
      </c>
    </row>
    <row r="298" spans="1:7" x14ac:dyDescent="0.25">
      <c r="A298" s="2">
        <v>24.52184673</v>
      </c>
      <c r="B298" s="2">
        <v>538.31289000000004</v>
      </c>
      <c r="C298" s="33">
        <f t="shared" si="20"/>
        <v>524.58543976434635</v>
      </c>
      <c r="D298" s="33">
        <f t="shared" si="21"/>
        <v>2.9092937805596186E-2</v>
      </c>
      <c r="E298" s="33">
        <f t="shared" si="24"/>
        <v>524.58543976434635</v>
      </c>
      <c r="F298" s="8">
        <f t="shared" si="22"/>
        <v>13.727450235653691</v>
      </c>
      <c r="G298" s="33">
        <f t="shared" si="23"/>
        <v>524.61453270215191</v>
      </c>
    </row>
    <row r="299" spans="1:7" x14ac:dyDescent="0.25">
      <c r="A299" s="2">
        <v>37.99863474</v>
      </c>
      <c r="B299" s="2">
        <v>857.52664130000005</v>
      </c>
      <c r="C299" s="33">
        <f t="shared" si="20"/>
        <v>524.61453270215191</v>
      </c>
      <c r="D299" s="33">
        <f t="shared" si="21"/>
        <v>0.7055491809405412</v>
      </c>
      <c r="E299" s="33">
        <f t="shared" si="24"/>
        <v>524.61453270215191</v>
      </c>
      <c r="F299" s="8">
        <f t="shared" si="22"/>
        <v>332.91210859784815</v>
      </c>
      <c r="G299" s="33">
        <f t="shared" si="23"/>
        <v>525.32008188309248</v>
      </c>
    </row>
    <row r="300" spans="1:7" x14ac:dyDescent="0.25">
      <c r="A300" s="2">
        <v>16.954777830000001</v>
      </c>
      <c r="B300" s="2">
        <v>425.26559580000003</v>
      </c>
      <c r="C300" s="33">
        <f t="shared" si="20"/>
        <v>525.32008188309248</v>
      </c>
      <c r="D300" s="33">
        <f t="shared" si="21"/>
        <v>-0.21204804175695746</v>
      </c>
      <c r="E300" s="33">
        <f t="shared" si="24"/>
        <v>525.32008188309248</v>
      </c>
      <c r="F300" s="8">
        <f t="shared" si="22"/>
        <v>-100.05448608309246</v>
      </c>
      <c r="G300" s="33">
        <f t="shared" si="23"/>
        <v>525.10803384133555</v>
      </c>
    </row>
    <row r="301" spans="1:7" x14ac:dyDescent="0.25">
      <c r="A301" s="2">
        <v>7.7452859590000003</v>
      </c>
      <c r="B301" s="2">
        <v>198.12156340000001</v>
      </c>
      <c r="C301" s="33">
        <f t="shared" si="20"/>
        <v>525.10803384133555</v>
      </c>
      <c r="D301" s="33">
        <f t="shared" si="21"/>
        <v>-0.69299082382494903</v>
      </c>
      <c r="E301" s="33">
        <f t="shared" si="24"/>
        <v>525.10803384133555</v>
      </c>
      <c r="F301" s="8">
        <f t="shared" si="22"/>
        <v>-326.98647044133554</v>
      </c>
      <c r="G301" s="33">
        <f t="shared" si="23"/>
        <v>524.41504301751058</v>
      </c>
    </row>
    <row r="302" spans="1:7" x14ac:dyDescent="0.25">
      <c r="A302" s="2">
        <v>5.8584542759999998</v>
      </c>
      <c r="B302" s="2">
        <v>170.23775610000001</v>
      </c>
      <c r="C302" s="33">
        <f t="shared" si="20"/>
        <v>524.41504301751058</v>
      </c>
      <c r="D302" s="33">
        <f t="shared" si="21"/>
        <v>-0.75061701944357828</v>
      </c>
      <c r="E302" s="33">
        <f t="shared" si="24"/>
        <v>524.41504301751058</v>
      </c>
      <c r="F302" s="8">
        <f t="shared" si="22"/>
        <v>-354.17728691751057</v>
      </c>
      <c r="G302" s="33">
        <f t="shared" si="23"/>
        <v>523.66442599806703</v>
      </c>
    </row>
    <row r="303" spans="1:7" x14ac:dyDescent="0.25">
      <c r="A303" s="2">
        <v>26.85972289</v>
      </c>
      <c r="B303" s="2">
        <v>599.11636009999995</v>
      </c>
      <c r="C303" s="33">
        <f t="shared" si="20"/>
        <v>523.66442599806703</v>
      </c>
      <c r="D303" s="33">
        <f t="shared" si="21"/>
        <v>0.15990722154929216</v>
      </c>
      <c r="E303" s="33">
        <f t="shared" si="24"/>
        <v>523.66442599806703</v>
      </c>
      <c r="F303" s="8">
        <f t="shared" si="22"/>
        <v>75.45193410193292</v>
      </c>
      <c r="G303" s="33">
        <f t="shared" si="23"/>
        <v>523.82433321961628</v>
      </c>
    </row>
    <row r="304" spans="1:7" x14ac:dyDescent="0.25">
      <c r="A304" s="2">
        <v>24.493477039999998</v>
      </c>
      <c r="B304" s="2">
        <v>558.636932</v>
      </c>
      <c r="C304" s="33">
        <f t="shared" si="20"/>
        <v>523.82433321961628</v>
      </c>
      <c r="D304" s="33">
        <f t="shared" si="21"/>
        <v>7.3779234583448094E-2</v>
      </c>
      <c r="E304" s="33">
        <f t="shared" si="24"/>
        <v>523.82433321961628</v>
      </c>
      <c r="F304" s="8">
        <f t="shared" si="22"/>
        <v>34.812598780383723</v>
      </c>
      <c r="G304" s="33">
        <f t="shared" si="23"/>
        <v>523.89811245419969</v>
      </c>
    </row>
    <row r="305" spans="1:7" x14ac:dyDescent="0.25">
      <c r="A305" s="2">
        <v>21.902519349999999</v>
      </c>
      <c r="B305" s="2">
        <v>550.44127170000002</v>
      </c>
      <c r="C305" s="33">
        <f t="shared" si="20"/>
        <v>523.89811245419969</v>
      </c>
      <c r="D305" s="33">
        <f t="shared" si="21"/>
        <v>5.6253599018444816E-2</v>
      </c>
      <c r="E305" s="33">
        <f t="shared" si="24"/>
        <v>523.89811245419969</v>
      </c>
      <c r="F305" s="8">
        <f t="shared" si="22"/>
        <v>26.543159245800325</v>
      </c>
      <c r="G305" s="33">
        <f t="shared" si="23"/>
        <v>523.95436605321811</v>
      </c>
    </row>
    <row r="306" spans="1:7" x14ac:dyDescent="0.25">
      <c r="A306" s="2">
        <v>30.028207429999998</v>
      </c>
      <c r="B306" s="2">
        <v>714.56005630000004</v>
      </c>
      <c r="C306" s="33">
        <f t="shared" si="20"/>
        <v>523.95436605321811</v>
      </c>
      <c r="D306" s="33">
        <f t="shared" si="21"/>
        <v>0.40395553409766394</v>
      </c>
      <c r="E306" s="33">
        <f t="shared" si="24"/>
        <v>523.95436605321811</v>
      </c>
      <c r="F306" s="8">
        <f t="shared" si="22"/>
        <v>190.60569024678193</v>
      </c>
      <c r="G306" s="33">
        <f t="shared" si="23"/>
        <v>524.3583215873158</v>
      </c>
    </row>
    <row r="307" spans="1:7" x14ac:dyDescent="0.25">
      <c r="A307" s="2">
        <v>21.28191601</v>
      </c>
      <c r="B307" s="2">
        <v>526.70086070000002</v>
      </c>
      <c r="C307" s="33">
        <f t="shared" si="20"/>
        <v>524.3583215873158</v>
      </c>
      <c r="D307" s="33">
        <f t="shared" si="21"/>
        <v>4.964603297958059E-3</v>
      </c>
      <c r="E307" s="33">
        <f t="shared" si="24"/>
        <v>524.3583215873158</v>
      </c>
      <c r="F307" s="8">
        <f t="shared" si="22"/>
        <v>2.3425391126842214</v>
      </c>
      <c r="G307" s="33">
        <f t="shared" si="23"/>
        <v>524.36328619061374</v>
      </c>
    </row>
    <row r="308" spans="1:7" x14ac:dyDescent="0.25">
      <c r="A308" s="2">
        <v>32.46497067</v>
      </c>
      <c r="B308" s="2">
        <v>759.37743169999999</v>
      </c>
      <c r="C308" s="33">
        <f t="shared" si="20"/>
        <v>524.36328619061374</v>
      </c>
      <c r="D308" s="33">
        <f t="shared" si="21"/>
        <v>0.49807151374565606</v>
      </c>
      <c r="E308" s="33">
        <f t="shared" si="24"/>
        <v>524.36328619061374</v>
      </c>
      <c r="F308" s="8">
        <f t="shared" si="22"/>
        <v>235.01414550938625</v>
      </c>
      <c r="G308" s="33">
        <f t="shared" si="23"/>
        <v>524.86135770435942</v>
      </c>
    </row>
    <row r="309" spans="1:7" x14ac:dyDescent="0.25">
      <c r="A309" s="2">
        <v>17.090644569999998</v>
      </c>
      <c r="B309" s="2">
        <v>441.50873309999997</v>
      </c>
      <c r="C309" s="33">
        <f t="shared" si="20"/>
        <v>524.86135770435942</v>
      </c>
      <c r="D309" s="33">
        <f t="shared" si="21"/>
        <v>-0.17665135782096608</v>
      </c>
      <c r="E309" s="33">
        <f t="shared" si="24"/>
        <v>524.86135770435942</v>
      </c>
      <c r="F309" s="8">
        <f t="shared" si="22"/>
        <v>-83.352624604359448</v>
      </c>
      <c r="G309" s="33">
        <f t="shared" si="23"/>
        <v>524.68470634653841</v>
      </c>
    </row>
    <row r="310" spans="1:7" x14ac:dyDescent="0.25">
      <c r="A310" s="2">
        <v>33.31499762</v>
      </c>
      <c r="B310" s="2">
        <v>756.03770210000005</v>
      </c>
      <c r="C310" s="33">
        <f t="shared" si="20"/>
        <v>524.68470634653841</v>
      </c>
      <c r="D310" s="33">
        <f t="shared" si="21"/>
        <v>0.49031234504953147</v>
      </c>
      <c r="E310" s="33">
        <f t="shared" si="24"/>
        <v>524.68470634653841</v>
      </c>
      <c r="F310" s="8">
        <f t="shared" si="22"/>
        <v>231.35299575346164</v>
      </c>
      <c r="G310" s="33">
        <f t="shared" si="23"/>
        <v>525.17501869158798</v>
      </c>
    </row>
    <row r="311" spans="1:7" x14ac:dyDescent="0.25">
      <c r="A311" s="2">
        <v>23.412547799999999</v>
      </c>
      <c r="B311" s="2">
        <v>542.83910630000003</v>
      </c>
      <c r="C311" s="33">
        <f t="shared" si="20"/>
        <v>525.17501869158798</v>
      </c>
      <c r="D311" s="33">
        <f t="shared" si="21"/>
        <v>3.7435954482603673E-2</v>
      </c>
      <c r="E311" s="33">
        <f t="shared" si="24"/>
        <v>525.17501869158798</v>
      </c>
      <c r="F311" s="8">
        <f t="shared" si="22"/>
        <v>17.664087608412046</v>
      </c>
      <c r="G311" s="33">
        <f t="shared" si="23"/>
        <v>525.21245464607057</v>
      </c>
    </row>
    <row r="312" spans="1:7" x14ac:dyDescent="0.25">
      <c r="A312" s="2">
        <v>18.97799114</v>
      </c>
      <c r="B312" s="2">
        <v>454.18926729999998</v>
      </c>
      <c r="C312" s="33">
        <f t="shared" si="20"/>
        <v>525.21245464607057</v>
      </c>
      <c r="D312" s="33">
        <f t="shared" si="21"/>
        <v>-0.15052126481929703</v>
      </c>
      <c r="E312" s="33">
        <f t="shared" si="24"/>
        <v>525.21245464607057</v>
      </c>
      <c r="F312" s="8">
        <f t="shared" si="22"/>
        <v>-71.023187346070586</v>
      </c>
      <c r="G312" s="33">
        <f t="shared" si="23"/>
        <v>525.06193338125127</v>
      </c>
    </row>
    <row r="313" spans="1:7" x14ac:dyDescent="0.25">
      <c r="A313" s="2">
        <v>12.270966749999999</v>
      </c>
      <c r="B313" s="2">
        <v>335.15685580000002</v>
      </c>
      <c r="C313" s="33">
        <f t="shared" si="20"/>
        <v>525.06193338125127</v>
      </c>
      <c r="D313" s="33">
        <f t="shared" si="21"/>
        <v>-0.40247070768386151</v>
      </c>
      <c r="E313" s="33">
        <f t="shared" si="24"/>
        <v>525.06193338125127</v>
      </c>
      <c r="F313" s="8">
        <f t="shared" si="22"/>
        <v>-189.90507758125125</v>
      </c>
      <c r="G313" s="33">
        <f t="shared" si="23"/>
        <v>524.65946267356742</v>
      </c>
    </row>
    <row r="314" spans="1:7" x14ac:dyDescent="0.25">
      <c r="A314" s="2">
        <v>25.191424520000002</v>
      </c>
      <c r="B314" s="2">
        <v>575.17689600000006</v>
      </c>
      <c r="C314" s="33">
        <f t="shared" si="20"/>
        <v>524.65946267356742</v>
      </c>
      <c r="D314" s="33">
        <f t="shared" si="21"/>
        <v>0.10706289373733197</v>
      </c>
      <c r="E314" s="33">
        <f t="shared" si="24"/>
        <v>524.65946267356742</v>
      </c>
      <c r="F314" s="8">
        <f t="shared" si="22"/>
        <v>50.517433326432638</v>
      </c>
      <c r="G314" s="33">
        <f t="shared" si="23"/>
        <v>524.76652556730471</v>
      </c>
    </row>
    <row r="315" spans="1:7" x14ac:dyDescent="0.25">
      <c r="A315" s="2">
        <v>27.06860738</v>
      </c>
      <c r="B315" s="2">
        <v>594.65100919999998</v>
      </c>
      <c r="C315" s="33">
        <f t="shared" si="20"/>
        <v>524.76652556730471</v>
      </c>
      <c r="D315" s="33">
        <f t="shared" si="21"/>
        <v>0.14810798079760532</v>
      </c>
      <c r="E315" s="33">
        <f t="shared" si="24"/>
        <v>524.76652556730471</v>
      </c>
      <c r="F315" s="8">
        <f t="shared" si="22"/>
        <v>69.884483632695265</v>
      </c>
      <c r="G315" s="33">
        <f t="shared" si="23"/>
        <v>524.9146335481023</v>
      </c>
    </row>
    <row r="316" spans="1:7" x14ac:dyDescent="0.25">
      <c r="A316" s="2">
        <v>25.725470189999999</v>
      </c>
      <c r="B316" s="2">
        <v>621.96920880000005</v>
      </c>
      <c r="C316" s="33">
        <f t="shared" si="20"/>
        <v>524.9146335481023</v>
      </c>
      <c r="D316" s="33">
        <f t="shared" si="21"/>
        <v>0.20569025369463781</v>
      </c>
      <c r="E316" s="33">
        <f t="shared" si="24"/>
        <v>524.9146335481023</v>
      </c>
      <c r="F316" s="8">
        <f t="shared" si="22"/>
        <v>97.054575251897745</v>
      </c>
      <c r="G316" s="33">
        <f t="shared" si="23"/>
        <v>525.12032380179699</v>
      </c>
    </row>
    <row r="317" spans="1:7" x14ac:dyDescent="0.25">
      <c r="A317" s="2">
        <v>22.311078689999999</v>
      </c>
      <c r="B317" s="2">
        <v>520.39240540000003</v>
      </c>
      <c r="C317" s="33">
        <f t="shared" si="20"/>
        <v>525.12032380179699</v>
      </c>
      <c r="D317" s="33">
        <f t="shared" si="21"/>
        <v>-1.0019998881961978E-2</v>
      </c>
      <c r="E317" s="33">
        <f t="shared" si="24"/>
        <v>525.12032380179699</v>
      </c>
      <c r="F317" s="8">
        <f t="shared" si="22"/>
        <v>-4.7279184017969555</v>
      </c>
      <c r="G317" s="33">
        <f t="shared" si="23"/>
        <v>525.11030380291504</v>
      </c>
    </row>
    <row r="318" spans="1:7" x14ac:dyDescent="0.25">
      <c r="A318" s="2">
        <v>25.11606991</v>
      </c>
      <c r="B318" s="2">
        <v>587.22124610000003</v>
      </c>
      <c r="C318" s="33">
        <f t="shared" si="20"/>
        <v>525.11030380291504</v>
      </c>
      <c r="D318" s="33">
        <f t="shared" si="21"/>
        <v>0.13163331502036094</v>
      </c>
      <c r="E318" s="33">
        <f t="shared" si="24"/>
        <v>525.11030380291504</v>
      </c>
      <c r="F318" s="8">
        <f t="shared" si="22"/>
        <v>62.110942297084989</v>
      </c>
      <c r="G318" s="33">
        <f t="shared" si="23"/>
        <v>525.24193711793544</v>
      </c>
    </row>
    <row r="319" spans="1:7" x14ac:dyDescent="0.25">
      <c r="A319" s="2">
        <v>22.152588690000002</v>
      </c>
      <c r="B319" s="2">
        <v>537.76611230000003</v>
      </c>
      <c r="C319" s="33">
        <f t="shared" si="20"/>
        <v>525.24193711793544</v>
      </c>
      <c r="D319" s="33">
        <f t="shared" si="21"/>
        <v>2.6542806084399143E-2</v>
      </c>
      <c r="E319" s="33">
        <f t="shared" si="24"/>
        <v>525.24193711793544</v>
      </c>
      <c r="F319" s="8">
        <f t="shared" si="22"/>
        <v>12.524175182064596</v>
      </c>
      <c r="G319" s="33">
        <f t="shared" si="23"/>
        <v>525.26847992401986</v>
      </c>
    </row>
    <row r="320" spans="1:7" x14ac:dyDescent="0.25">
      <c r="A320" s="2">
        <v>28.298689769999999</v>
      </c>
      <c r="B320" s="2">
        <v>639.53801150000004</v>
      </c>
      <c r="C320" s="33">
        <f t="shared" si="20"/>
        <v>525.26847992401986</v>
      </c>
      <c r="D320" s="33">
        <f t="shared" si="21"/>
        <v>0.24217435271266369</v>
      </c>
      <c r="E320" s="33">
        <f t="shared" si="24"/>
        <v>525.26847992401986</v>
      </c>
      <c r="F320" s="8">
        <f t="shared" si="22"/>
        <v>114.26953157598018</v>
      </c>
      <c r="G320" s="33">
        <f t="shared" si="23"/>
        <v>525.51065427673257</v>
      </c>
    </row>
    <row r="321" spans="1:7" x14ac:dyDescent="0.25">
      <c r="A321" s="2">
        <v>21.712005179999998</v>
      </c>
      <c r="B321" s="2">
        <v>467.4023646</v>
      </c>
      <c r="C321" s="33">
        <f t="shared" si="20"/>
        <v>525.51065427673257</v>
      </c>
      <c r="D321" s="33">
        <f t="shared" si="21"/>
        <v>-0.12315039053385707</v>
      </c>
      <c r="E321" s="33">
        <f t="shared" si="24"/>
        <v>525.51065427673257</v>
      </c>
      <c r="F321" s="8">
        <f t="shared" si="22"/>
        <v>-58.108289676732568</v>
      </c>
      <c r="G321" s="33">
        <f t="shared" si="23"/>
        <v>525.38750388619872</v>
      </c>
    </row>
    <row r="322" spans="1:7" x14ac:dyDescent="0.25">
      <c r="A322" s="2">
        <v>15.11819661</v>
      </c>
      <c r="B322" s="2">
        <v>374.95570240000001</v>
      </c>
      <c r="C322" s="33">
        <f t="shared" si="20"/>
        <v>525.38750388619872</v>
      </c>
      <c r="D322" s="33">
        <f t="shared" si="21"/>
        <v>-0.31881397998115418</v>
      </c>
      <c r="E322" s="33">
        <f t="shared" si="24"/>
        <v>525.38750388619872</v>
      </c>
      <c r="F322" s="8">
        <f t="shared" si="22"/>
        <v>-150.43180148619871</v>
      </c>
      <c r="G322" s="33">
        <f t="shared" si="23"/>
        <v>525.06868990621751</v>
      </c>
    </row>
    <row r="323" spans="1:7" x14ac:dyDescent="0.25">
      <c r="A323" s="2">
        <v>25.374109059999999</v>
      </c>
      <c r="B323" s="2">
        <v>604.62667269999997</v>
      </c>
      <c r="C323" s="33">
        <f t="shared" si="20"/>
        <v>525.06868990621751</v>
      </c>
      <c r="D323" s="33">
        <f t="shared" si="21"/>
        <v>0.16860927598533554</v>
      </c>
      <c r="E323" s="33">
        <f t="shared" si="24"/>
        <v>525.06868990621751</v>
      </c>
      <c r="F323" s="8">
        <f t="shared" si="22"/>
        <v>79.557982793782458</v>
      </c>
      <c r="G323" s="33">
        <f t="shared" si="23"/>
        <v>525.23729918220283</v>
      </c>
    </row>
    <row r="324" spans="1:7" x14ac:dyDescent="0.25">
      <c r="A324" s="2">
        <v>18.439981629999998</v>
      </c>
      <c r="B324" s="2">
        <v>463.48050819999997</v>
      </c>
      <c r="C324" s="33">
        <f t="shared" ref="C324:C387" si="25">$K$2*B324+(1-$K$2)*E324</f>
        <v>525.23729918220283</v>
      </c>
      <c r="D324" s="33">
        <f t="shared" ref="D324:D387" si="26">$K$3*(B324-B323)+(1-$K$3)*D323</f>
        <v>-0.13088275304412159</v>
      </c>
      <c r="E324" s="33">
        <f t="shared" si="24"/>
        <v>525.23729918220283</v>
      </c>
      <c r="F324" s="8">
        <f t="shared" ref="F324:F387" si="27">B324-G323</f>
        <v>-61.756790982202858</v>
      </c>
      <c r="G324" s="33">
        <f t="shared" ref="G324:G387" si="28">C324+D324</f>
        <v>525.10641642915868</v>
      </c>
    </row>
    <row r="325" spans="1:7" x14ac:dyDescent="0.25">
      <c r="A325" s="2">
        <v>22.87056201</v>
      </c>
      <c r="B325" s="2">
        <v>550.05521599999997</v>
      </c>
      <c r="C325" s="33">
        <f t="shared" si="25"/>
        <v>525.10641642915868</v>
      </c>
      <c r="D325" s="33">
        <f t="shared" si="26"/>
        <v>5.2874631616118273E-2</v>
      </c>
      <c r="E325" s="33">
        <f t="shared" ref="E325:E388" si="29">C324+D324</f>
        <v>525.10641642915868</v>
      </c>
      <c r="F325" s="8">
        <f t="shared" si="27"/>
        <v>24.948799570841288</v>
      </c>
      <c r="G325" s="33">
        <f t="shared" si="28"/>
        <v>525.15929106077476</v>
      </c>
    </row>
    <row r="326" spans="1:7" x14ac:dyDescent="0.25">
      <c r="A326" s="2">
        <v>14.361424149999999</v>
      </c>
      <c r="B326" s="2">
        <v>315.64658070000002</v>
      </c>
      <c r="C326" s="33">
        <f t="shared" si="25"/>
        <v>525.15929106077476</v>
      </c>
      <c r="D326" s="33">
        <f t="shared" si="26"/>
        <v>-0.44402566735787913</v>
      </c>
      <c r="E326" s="33">
        <f t="shared" si="29"/>
        <v>525.15929106077476</v>
      </c>
      <c r="F326" s="8">
        <f t="shared" si="27"/>
        <v>-209.51271036077475</v>
      </c>
      <c r="G326" s="33">
        <f t="shared" si="28"/>
        <v>524.71526539341687</v>
      </c>
    </row>
    <row r="327" spans="1:7" x14ac:dyDescent="0.25">
      <c r="A327" s="2">
        <v>7.2613483969999999</v>
      </c>
      <c r="B327" s="2">
        <v>223.43501610000001</v>
      </c>
      <c r="C327" s="33">
        <f t="shared" si="25"/>
        <v>524.71526539341687</v>
      </c>
      <c r="D327" s="33">
        <f t="shared" si="26"/>
        <v>-0.63851096920992934</v>
      </c>
      <c r="E327" s="33">
        <f t="shared" si="29"/>
        <v>524.71526539341687</v>
      </c>
      <c r="F327" s="8">
        <f t="shared" si="27"/>
        <v>-301.28024929341689</v>
      </c>
      <c r="G327" s="33">
        <f t="shared" si="28"/>
        <v>524.07675442420691</v>
      </c>
    </row>
    <row r="328" spans="1:7" x14ac:dyDescent="0.25">
      <c r="A328" s="2">
        <v>25.227773750000001</v>
      </c>
      <c r="B328" s="2">
        <v>563.2509867</v>
      </c>
      <c r="C328" s="33">
        <f t="shared" si="25"/>
        <v>524.07675442420691</v>
      </c>
      <c r="D328" s="33">
        <f t="shared" si="26"/>
        <v>8.3022956457098118E-2</v>
      </c>
      <c r="E328" s="33">
        <f t="shared" si="29"/>
        <v>524.07675442420691</v>
      </c>
      <c r="F328" s="8">
        <f t="shared" si="27"/>
        <v>39.174232275793088</v>
      </c>
      <c r="G328" s="33">
        <f t="shared" si="28"/>
        <v>524.15977738066397</v>
      </c>
    </row>
    <row r="329" spans="1:7" x14ac:dyDescent="0.25">
      <c r="A329" s="2">
        <v>20.971152839999998</v>
      </c>
      <c r="B329" s="2">
        <v>489.31523479999998</v>
      </c>
      <c r="C329" s="33">
        <f t="shared" si="25"/>
        <v>524.15977738066397</v>
      </c>
      <c r="D329" s="33">
        <f t="shared" si="26"/>
        <v>-7.384693389970251E-2</v>
      </c>
      <c r="E329" s="33">
        <f t="shared" si="29"/>
        <v>524.15977738066397</v>
      </c>
      <c r="F329" s="8">
        <f t="shared" si="27"/>
        <v>-34.844542580663983</v>
      </c>
      <c r="G329" s="33">
        <f t="shared" si="28"/>
        <v>524.08593044676422</v>
      </c>
    </row>
    <row r="330" spans="1:7" x14ac:dyDescent="0.25">
      <c r="A330" s="2">
        <v>19.77514871</v>
      </c>
      <c r="B330" s="2">
        <v>458.860905</v>
      </c>
      <c r="C330" s="33">
        <f t="shared" si="25"/>
        <v>524.08593044676422</v>
      </c>
      <c r="D330" s="33">
        <f t="shared" si="26"/>
        <v>-0.13823307140919228</v>
      </c>
      <c r="E330" s="33">
        <f t="shared" si="29"/>
        <v>524.08593044676422</v>
      </c>
      <c r="F330" s="8">
        <f t="shared" si="27"/>
        <v>-65.225025446764221</v>
      </c>
      <c r="G330" s="33">
        <f t="shared" si="28"/>
        <v>523.94769737535501</v>
      </c>
    </row>
    <row r="331" spans="1:7" x14ac:dyDescent="0.25">
      <c r="A331" s="2">
        <v>41.924446469999999</v>
      </c>
      <c r="B331" s="2">
        <v>965.49303959999997</v>
      </c>
      <c r="C331" s="33">
        <f t="shared" si="25"/>
        <v>523.94769737535501</v>
      </c>
      <c r="D331" s="33">
        <f t="shared" si="26"/>
        <v>0.93577838266926572</v>
      </c>
      <c r="E331" s="33">
        <f t="shared" si="29"/>
        <v>523.94769737535501</v>
      </c>
      <c r="F331" s="8">
        <f t="shared" si="27"/>
        <v>441.54534222464497</v>
      </c>
      <c r="G331" s="33">
        <f t="shared" si="28"/>
        <v>524.88347575802425</v>
      </c>
    </row>
    <row r="332" spans="1:7" x14ac:dyDescent="0.25">
      <c r="A332" s="2">
        <v>28.649191909999999</v>
      </c>
      <c r="B332" s="2">
        <v>689.85169080000003</v>
      </c>
      <c r="C332" s="33">
        <f t="shared" si="25"/>
        <v>524.88347575802425</v>
      </c>
      <c r="D332" s="33">
        <f t="shared" si="26"/>
        <v>0.34962137452527942</v>
      </c>
      <c r="E332" s="33">
        <f t="shared" si="29"/>
        <v>524.88347575802425</v>
      </c>
      <c r="F332" s="8">
        <f t="shared" si="27"/>
        <v>164.96821504197578</v>
      </c>
      <c r="G332" s="33">
        <f t="shared" si="28"/>
        <v>525.23309713254957</v>
      </c>
    </row>
    <row r="333" spans="1:7" x14ac:dyDescent="0.25">
      <c r="A333" s="2">
        <v>29.241751919999999</v>
      </c>
      <c r="B333" s="2">
        <v>678.75138760000004</v>
      </c>
      <c r="C333" s="33">
        <f t="shared" si="25"/>
        <v>525.23309713254957</v>
      </c>
      <c r="D333" s="33">
        <f t="shared" si="26"/>
        <v>0.32535525534021259</v>
      </c>
      <c r="E333" s="33">
        <f t="shared" si="29"/>
        <v>525.23309713254957</v>
      </c>
      <c r="F333" s="8">
        <f t="shared" si="27"/>
        <v>153.51829046745047</v>
      </c>
      <c r="G333" s="33">
        <f t="shared" si="28"/>
        <v>525.55845238788982</v>
      </c>
    </row>
    <row r="334" spans="1:7" x14ac:dyDescent="0.25">
      <c r="A334" s="2">
        <v>15.84302201</v>
      </c>
      <c r="B334" s="2">
        <v>379.56426750000003</v>
      </c>
      <c r="C334" s="33">
        <f t="shared" si="25"/>
        <v>525.55845238788982</v>
      </c>
      <c r="D334" s="33">
        <f t="shared" si="26"/>
        <v>-0.30940922516628189</v>
      </c>
      <c r="E334" s="33">
        <f t="shared" si="29"/>
        <v>525.55845238788982</v>
      </c>
      <c r="F334" s="8">
        <f t="shared" si="27"/>
        <v>-145.99418488788979</v>
      </c>
      <c r="G334" s="33">
        <f t="shared" si="28"/>
        <v>525.24904316272352</v>
      </c>
    </row>
    <row r="335" spans="1:7" x14ac:dyDescent="0.25">
      <c r="A335" s="2">
        <v>20.898716239999999</v>
      </c>
      <c r="B335" s="2">
        <v>508.72047149999997</v>
      </c>
      <c r="C335" s="33">
        <f t="shared" si="25"/>
        <v>525.24904316272352</v>
      </c>
      <c r="D335" s="33">
        <f t="shared" si="26"/>
        <v>-3.502942637883838E-2</v>
      </c>
      <c r="E335" s="33">
        <f t="shared" si="29"/>
        <v>525.24904316272352</v>
      </c>
      <c r="F335" s="8">
        <f t="shared" si="27"/>
        <v>-16.52857166272355</v>
      </c>
      <c r="G335" s="33">
        <f t="shared" si="28"/>
        <v>525.21401373634467</v>
      </c>
    </row>
    <row r="336" spans="1:7" x14ac:dyDescent="0.25">
      <c r="A336" s="2">
        <v>30.45673953</v>
      </c>
      <c r="B336" s="2">
        <v>684.80307049999999</v>
      </c>
      <c r="C336" s="33">
        <f t="shared" si="25"/>
        <v>525.21401373634467</v>
      </c>
      <c r="D336" s="33">
        <f t="shared" si="26"/>
        <v>0.33822118624915065</v>
      </c>
      <c r="E336" s="33">
        <f t="shared" si="29"/>
        <v>525.21401373634467</v>
      </c>
      <c r="F336" s="8">
        <f t="shared" si="27"/>
        <v>159.58905676365532</v>
      </c>
      <c r="G336" s="33">
        <f t="shared" si="28"/>
        <v>525.55223492259381</v>
      </c>
    </row>
    <row r="337" spans="1:7" x14ac:dyDescent="0.25">
      <c r="A337" s="2">
        <v>24.818753569999998</v>
      </c>
      <c r="B337" s="2">
        <v>598.67619709999997</v>
      </c>
      <c r="C337" s="33">
        <f t="shared" si="25"/>
        <v>525.55223492259381</v>
      </c>
      <c r="D337" s="33">
        <f t="shared" si="26"/>
        <v>0.15497349086728021</v>
      </c>
      <c r="E337" s="33">
        <f t="shared" si="29"/>
        <v>525.55223492259381</v>
      </c>
      <c r="F337" s="8">
        <f t="shared" si="27"/>
        <v>73.123962177406156</v>
      </c>
      <c r="G337" s="33">
        <f t="shared" si="28"/>
        <v>525.7072084134611</v>
      </c>
    </row>
    <row r="338" spans="1:7" x14ac:dyDescent="0.25">
      <c r="A338" s="2">
        <v>19.849240770000002</v>
      </c>
      <c r="B338" s="2">
        <v>416.8486183</v>
      </c>
      <c r="C338" s="33">
        <f t="shared" si="25"/>
        <v>525.7072084134611</v>
      </c>
      <c r="D338" s="33">
        <f t="shared" si="26"/>
        <v>-0.23070680551807268</v>
      </c>
      <c r="E338" s="33">
        <f t="shared" si="29"/>
        <v>525.7072084134611</v>
      </c>
      <c r="F338" s="8">
        <f t="shared" si="27"/>
        <v>-108.8585901134611</v>
      </c>
      <c r="G338" s="33">
        <f t="shared" si="28"/>
        <v>525.47650160794308</v>
      </c>
    </row>
    <row r="339" spans="1:7" x14ac:dyDescent="0.25">
      <c r="A339" s="2">
        <v>22.118705689999999</v>
      </c>
      <c r="B339" s="2">
        <v>571.76427330000001</v>
      </c>
      <c r="C339" s="33">
        <f t="shared" si="25"/>
        <v>525.47650160794308</v>
      </c>
      <c r="D339" s="33">
        <f t="shared" si="26"/>
        <v>9.8098863217810361E-2</v>
      </c>
      <c r="E339" s="33">
        <f t="shared" si="29"/>
        <v>525.47650160794308</v>
      </c>
      <c r="F339" s="8">
        <f t="shared" si="27"/>
        <v>46.287771692056936</v>
      </c>
      <c r="G339" s="33">
        <f t="shared" si="28"/>
        <v>525.57460047116092</v>
      </c>
    </row>
    <row r="340" spans="1:7" x14ac:dyDescent="0.25">
      <c r="A340" s="2">
        <v>34.061673399999997</v>
      </c>
      <c r="B340" s="2">
        <v>771.78953690000003</v>
      </c>
      <c r="C340" s="33">
        <f t="shared" si="25"/>
        <v>525.57460047116092</v>
      </c>
      <c r="D340" s="33">
        <f t="shared" si="26"/>
        <v>0.52180963757777121</v>
      </c>
      <c r="E340" s="33">
        <f t="shared" si="29"/>
        <v>525.57460047116092</v>
      </c>
      <c r="F340" s="8">
        <f t="shared" si="27"/>
        <v>246.21493642883911</v>
      </c>
      <c r="G340" s="33">
        <f t="shared" si="28"/>
        <v>526.09641010873872</v>
      </c>
    </row>
    <row r="341" spans="1:7" x14ac:dyDescent="0.25">
      <c r="A341" s="2">
        <v>9.5572758849999992</v>
      </c>
      <c r="B341" s="2">
        <v>235.36464330000001</v>
      </c>
      <c r="C341" s="33">
        <f t="shared" si="25"/>
        <v>526.09641010873872</v>
      </c>
      <c r="D341" s="33">
        <f t="shared" si="26"/>
        <v>-0.61615529939492497</v>
      </c>
      <c r="E341" s="33">
        <f t="shared" si="29"/>
        <v>526.09641010873872</v>
      </c>
      <c r="F341" s="8">
        <f t="shared" si="27"/>
        <v>-290.73176680873871</v>
      </c>
      <c r="G341" s="33">
        <f t="shared" si="28"/>
        <v>525.48025480934382</v>
      </c>
    </row>
    <row r="342" spans="1:7" x14ac:dyDescent="0.25">
      <c r="A342" s="2">
        <v>25.55120003</v>
      </c>
      <c r="B342" s="2">
        <v>579.30738780000001</v>
      </c>
      <c r="C342" s="33">
        <f t="shared" si="25"/>
        <v>525.48025480934382</v>
      </c>
      <c r="D342" s="33">
        <f t="shared" si="26"/>
        <v>0.11407722522886976</v>
      </c>
      <c r="E342" s="33">
        <f t="shared" si="29"/>
        <v>525.48025480934382</v>
      </c>
      <c r="F342" s="8">
        <f t="shared" si="27"/>
        <v>53.827132990656196</v>
      </c>
      <c r="G342" s="33">
        <f t="shared" si="28"/>
        <v>525.59433203457274</v>
      </c>
    </row>
    <row r="343" spans="1:7" x14ac:dyDescent="0.25">
      <c r="A343" s="2">
        <v>19.066591129999999</v>
      </c>
      <c r="B343" s="2">
        <v>406.51609100000002</v>
      </c>
      <c r="C343" s="33">
        <f t="shared" si="25"/>
        <v>525.59433203457274</v>
      </c>
      <c r="D343" s="33">
        <f t="shared" si="26"/>
        <v>-0.25236557415600952</v>
      </c>
      <c r="E343" s="33">
        <f t="shared" si="29"/>
        <v>525.59433203457274</v>
      </c>
      <c r="F343" s="8">
        <f t="shared" si="27"/>
        <v>-119.07824103457273</v>
      </c>
      <c r="G343" s="33">
        <f t="shared" si="28"/>
        <v>525.34196646041676</v>
      </c>
    </row>
    <row r="344" spans="1:7" x14ac:dyDescent="0.25">
      <c r="A344" s="2">
        <v>23.087663769999999</v>
      </c>
      <c r="B344" s="2">
        <v>536.20818159999999</v>
      </c>
      <c r="C344" s="33">
        <f t="shared" si="25"/>
        <v>525.34196646041676</v>
      </c>
      <c r="D344" s="33">
        <f t="shared" si="26"/>
        <v>2.3029048789923789E-2</v>
      </c>
      <c r="E344" s="33">
        <f t="shared" si="29"/>
        <v>525.34196646041676</v>
      </c>
      <c r="F344" s="8">
        <f t="shared" si="27"/>
        <v>10.866215139583232</v>
      </c>
      <c r="G344" s="33">
        <f t="shared" si="28"/>
        <v>525.36499550920666</v>
      </c>
    </row>
    <row r="345" spans="1:7" x14ac:dyDescent="0.25">
      <c r="A345" s="2">
        <v>8.0331529639999992</v>
      </c>
      <c r="B345" s="2">
        <v>249.8842521</v>
      </c>
      <c r="C345" s="33">
        <f t="shared" si="25"/>
        <v>525.36499550920666</v>
      </c>
      <c r="D345" s="33">
        <f t="shared" si="26"/>
        <v>-0.58383341385773291</v>
      </c>
      <c r="E345" s="33">
        <f t="shared" si="29"/>
        <v>525.36499550920666</v>
      </c>
      <c r="F345" s="8">
        <f t="shared" si="27"/>
        <v>-275.48074340920664</v>
      </c>
      <c r="G345" s="33">
        <f t="shared" si="28"/>
        <v>524.78116209534892</v>
      </c>
    </row>
    <row r="346" spans="1:7" x14ac:dyDescent="0.25">
      <c r="A346" s="2">
        <v>29.70702382</v>
      </c>
      <c r="B346" s="2">
        <v>702.99401109999997</v>
      </c>
      <c r="C346" s="33">
        <f t="shared" si="25"/>
        <v>524.78116209534892</v>
      </c>
      <c r="D346" s="33">
        <f t="shared" si="26"/>
        <v>0.37769106740482317</v>
      </c>
      <c r="E346" s="33">
        <f t="shared" si="29"/>
        <v>524.78116209534892</v>
      </c>
      <c r="F346" s="8">
        <f t="shared" si="27"/>
        <v>178.21284900465105</v>
      </c>
      <c r="G346" s="33">
        <f t="shared" si="28"/>
        <v>525.15885316275376</v>
      </c>
    </row>
    <row r="347" spans="1:7" x14ac:dyDescent="0.25">
      <c r="A347" s="2">
        <v>12.189417929999999</v>
      </c>
      <c r="B347" s="2">
        <v>335.77041600000001</v>
      </c>
      <c r="C347" s="33">
        <f t="shared" si="25"/>
        <v>525.15885316275376</v>
      </c>
      <c r="D347" s="33">
        <f t="shared" si="26"/>
        <v>-0.40137577837760413</v>
      </c>
      <c r="E347" s="33">
        <f t="shared" si="29"/>
        <v>525.15885316275376</v>
      </c>
      <c r="F347" s="8">
        <f t="shared" si="27"/>
        <v>-189.38843716275375</v>
      </c>
      <c r="G347" s="33">
        <f t="shared" si="28"/>
        <v>524.7574773843761</v>
      </c>
    </row>
    <row r="348" spans="1:7" x14ac:dyDescent="0.25">
      <c r="A348" s="2">
        <v>35.094795550000001</v>
      </c>
      <c r="B348" s="2">
        <v>807.54128720000006</v>
      </c>
      <c r="C348" s="33">
        <f t="shared" si="25"/>
        <v>524.7574773843761</v>
      </c>
      <c r="D348" s="33">
        <f t="shared" si="26"/>
        <v>0.59931099003573096</v>
      </c>
      <c r="E348" s="33">
        <f t="shared" si="29"/>
        <v>524.7574773843761</v>
      </c>
      <c r="F348" s="8">
        <f t="shared" si="27"/>
        <v>282.78380981562395</v>
      </c>
      <c r="G348" s="33">
        <f t="shared" si="28"/>
        <v>525.35678837441185</v>
      </c>
    </row>
    <row r="349" spans="1:7" x14ac:dyDescent="0.25">
      <c r="A349" s="2">
        <v>24.960445660000001</v>
      </c>
      <c r="B349" s="2">
        <v>564.31053169999996</v>
      </c>
      <c r="C349" s="33">
        <f t="shared" si="25"/>
        <v>525.35678837441185</v>
      </c>
      <c r="D349" s="33">
        <f t="shared" si="26"/>
        <v>8.2555668562768525E-2</v>
      </c>
      <c r="E349" s="33">
        <f t="shared" si="29"/>
        <v>525.35678837441185</v>
      </c>
      <c r="F349" s="8">
        <f t="shared" si="27"/>
        <v>38.953743325588107</v>
      </c>
      <c r="G349" s="33">
        <f t="shared" si="28"/>
        <v>525.43934404297465</v>
      </c>
    </row>
    <row r="350" spans="1:7" x14ac:dyDescent="0.25">
      <c r="A350" s="2">
        <v>38.185199349999998</v>
      </c>
      <c r="B350" s="2">
        <v>856.30330389999995</v>
      </c>
      <c r="C350" s="33">
        <f t="shared" si="25"/>
        <v>525.43934404297465</v>
      </c>
      <c r="D350" s="33">
        <f t="shared" si="26"/>
        <v>0.70120848671761782</v>
      </c>
      <c r="E350" s="33">
        <f t="shared" si="29"/>
        <v>525.43934404297465</v>
      </c>
      <c r="F350" s="8">
        <f t="shared" si="27"/>
        <v>330.86395985702529</v>
      </c>
      <c r="G350" s="33">
        <f t="shared" si="28"/>
        <v>526.14055252969229</v>
      </c>
    </row>
    <row r="351" spans="1:7" x14ac:dyDescent="0.25">
      <c r="A351" s="2">
        <v>18.985275179999999</v>
      </c>
      <c r="B351" s="2">
        <v>482.5719881</v>
      </c>
      <c r="C351" s="33">
        <f t="shared" si="25"/>
        <v>526.14055252969229</v>
      </c>
      <c r="D351" s="33">
        <f t="shared" si="26"/>
        <v>-9.2335977437390748E-2</v>
      </c>
      <c r="E351" s="33">
        <f t="shared" si="29"/>
        <v>526.14055252969229</v>
      </c>
      <c r="F351" s="8">
        <f t="shared" si="27"/>
        <v>-43.568564429692287</v>
      </c>
      <c r="G351" s="33">
        <f t="shared" si="28"/>
        <v>526.04821655225487</v>
      </c>
    </row>
    <row r="352" spans="1:7" x14ac:dyDescent="0.25">
      <c r="A352" s="2">
        <v>18.708476059999999</v>
      </c>
      <c r="B352" s="2">
        <v>436.95131129999999</v>
      </c>
      <c r="C352" s="33">
        <f t="shared" si="25"/>
        <v>526.04821655225487</v>
      </c>
      <c r="D352" s="33">
        <f t="shared" si="26"/>
        <v>-0.18882535931128441</v>
      </c>
      <c r="E352" s="33">
        <f t="shared" si="29"/>
        <v>526.04821655225487</v>
      </c>
      <c r="F352" s="8">
        <f t="shared" si="27"/>
        <v>-89.096905252254885</v>
      </c>
      <c r="G352" s="33">
        <f t="shared" si="28"/>
        <v>525.85939119294358</v>
      </c>
    </row>
    <row r="353" spans="1:7" x14ac:dyDescent="0.25">
      <c r="A353" s="2">
        <v>7.2233771630000003</v>
      </c>
      <c r="B353" s="2">
        <v>216.18346199999999</v>
      </c>
      <c r="C353" s="33">
        <f t="shared" si="25"/>
        <v>525.85939119294358</v>
      </c>
      <c r="D353" s="33">
        <f t="shared" si="26"/>
        <v>-0.6563041492222117</v>
      </c>
      <c r="E353" s="33">
        <f t="shared" si="29"/>
        <v>525.85939119294358</v>
      </c>
      <c r="F353" s="8">
        <f t="shared" si="27"/>
        <v>-309.67592919294361</v>
      </c>
      <c r="G353" s="33">
        <f t="shared" si="28"/>
        <v>525.20308704372133</v>
      </c>
    </row>
    <row r="354" spans="1:7" x14ac:dyDescent="0.25">
      <c r="A354" s="2">
        <v>12.70471774</v>
      </c>
      <c r="B354" s="2">
        <v>295.33969889999997</v>
      </c>
      <c r="C354" s="33">
        <f t="shared" si="25"/>
        <v>525.20308704372133</v>
      </c>
      <c r="D354" s="33">
        <f t="shared" si="26"/>
        <v>-0.48715538138906078</v>
      </c>
      <c r="E354" s="33">
        <f t="shared" si="29"/>
        <v>525.20308704372133</v>
      </c>
      <c r="F354" s="8">
        <f t="shared" si="27"/>
        <v>-229.86338814372135</v>
      </c>
      <c r="G354" s="33">
        <f t="shared" si="28"/>
        <v>524.71593166233231</v>
      </c>
    </row>
    <row r="355" spans="1:7" x14ac:dyDescent="0.25">
      <c r="A355" s="2">
        <v>24.528852700000002</v>
      </c>
      <c r="B355" s="2">
        <v>594.11035170000002</v>
      </c>
      <c r="C355" s="33">
        <f t="shared" si="25"/>
        <v>524.71593166233231</v>
      </c>
      <c r="D355" s="33">
        <f t="shared" si="26"/>
        <v>0.1470693764358213</v>
      </c>
      <c r="E355" s="33">
        <f t="shared" si="29"/>
        <v>524.71593166233231</v>
      </c>
      <c r="F355" s="8">
        <f t="shared" si="27"/>
        <v>69.394420037667714</v>
      </c>
      <c r="G355" s="33">
        <f t="shared" si="28"/>
        <v>524.86300103876818</v>
      </c>
    </row>
    <row r="356" spans="1:7" x14ac:dyDescent="0.25">
      <c r="A356" s="2">
        <v>39.764128540000002</v>
      </c>
      <c r="B356" s="2">
        <v>935.71729070000004</v>
      </c>
      <c r="C356" s="33">
        <f t="shared" si="25"/>
        <v>524.86300103876818</v>
      </c>
      <c r="D356" s="33">
        <f t="shared" si="26"/>
        <v>0.87073404682482569</v>
      </c>
      <c r="E356" s="33">
        <f t="shared" si="29"/>
        <v>524.86300103876818</v>
      </c>
      <c r="F356" s="8">
        <f t="shared" si="27"/>
        <v>410.85428966123186</v>
      </c>
      <c r="G356" s="33">
        <f t="shared" si="28"/>
        <v>525.73373508559303</v>
      </c>
    </row>
    <row r="357" spans="1:7" x14ac:dyDescent="0.25">
      <c r="A357" s="2">
        <v>30.247248249999998</v>
      </c>
      <c r="B357" s="2">
        <v>648.45360930000004</v>
      </c>
      <c r="C357" s="33">
        <f t="shared" si="25"/>
        <v>525.73373508559303</v>
      </c>
      <c r="D357" s="33">
        <f t="shared" si="26"/>
        <v>0.26008338087123739</v>
      </c>
      <c r="E357" s="33">
        <f t="shared" si="29"/>
        <v>525.73373508559303</v>
      </c>
      <c r="F357" s="8">
        <f t="shared" si="27"/>
        <v>122.71987421440701</v>
      </c>
      <c r="G357" s="33">
        <f t="shared" si="28"/>
        <v>525.99381846646429</v>
      </c>
    </row>
    <row r="358" spans="1:7" x14ac:dyDescent="0.25">
      <c r="A358" s="2">
        <v>24.47243216</v>
      </c>
      <c r="B358" s="2">
        <v>596.87675019999995</v>
      </c>
      <c r="C358" s="33">
        <f t="shared" si="25"/>
        <v>525.99381846646429</v>
      </c>
      <c r="D358" s="33">
        <f t="shared" si="26"/>
        <v>0.1502240174978825</v>
      </c>
      <c r="E358" s="33">
        <f t="shared" si="29"/>
        <v>525.99381846646429</v>
      </c>
      <c r="F358" s="8">
        <f t="shared" si="27"/>
        <v>70.882931733535656</v>
      </c>
      <c r="G358" s="33">
        <f t="shared" si="28"/>
        <v>526.14404248396215</v>
      </c>
    </row>
    <row r="359" spans="1:7" x14ac:dyDescent="0.25">
      <c r="A359" s="2">
        <v>20.244149849999999</v>
      </c>
      <c r="B359" s="2">
        <v>498.2521461</v>
      </c>
      <c r="C359" s="33">
        <f t="shared" si="25"/>
        <v>526.14404248396215</v>
      </c>
      <c r="D359" s="33">
        <f t="shared" si="26"/>
        <v>-5.9112012270948588E-2</v>
      </c>
      <c r="E359" s="33">
        <f t="shared" si="29"/>
        <v>526.14404248396215</v>
      </c>
      <c r="F359" s="8">
        <f t="shared" si="27"/>
        <v>-27.891896383962148</v>
      </c>
      <c r="G359" s="33">
        <f t="shared" si="28"/>
        <v>526.08493047169122</v>
      </c>
    </row>
    <row r="360" spans="1:7" x14ac:dyDescent="0.25">
      <c r="A360" s="2">
        <v>20.22642046</v>
      </c>
      <c r="B360" s="2">
        <v>475.53820940000003</v>
      </c>
      <c r="C360" s="33">
        <f t="shared" si="25"/>
        <v>526.08493047169122</v>
      </c>
      <c r="D360" s="33">
        <f t="shared" si="26"/>
        <v>-0.10712496400797086</v>
      </c>
      <c r="E360" s="33">
        <f t="shared" si="29"/>
        <v>526.08493047169122</v>
      </c>
      <c r="F360" s="8">
        <f t="shared" si="27"/>
        <v>-50.546721071691195</v>
      </c>
      <c r="G360" s="33">
        <f t="shared" si="28"/>
        <v>525.97780550768323</v>
      </c>
    </row>
    <row r="361" spans="1:7" x14ac:dyDescent="0.25">
      <c r="A361" s="2">
        <v>14.89697237</v>
      </c>
      <c r="B361" s="2">
        <v>384.69941549999999</v>
      </c>
      <c r="C361" s="33">
        <f t="shared" si="25"/>
        <v>525.97780550768323</v>
      </c>
      <c r="D361" s="33">
        <f t="shared" si="26"/>
        <v>-0.29941491997495984</v>
      </c>
      <c r="E361" s="33">
        <f t="shared" si="29"/>
        <v>525.97780550768323</v>
      </c>
      <c r="F361" s="8">
        <f t="shared" si="27"/>
        <v>-141.27839000768324</v>
      </c>
      <c r="G361" s="33">
        <f t="shared" si="28"/>
        <v>525.67839058770824</v>
      </c>
    </row>
    <row r="362" spans="1:7" x14ac:dyDescent="0.25">
      <c r="A362" s="2">
        <v>28.787435519999999</v>
      </c>
      <c r="B362" s="2">
        <v>633.50400869999999</v>
      </c>
      <c r="C362" s="33">
        <f t="shared" si="25"/>
        <v>525.67839058770824</v>
      </c>
      <c r="D362" s="33">
        <f t="shared" si="26"/>
        <v>0.22851760142925154</v>
      </c>
      <c r="E362" s="33">
        <f t="shared" si="29"/>
        <v>525.67839058770824</v>
      </c>
      <c r="F362" s="8">
        <f t="shared" si="27"/>
        <v>107.82561811229175</v>
      </c>
      <c r="G362" s="33">
        <f t="shared" si="28"/>
        <v>525.90690818913754</v>
      </c>
    </row>
    <row r="363" spans="1:7" x14ac:dyDescent="0.25">
      <c r="A363" s="2">
        <v>29.704183029999999</v>
      </c>
      <c r="B363" s="2">
        <v>659.87328690000004</v>
      </c>
      <c r="C363" s="33">
        <f t="shared" si="25"/>
        <v>525.90690818913754</v>
      </c>
      <c r="D363" s="33">
        <f t="shared" si="26"/>
        <v>0.28391838666101965</v>
      </c>
      <c r="E363" s="33">
        <f t="shared" si="29"/>
        <v>525.90690818913754</v>
      </c>
      <c r="F363" s="8">
        <f t="shared" si="27"/>
        <v>133.9663787108625</v>
      </c>
      <c r="G363" s="33">
        <f t="shared" si="28"/>
        <v>526.19082657579861</v>
      </c>
    </row>
    <row r="364" spans="1:7" x14ac:dyDescent="0.25">
      <c r="A364" s="2">
        <v>26.369746849999999</v>
      </c>
      <c r="B364" s="2">
        <v>609.41747869999995</v>
      </c>
      <c r="C364" s="33">
        <f t="shared" si="25"/>
        <v>526.19082657579861</v>
      </c>
      <c r="D364" s="33">
        <f t="shared" si="26"/>
        <v>0.17638438110878898</v>
      </c>
      <c r="E364" s="33">
        <f t="shared" si="29"/>
        <v>526.19082657579861</v>
      </c>
      <c r="F364" s="8">
        <f t="shared" si="27"/>
        <v>83.226652124201337</v>
      </c>
      <c r="G364" s="33">
        <f t="shared" si="28"/>
        <v>526.36721095690734</v>
      </c>
    </row>
    <row r="365" spans="1:7" x14ac:dyDescent="0.25">
      <c r="A365" s="2">
        <v>6.775206313</v>
      </c>
      <c r="B365" s="2">
        <v>199.55529379999999</v>
      </c>
      <c r="C365" s="33">
        <f t="shared" si="25"/>
        <v>526.36721095690734</v>
      </c>
      <c r="D365" s="33">
        <f t="shared" si="26"/>
        <v>-0.69262088856672865</v>
      </c>
      <c r="E365" s="33">
        <f t="shared" si="29"/>
        <v>526.36721095690734</v>
      </c>
      <c r="F365" s="8">
        <f t="shared" si="27"/>
        <v>-326.81191715690738</v>
      </c>
      <c r="G365" s="33">
        <f t="shared" si="28"/>
        <v>525.67459006834065</v>
      </c>
    </row>
    <row r="366" spans="1:7" x14ac:dyDescent="0.25">
      <c r="A366" s="2">
        <v>23.24671713</v>
      </c>
      <c r="B366" s="2">
        <v>555.24521700000003</v>
      </c>
      <c r="C366" s="33">
        <f t="shared" si="25"/>
        <v>525.67459006834065</v>
      </c>
      <c r="D366" s="33">
        <f t="shared" si="26"/>
        <v>6.2669789030512679E-2</v>
      </c>
      <c r="E366" s="33">
        <f t="shared" si="29"/>
        <v>525.67459006834065</v>
      </c>
      <c r="F366" s="8">
        <f t="shared" si="27"/>
        <v>29.570626931659376</v>
      </c>
      <c r="G366" s="33">
        <f t="shared" si="28"/>
        <v>525.73725985737121</v>
      </c>
    </row>
    <row r="367" spans="1:7" x14ac:dyDescent="0.25">
      <c r="A367" s="2">
        <v>24.308295730000001</v>
      </c>
      <c r="B367" s="2">
        <v>594.31167479999999</v>
      </c>
      <c r="C367" s="33">
        <f t="shared" si="25"/>
        <v>525.73725985737121</v>
      </c>
      <c r="D367" s="33">
        <f t="shared" si="26"/>
        <v>0.14533151858015975</v>
      </c>
      <c r="E367" s="33">
        <f t="shared" si="29"/>
        <v>525.73725985737121</v>
      </c>
      <c r="F367" s="8">
        <f t="shared" si="27"/>
        <v>68.574414942628778</v>
      </c>
      <c r="G367" s="33">
        <f t="shared" si="28"/>
        <v>525.88259137595139</v>
      </c>
    </row>
    <row r="368" spans="1:7" x14ac:dyDescent="0.25">
      <c r="A368" s="2">
        <v>25.717962570000001</v>
      </c>
      <c r="B368" s="2">
        <v>572.53704830000004</v>
      </c>
      <c r="C368" s="33">
        <f t="shared" si="25"/>
        <v>525.88259137595139</v>
      </c>
      <c r="D368" s="33">
        <f t="shared" si="26"/>
        <v>9.8875988646454471E-2</v>
      </c>
      <c r="E368" s="33">
        <f t="shared" si="29"/>
        <v>525.88259137595139</v>
      </c>
      <c r="F368" s="8">
        <f t="shared" si="27"/>
        <v>46.654456924048645</v>
      </c>
      <c r="G368" s="33">
        <f t="shared" si="28"/>
        <v>525.98146736459785</v>
      </c>
    </row>
    <row r="369" spans="1:7" x14ac:dyDescent="0.25">
      <c r="A369" s="2">
        <v>21.684425690000001</v>
      </c>
      <c r="B369" s="2">
        <v>478.5985086</v>
      </c>
      <c r="C369" s="33">
        <f t="shared" si="25"/>
        <v>525.98146736459785</v>
      </c>
      <c r="D369" s="33">
        <f t="shared" si="26"/>
        <v>-0.10041992130507296</v>
      </c>
      <c r="E369" s="33">
        <f t="shared" si="29"/>
        <v>525.98146736459785</v>
      </c>
      <c r="F369" s="8">
        <f t="shared" si="27"/>
        <v>-47.382958764597845</v>
      </c>
      <c r="G369" s="33">
        <f t="shared" si="28"/>
        <v>525.8810474432928</v>
      </c>
    </row>
    <row r="370" spans="1:7" x14ac:dyDescent="0.25">
      <c r="A370" s="2">
        <v>26.19166817</v>
      </c>
      <c r="B370" s="2">
        <v>563.38163259999999</v>
      </c>
      <c r="C370" s="33">
        <f t="shared" si="25"/>
        <v>525.8810474432928</v>
      </c>
      <c r="D370" s="33">
        <f t="shared" si="26"/>
        <v>7.9475953138331029E-2</v>
      </c>
      <c r="E370" s="33">
        <f t="shared" si="29"/>
        <v>525.8810474432928</v>
      </c>
      <c r="F370" s="8">
        <f t="shared" si="27"/>
        <v>37.500585156707189</v>
      </c>
      <c r="G370" s="33">
        <f t="shared" si="28"/>
        <v>525.96052339643109</v>
      </c>
    </row>
    <row r="371" spans="1:7" x14ac:dyDescent="0.25">
      <c r="A371" s="2">
        <v>21.601891699999999</v>
      </c>
      <c r="B371" s="2">
        <v>545.90392910000003</v>
      </c>
      <c r="C371" s="33">
        <f t="shared" si="25"/>
        <v>525.96052339643109</v>
      </c>
      <c r="D371" s="33">
        <f t="shared" si="26"/>
        <v>4.2266571854601073E-2</v>
      </c>
      <c r="E371" s="33">
        <f t="shared" si="29"/>
        <v>525.96052339643109</v>
      </c>
      <c r="F371" s="8">
        <f t="shared" si="27"/>
        <v>19.943405703568942</v>
      </c>
      <c r="G371" s="33">
        <f t="shared" si="28"/>
        <v>526.0027899682857</v>
      </c>
    </row>
    <row r="372" spans="1:7" x14ac:dyDescent="0.25">
      <c r="A372" s="2">
        <v>18.88371892</v>
      </c>
      <c r="B372" s="2">
        <v>444.82680169999998</v>
      </c>
      <c r="C372" s="33">
        <f t="shared" si="25"/>
        <v>526.0027899682857</v>
      </c>
      <c r="D372" s="33">
        <f t="shared" si="26"/>
        <v>-0.17203835653786306</v>
      </c>
      <c r="E372" s="33">
        <f t="shared" si="29"/>
        <v>526.0027899682857</v>
      </c>
      <c r="F372" s="8">
        <f t="shared" si="27"/>
        <v>-81.175988268285721</v>
      </c>
      <c r="G372" s="33">
        <f t="shared" si="28"/>
        <v>525.83075161174781</v>
      </c>
    </row>
    <row r="373" spans="1:7" x14ac:dyDescent="0.25">
      <c r="A373" s="2">
        <v>0.26702769799999998</v>
      </c>
      <c r="B373" s="2">
        <v>32.546619020000001</v>
      </c>
      <c r="C373" s="33">
        <f t="shared" si="25"/>
        <v>525.83075161174781</v>
      </c>
      <c r="D373" s="33">
        <f t="shared" si="26"/>
        <v>-1.0454297297473656</v>
      </c>
      <c r="E373" s="33">
        <f t="shared" si="29"/>
        <v>525.83075161174781</v>
      </c>
      <c r="F373" s="8">
        <f t="shared" si="27"/>
        <v>-493.28413259174783</v>
      </c>
      <c r="G373" s="33">
        <f t="shared" si="28"/>
        <v>524.7853218820004</v>
      </c>
    </row>
    <row r="374" spans="1:7" x14ac:dyDescent="0.25">
      <c r="A374" s="2">
        <v>19.61787546</v>
      </c>
      <c r="B374" s="2">
        <v>506.22237940000002</v>
      </c>
      <c r="C374" s="33">
        <f t="shared" si="25"/>
        <v>524.7853218820004</v>
      </c>
      <c r="D374" s="33">
        <f t="shared" si="26"/>
        <v>-3.9340920698811566E-2</v>
      </c>
      <c r="E374" s="33">
        <f t="shared" si="29"/>
        <v>524.7853218820004</v>
      </c>
      <c r="F374" s="8">
        <f t="shared" si="27"/>
        <v>-18.562942482000381</v>
      </c>
      <c r="G374" s="33">
        <f t="shared" si="28"/>
        <v>524.7459809613016</v>
      </c>
    </row>
    <row r="375" spans="1:7" x14ac:dyDescent="0.25">
      <c r="A375" s="2">
        <v>20.103900469999999</v>
      </c>
      <c r="B375" s="2">
        <v>491.43049980000001</v>
      </c>
      <c r="C375" s="33">
        <f t="shared" si="25"/>
        <v>524.7459809613016</v>
      </c>
      <c r="D375" s="33">
        <f t="shared" si="26"/>
        <v>-7.0606354767321494E-2</v>
      </c>
      <c r="E375" s="33">
        <f t="shared" si="29"/>
        <v>524.7459809613016</v>
      </c>
      <c r="F375" s="8">
        <f t="shared" si="27"/>
        <v>-33.315481161301591</v>
      </c>
      <c r="G375" s="33">
        <f t="shared" si="28"/>
        <v>524.67537460653432</v>
      </c>
    </row>
    <row r="376" spans="1:7" x14ac:dyDescent="0.25">
      <c r="A376" s="2">
        <v>23.984640850000002</v>
      </c>
      <c r="B376" s="2">
        <v>559.1358692</v>
      </c>
      <c r="C376" s="33">
        <f t="shared" si="25"/>
        <v>524.67537460653432</v>
      </c>
      <c r="D376" s="33">
        <f t="shared" si="26"/>
        <v>7.3033011138071258E-2</v>
      </c>
      <c r="E376" s="33">
        <f t="shared" si="29"/>
        <v>524.67537460653432</v>
      </c>
      <c r="F376" s="8">
        <f t="shared" si="27"/>
        <v>34.460494593465683</v>
      </c>
      <c r="G376" s="33">
        <f t="shared" si="28"/>
        <v>524.74840761767234</v>
      </c>
    </row>
    <row r="377" spans="1:7" x14ac:dyDescent="0.25">
      <c r="A377" s="2">
        <v>29.251122580000001</v>
      </c>
      <c r="B377" s="2">
        <v>697.14747279999995</v>
      </c>
      <c r="C377" s="33">
        <f t="shared" si="25"/>
        <v>524.74840761767234</v>
      </c>
      <c r="D377" s="33">
        <f t="shared" si="26"/>
        <v>0.3653697660520972</v>
      </c>
      <c r="E377" s="33">
        <f t="shared" si="29"/>
        <v>524.74840761767234</v>
      </c>
      <c r="F377" s="8">
        <f t="shared" si="27"/>
        <v>172.3990651823276</v>
      </c>
      <c r="G377" s="33">
        <f t="shared" si="28"/>
        <v>525.11377738372448</v>
      </c>
    </row>
    <row r="378" spans="1:7" x14ac:dyDescent="0.25">
      <c r="A378" s="2">
        <v>34.860700510000001</v>
      </c>
      <c r="B378" s="2">
        <v>798.05971790000001</v>
      </c>
      <c r="C378" s="33">
        <f t="shared" si="25"/>
        <v>525.11377738372448</v>
      </c>
      <c r="D378" s="33">
        <f t="shared" si="26"/>
        <v>0.57846134099295643</v>
      </c>
      <c r="E378" s="33">
        <f t="shared" si="29"/>
        <v>525.11377738372448</v>
      </c>
      <c r="F378" s="8">
        <f t="shared" si="27"/>
        <v>272.94594051627553</v>
      </c>
      <c r="G378" s="33">
        <f t="shared" si="28"/>
        <v>525.69223872471741</v>
      </c>
    </row>
    <row r="379" spans="1:7" x14ac:dyDescent="0.25">
      <c r="A379" s="2">
        <v>11.17715183</v>
      </c>
      <c r="B379" s="2">
        <v>278.73196150000001</v>
      </c>
      <c r="C379" s="33">
        <f t="shared" si="25"/>
        <v>525.69223872471741</v>
      </c>
      <c r="D379" s="33">
        <f t="shared" si="26"/>
        <v>-0.52338925746684384</v>
      </c>
      <c r="E379" s="33">
        <f t="shared" si="29"/>
        <v>525.69223872471741</v>
      </c>
      <c r="F379" s="8">
        <f t="shared" si="27"/>
        <v>-246.9602772247174</v>
      </c>
      <c r="G379" s="33">
        <f t="shared" si="28"/>
        <v>525.16884946725054</v>
      </c>
    </row>
    <row r="380" spans="1:7" x14ac:dyDescent="0.25">
      <c r="A380" s="2">
        <v>26.126241360000002</v>
      </c>
      <c r="B380" s="2">
        <v>594.87247009999999</v>
      </c>
      <c r="C380" s="33">
        <f t="shared" si="25"/>
        <v>525.16884946725054</v>
      </c>
      <c r="D380" s="33">
        <f t="shared" si="26"/>
        <v>0.14772467319725546</v>
      </c>
      <c r="E380" s="33">
        <f t="shared" si="29"/>
        <v>525.16884946725054</v>
      </c>
      <c r="F380" s="8">
        <f t="shared" si="27"/>
        <v>69.703620632749448</v>
      </c>
      <c r="G380" s="33">
        <f t="shared" si="28"/>
        <v>525.31657414044776</v>
      </c>
    </row>
    <row r="381" spans="1:7" x14ac:dyDescent="0.25">
      <c r="A381" s="2">
        <v>39.859396400000001</v>
      </c>
      <c r="B381" s="2">
        <v>875.01934759999995</v>
      </c>
      <c r="C381" s="33">
        <f t="shared" si="25"/>
        <v>525.31657414044776</v>
      </c>
      <c r="D381" s="33">
        <f t="shared" si="26"/>
        <v>0.74113406816653604</v>
      </c>
      <c r="E381" s="33">
        <f t="shared" si="29"/>
        <v>525.31657414044776</v>
      </c>
      <c r="F381" s="8">
        <f t="shared" si="27"/>
        <v>349.70277345955219</v>
      </c>
      <c r="G381" s="33">
        <f t="shared" si="28"/>
        <v>526.05770820861426</v>
      </c>
    </row>
    <row r="382" spans="1:7" x14ac:dyDescent="0.25">
      <c r="A382" s="2">
        <v>20.411031210000001</v>
      </c>
      <c r="B382" s="2">
        <v>513.80438170000002</v>
      </c>
      <c r="C382" s="33">
        <f t="shared" si="25"/>
        <v>526.05770820861426</v>
      </c>
      <c r="D382" s="33">
        <f t="shared" si="26"/>
        <v>-2.5968789535359194E-2</v>
      </c>
      <c r="E382" s="33">
        <f t="shared" si="29"/>
        <v>526.05770820861426</v>
      </c>
      <c r="F382" s="8">
        <f t="shared" si="27"/>
        <v>-12.253326508614236</v>
      </c>
      <c r="G382" s="33">
        <f t="shared" si="28"/>
        <v>526.03173941907892</v>
      </c>
    </row>
    <row r="383" spans="1:7" x14ac:dyDescent="0.25">
      <c r="A383" s="2">
        <v>17.871199069999999</v>
      </c>
      <c r="B383" s="2">
        <v>440.6778286</v>
      </c>
      <c r="C383" s="33">
        <f t="shared" si="25"/>
        <v>526.03173941907892</v>
      </c>
      <c r="D383" s="33">
        <f t="shared" si="26"/>
        <v>-0.18089273508888778</v>
      </c>
      <c r="E383" s="33">
        <f t="shared" si="29"/>
        <v>526.03173941907892</v>
      </c>
      <c r="F383" s="8">
        <f t="shared" si="27"/>
        <v>-85.353910819078919</v>
      </c>
      <c r="G383" s="33">
        <f t="shared" si="28"/>
        <v>525.85084668399008</v>
      </c>
    </row>
    <row r="384" spans="1:7" x14ac:dyDescent="0.25">
      <c r="A384" s="2">
        <v>18.346819360000001</v>
      </c>
      <c r="B384" s="2">
        <v>410.860905</v>
      </c>
      <c r="C384" s="33">
        <f t="shared" si="25"/>
        <v>525.85084668399008</v>
      </c>
      <c r="D384" s="33">
        <f t="shared" si="26"/>
        <v>-0.24370113635471613</v>
      </c>
      <c r="E384" s="33">
        <f t="shared" si="29"/>
        <v>525.85084668399008</v>
      </c>
      <c r="F384" s="8">
        <f t="shared" si="27"/>
        <v>-114.98994168399008</v>
      </c>
      <c r="G384" s="33">
        <f t="shared" si="28"/>
        <v>525.60714554763535</v>
      </c>
    </row>
    <row r="385" spans="1:7" x14ac:dyDescent="0.25">
      <c r="A385" s="2">
        <v>9.9002932640000001</v>
      </c>
      <c r="B385" s="2">
        <v>256.77259299999997</v>
      </c>
      <c r="C385" s="33">
        <f t="shared" si="25"/>
        <v>525.60714554763535</v>
      </c>
      <c r="D385" s="33">
        <f t="shared" si="26"/>
        <v>-0.56974797089049989</v>
      </c>
      <c r="E385" s="33">
        <f t="shared" si="29"/>
        <v>525.60714554763535</v>
      </c>
      <c r="F385" s="8">
        <f t="shared" si="27"/>
        <v>-268.83455254763538</v>
      </c>
      <c r="G385" s="33">
        <f t="shared" si="28"/>
        <v>525.03739757674487</v>
      </c>
    </row>
    <row r="386" spans="1:7" x14ac:dyDescent="0.25">
      <c r="A386" s="2">
        <v>25.056280820000001</v>
      </c>
      <c r="B386" s="2">
        <v>583.85523060000003</v>
      </c>
      <c r="C386" s="33">
        <f t="shared" si="25"/>
        <v>525.03739757674487</v>
      </c>
      <c r="D386" s="33">
        <f t="shared" si="26"/>
        <v>0.12465414396922669</v>
      </c>
      <c r="E386" s="33">
        <f t="shared" si="29"/>
        <v>525.03739757674487</v>
      </c>
      <c r="F386" s="8">
        <f t="shared" si="27"/>
        <v>58.817833023255162</v>
      </c>
      <c r="G386" s="33">
        <f t="shared" si="28"/>
        <v>525.16205172071409</v>
      </c>
    </row>
    <row r="387" spans="1:7" x14ac:dyDescent="0.25">
      <c r="A387" s="2">
        <v>12.08460133</v>
      </c>
      <c r="B387" s="2">
        <v>278.41826509999999</v>
      </c>
      <c r="C387" s="33">
        <f t="shared" si="25"/>
        <v>525.16205172071409</v>
      </c>
      <c r="D387" s="33">
        <f t="shared" si="26"/>
        <v>-0.52293044337029682</v>
      </c>
      <c r="E387" s="33">
        <f t="shared" si="29"/>
        <v>525.16205172071409</v>
      </c>
      <c r="F387" s="8">
        <f t="shared" si="27"/>
        <v>-246.7437866207141</v>
      </c>
      <c r="G387" s="33">
        <f t="shared" si="28"/>
        <v>524.63912127734375</v>
      </c>
    </row>
    <row r="388" spans="1:7" x14ac:dyDescent="0.25">
      <c r="A388" s="2">
        <v>36.997083940000003</v>
      </c>
      <c r="B388" s="2">
        <v>851.34309629999996</v>
      </c>
      <c r="C388" s="33">
        <f t="shared" ref="C388:C451" si="30">$K$2*B388+(1-$K$2)*E388</f>
        <v>524.63912127734375</v>
      </c>
      <c r="D388" s="33">
        <f t="shared" ref="D388:D451" si="31">$K$3*(B388-B387)+(1-$K$3)*D387</f>
        <v>0.692392124029652</v>
      </c>
      <c r="E388" s="33">
        <f t="shared" si="29"/>
        <v>524.63912127734375</v>
      </c>
      <c r="F388" s="8">
        <f t="shared" ref="F388:F451" si="32">B388-G387</f>
        <v>326.70397502265621</v>
      </c>
      <c r="G388" s="33">
        <f t="shared" ref="G388:G451" si="33">C388+D388</f>
        <v>525.3315134013734</v>
      </c>
    </row>
    <row r="389" spans="1:7" x14ac:dyDescent="0.25">
      <c r="A389" s="2">
        <v>14.73182422</v>
      </c>
      <c r="B389" s="2">
        <v>322.98397740000001</v>
      </c>
      <c r="C389" s="33">
        <f t="shared" si="30"/>
        <v>525.3315134013734</v>
      </c>
      <c r="D389" s="33">
        <f t="shared" si="31"/>
        <v>-0.42884032933618865</v>
      </c>
      <c r="E389" s="33">
        <f t="shared" ref="E389:E452" si="34">C388+D388</f>
        <v>525.3315134013734</v>
      </c>
      <c r="F389" s="8">
        <f t="shared" si="32"/>
        <v>-202.34753600137338</v>
      </c>
      <c r="G389" s="33">
        <f t="shared" si="33"/>
        <v>524.90267307203726</v>
      </c>
    </row>
    <row r="390" spans="1:7" x14ac:dyDescent="0.25">
      <c r="A390" s="2">
        <v>7.1074910080000002</v>
      </c>
      <c r="B390" s="2">
        <v>221.40025199999999</v>
      </c>
      <c r="C390" s="33">
        <f t="shared" si="30"/>
        <v>524.90267307203726</v>
      </c>
      <c r="D390" s="33">
        <f t="shared" si="31"/>
        <v>-0.64322047492577128</v>
      </c>
      <c r="E390" s="33">
        <f t="shared" si="34"/>
        <v>524.90267307203726</v>
      </c>
      <c r="F390" s="8">
        <f t="shared" si="32"/>
        <v>-303.50242107203724</v>
      </c>
      <c r="G390" s="33">
        <f t="shared" si="33"/>
        <v>524.25945259711148</v>
      </c>
    </row>
    <row r="391" spans="1:7" x14ac:dyDescent="0.25">
      <c r="A391" s="2">
        <v>38.096608709999998</v>
      </c>
      <c r="B391" s="2">
        <v>819.11758789999999</v>
      </c>
      <c r="C391" s="33">
        <f t="shared" si="30"/>
        <v>524.25945259711148</v>
      </c>
      <c r="D391" s="33">
        <f t="shared" si="31"/>
        <v>0.62490041810979391</v>
      </c>
      <c r="E391" s="33">
        <f t="shared" si="34"/>
        <v>524.25945259711148</v>
      </c>
      <c r="F391" s="8">
        <f t="shared" si="32"/>
        <v>294.85813530288851</v>
      </c>
      <c r="G391" s="33">
        <f t="shared" si="33"/>
        <v>524.88435301522122</v>
      </c>
    </row>
    <row r="392" spans="1:7" x14ac:dyDescent="0.25">
      <c r="A392" s="2">
        <v>26.923605599999998</v>
      </c>
      <c r="B392" s="2">
        <v>644.48863270000004</v>
      </c>
      <c r="C392" s="33">
        <f t="shared" si="30"/>
        <v>524.88435301522122</v>
      </c>
      <c r="D392" s="33">
        <f t="shared" si="31"/>
        <v>0.25348042137607141</v>
      </c>
      <c r="E392" s="33">
        <f t="shared" si="34"/>
        <v>524.88435301522122</v>
      </c>
      <c r="F392" s="8">
        <f t="shared" si="32"/>
        <v>119.60427968477882</v>
      </c>
      <c r="G392" s="33">
        <f t="shared" si="33"/>
        <v>525.13783343659725</v>
      </c>
    </row>
    <row r="393" spans="1:7" x14ac:dyDescent="0.25">
      <c r="A393" s="2">
        <v>12.43313955</v>
      </c>
      <c r="B393" s="2">
        <v>283.67965709999999</v>
      </c>
      <c r="C393" s="33">
        <f t="shared" si="30"/>
        <v>525.13783343659725</v>
      </c>
      <c r="D393" s="33">
        <f t="shared" si="31"/>
        <v>-0.51172851376059802</v>
      </c>
      <c r="E393" s="33">
        <f t="shared" si="34"/>
        <v>525.13783343659725</v>
      </c>
      <c r="F393" s="8">
        <f t="shared" si="32"/>
        <v>-241.45817633659726</v>
      </c>
      <c r="G393" s="33">
        <f t="shared" si="33"/>
        <v>524.6261049228367</v>
      </c>
    </row>
    <row r="394" spans="1:7" x14ac:dyDescent="0.25">
      <c r="A394" s="2">
        <v>10.119736870000001</v>
      </c>
      <c r="B394" s="2">
        <v>276.3733742</v>
      </c>
      <c r="C394" s="33">
        <f t="shared" si="30"/>
        <v>524.6261049228367</v>
      </c>
      <c r="D394" s="33">
        <f t="shared" si="31"/>
        <v>-0.52612838735563783</v>
      </c>
      <c r="E394" s="33">
        <f t="shared" si="34"/>
        <v>524.6261049228367</v>
      </c>
      <c r="F394" s="8">
        <f t="shared" si="32"/>
        <v>-248.2527307228367</v>
      </c>
      <c r="G394" s="33">
        <f t="shared" si="33"/>
        <v>524.09997653548112</v>
      </c>
    </row>
    <row r="395" spans="1:7" x14ac:dyDescent="0.25">
      <c r="A395" s="2">
        <v>17.574234619999999</v>
      </c>
      <c r="B395" s="2">
        <v>402.79317379999998</v>
      </c>
      <c r="C395" s="33">
        <f t="shared" si="30"/>
        <v>524.09997653548112</v>
      </c>
      <c r="D395" s="33">
        <f t="shared" si="31"/>
        <v>-0.25708862219824996</v>
      </c>
      <c r="E395" s="33">
        <f t="shared" si="34"/>
        <v>524.09997653548112</v>
      </c>
      <c r="F395" s="8">
        <f t="shared" si="32"/>
        <v>-121.30680273548114</v>
      </c>
      <c r="G395" s="33">
        <f t="shared" si="33"/>
        <v>523.84288791328288</v>
      </c>
    </row>
    <row r="396" spans="1:7" x14ac:dyDescent="0.25">
      <c r="A396" s="2">
        <v>12.06247527</v>
      </c>
      <c r="B396" s="2">
        <v>300.93227339999999</v>
      </c>
      <c r="C396" s="33">
        <f t="shared" si="30"/>
        <v>523.84288791328288</v>
      </c>
      <c r="D396" s="33">
        <f t="shared" si="31"/>
        <v>-0.47242018968671606</v>
      </c>
      <c r="E396" s="33">
        <f t="shared" si="34"/>
        <v>523.84288791328288</v>
      </c>
      <c r="F396" s="8">
        <f t="shared" si="32"/>
        <v>-222.91061451328289</v>
      </c>
      <c r="G396" s="33">
        <f t="shared" si="33"/>
        <v>523.37046772359611</v>
      </c>
    </row>
    <row r="397" spans="1:7" x14ac:dyDescent="0.25">
      <c r="A397" s="2">
        <v>30.407615069999999</v>
      </c>
      <c r="B397" s="2">
        <v>690.78929589999996</v>
      </c>
      <c r="C397" s="33">
        <f t="shared" si="30"/>
        <v>523.37046772359611</v>
      </c>
      <c r="D397" s="33">
        <f t="shared" si="31"/>
        <v>0.35481502187286429</v>
      </c>
      <c r="E397" s="33">
        <f t="shared" si="34"/>
        <v>523.37046772359611</v>
      </c>
      <c r="F397" s="8">
        <f t="shared" si="32"/>
        <v>167.41882817640385</v>
      </c>
      <c r="G397" s="33">
        <f t="shared" si="33"/>
        <v>523.72528274546892</v>
      </c>
    </row>
    <row r="398" spans="1:7" x14ac:dyDescent="0.25">
      <c r="A398" s="2">
        <v>7.3354450069999997</v>
      </c>
      <c r="B398" s="2">
        <v>192.34199609999999</v>
      </c>
      <c r="C398" s="33">
        <f t="shared" si="30"/>
        <v>523.72528274546892</v>
      </c>
      <c r="D398" s="33">
        <f t="shared" si="31"/>
        <v>-0.70230910931669044</v>
      </c>
      <c r="E398" s="33">
        <f t="shared" si="34"/>
        <v>523.72528274546892</v>
      </c>
      <c r="F398" s="8">
        <f t="shared" si="32"/>
        <v>-331.38328664546896</v>
      </c>
      <c r="G398" s="33">
        <f t="shared" si="33"/>
        <v>523.02297363615219</v>
      </c>
    </row>
    <row r="399" spans="1:7" x14ac:dyDescent="0.25">
      <c r="A399" s="2">
        <v>22.632977069999999</v>
      </c>
      <c r="B399" s="2">
        <v>546.6938576</v>
      </c>
      <c r="C399" s="33">
        <f t="shared" si="30"/>
        <v>523.02297363615219</v>
      </c>
      <c r="D399" s="33">
        <f t="shared" si="31"/>
        <v>5.0166312253320577E-2</v>
      </c>
      <c r="E399" s="33">
        <f t="shared" si="34"/>
        <v>523.02297363615219</v>
      </c>
      <c r="F399" s="8">
        <f t="shared" si="32"/>
        <v>23.670883963847814</v>
      </c>
      <c r="G399" s="33">
        <f t="shared" si="33"/>
        <v>523.07313994840547</v>
      </c>
    </row>
    <row r="400" spans="1:7" x14ac:dyDescent="0.25">
      <c r="A400" s="2">
        <v>28.046404450000001</v>
      </c>
      <c r="B400" s="2">
        <v>665.6726764</v>
      </c>
      <c r="C400" s="33">
        <f t="shared" si="30"/>
        <v>523.07313994840547</v>
      </c>
      <c r="D400" s="33">
        <f t="shared" si="31"/>
        <v>0.30221485956060368</v>
      </c>
      <c r="E400" s="33">
        <f t="shared" si="34"/>
        <v>523.07313994840547</v>
      </c>
      <c r="F400" s="8">
        <f t="shared" si="32"/>
        <v>142.59953645159453</v>
      </c>
      <c r="G400" s="33">
        <f t="shared" si="33"/>
        <v>523.37535480796612</v>
      </c>
    </row>
    <row r="401" spans="1:7" x14ac:dyDescent="0.25">
      <c r="A401" s="2">
        <v>33.514539810000002</v>
      </c>
      <c r="B401" s="2">
        <v>750.4447328</v>
      </c>
      <c r="C401" s="33">
        <f t="shared" si="30"/>
        <v>523.37535480796612</v>
      </c>
      <c r="D401" s="33">
        <f t="shared" si="31"/>
        <v>0.48123396392435425</v>
      </c>
      <c r="E401" s="33">
        <f t="shared" si="34"/>
        <v>523.37535480796612</v>
      </c>
      <c r="F401" s="8">
        <f t="shared" si="32"/>
        <v>227.06937799203388</v>
      </c>
      <c r="G401" s="33">
        <f t="shared" si="33"/>
        <v>523.85658877189053</v>
      </c>
    </row>
    <row r="402" spans="1:7" x14ac:dyDescent="0.25">
      <c r="A402" s="2">
        <v>24.240372470000001</v>
      </c>
      <c r="B402" s="2">
        <v>569.61875620000001</v>
      </c>
      <c r="C402" s="33">
        <f t="shared" si="30"/>
        <v>523.85658877189053</v>
      </c>
      <c r="D402" s="33">
        <f t="shared" si="31"/>
        <v>9.6984936603699556E-2</v>
      </c>
      <c r="E402" s="33">
        <f t="shared" si="34"/>
        <v>523.85658877189053</v>
      </c>
      <c r="F402" s="8">
        <f t="shared" si="32"/>
        <v>45.762167428109478</v>
      </c>
      <c r="G402" s="33">
        <f t="shared" si="33"/>
        <v>523.95357370849422</v>
      </c>
    </row>
    <row r="403" spans="1:7" x14ac:dyDescent="0.25">
      <c r="A403" s="2">
        <v>38.628862429999998</v>
      </c>
      <c r="B403" s="2">
        <v>916.64861299999995</v>
      </c>
      <c r="C403" s="33">
        <f t="shared" si="30"/>
        <v>523.95357370849422</v>
      </c>
      <c r="D403" s="33">
        <f t="shared" si="31"/>
        <v>0.83224868118637896</v>
      </c>
      <c r="E403" s="33">
        <f t="shared" si="34"/>
        <v>523.95357370849422</v>
      </c>
      <c r="F403" s="8">
        <f t="shared" si="32"/>
        <v>392.69503929150574</v>
      </c>
      <c r="G403" s="33">
        <f t="shared" si="33"/>
        <v>524.78582238968056</v>
      </c>
    </row>
    <row r="404" spans="1:7" x14ac:dyDescent="0.25">
      <c r="A404" s="2">
        <v>0</v>
      </c>
      <c r="B404" s="2">
        <v>10</v>
      </c>
      <c r="C404" s="33">
        <f t="shared" si="30"/>
        <v>524.78582238968056</v>
      </c>
      <c r="D404" s="33">
        <f t="shared" si="31"/>
        <v>-1.0909988130999175</v>
      </c>
      <c r="E404" s="33">
        <f t="shared" si="34"/>
        <v>524.78582238968056</v>
      </c>
      <c r="F404" s="8">
        <f t="shared" si="32"/>
        <v>-514.78582238968056</v>
      </c>
      <c r="G404" s="33">
        <f t="shared" si="33"/>
        <v>523.69482357658069</v>
      </c>
    </row>
    <row r="405" spans="1:7" x14ac:dyDescent="0.25">
      <c r="A405" s="2">
        <v>24.34910395</v>
      </c>
      <c r="B405" s="2">
        <v>572.6720474</v>
      </c>
      <c r="C405" s="33">
        <f t="shared" si="30"/>
        <v>523.69482357658069</v>
      </c>
      <c r="D405" s="33">
        <f t="shared" si="31"/>
        <v>0.1037986881849875</v>
      </c>
      <c r="E405" s="33">
        <f t="shared" si="34"/>
        <v>523.69482357658069</v>
      </c>
      <c r="F405" s="8">
        <f t="shared" si="32"/>
        <v>48.977223823419308</v>
      </c>
      <c r="G405" s="33">
        <f t="shared" si="33"/>
        <v>523.79862226476564</v>
      </c>
    </row>
    <row r="406" spans="1:7" x14ac:dyDescent="0.25">
      <c r="A406" s="2">
        <v>26.168859139999999</v>
      </c>
      <c r="B406" s="2">
        <v>658.60045639999998</v>
      </c>
      <c r="C406" s="33">
        <f t="shared" si="30"/>
        <v>523.79862226476564</v>
      </c>
      <c r="D406" s="33">
        <f t="shared" si="31"/>
        <v>0.28568898879640159</v>
      </c>
      <c r="E406" s="33">
        <f t="shared" si="34"/>
        <v>523.79862226476564</v>
      </c>
      <c r="F406" s="8">
        <f t="shared" si="32"/>
        <v>134.80183413523434</v>
      </c>
      <c r="G406" s="33">
        <f t="shared" si="33"/>
        <v>524.08431125356208</v>
      </c>
    </row>
    <row r="407" spans="1:7" x14ac:dyDescent="0.25">
      <c r="A407" s="2">
        <v>5.3075073469999996</v>
      </c>
      <c r="B407" s="2">
        <v>242.5098553</v>
      </c>
      <c r="C407" s="33">
        <f t="shared" si="30"/>
        <v>524.08431125356208</v>
      </c>
      <c r="D407" s="33">
        <f t="shared" si="31"/>
        <v>-0.59674797533963631</v>
      </c>
      <c r="E407" s="33">
        <f t="shared" si="34"/>
        <v>524.08431125356208</v>
      </c>
      <c r="F407" s="8">
        <f t="shared" si="32"/>
        <v>-281.57445595356205</v>
      </c>
      <c r="G407" s="33">
        <f t="shared" si="33"/>
        <v>523.48756327822241</v>
      </c>
    </row>
    <row r="408" spans="1:7" x14ac:dyDescent="0.25">
      <c r="A408" s="2">
        <v>17.99701481</v>
      </c>
      <c r="B408" s="2">
        <v>441.00294430000002</v>
      </c>
      <c r="C408" s="33">
        <f t="shared" si="30"/>
        <v>523.48756327822241</v>
      </c>
      <c r="D408" s="33">
        <f t="shared" si="31"/>
        <v>-0.17481177120709307</v>
      </c>
      <c r="E408" s="33">
        <f t="shared" si="34"/>
        <v>523.48756327822241</v>
      </c>
      <c r="F408" s="8">
        <f t="shared" si="32"/>
        <v>-82.484618978222386</v>
      </c>
      <c r="G408" s="33">
        <f t="shared" si="33"/>
        <v>523.31275150701526</v>
      </c>
    </row>
    <row r="409" spans="1:7" x14ac:dyDescent="0.25">
      <c r="A409" s="2">
        <v>30.965086509999999</v>
      </c>
      <c r="B409" s="2">
        <v>702.6236136</v>
      </c>
      <c r="C409" s="33">
        <f t="shared" si="30"/>
        <v>523.31275150701526</v>
      </c>
      <c r="D409" s="33">
        <f t="shared" si="31"/>
        <v>0.38001811473992536</v>
      </c>
      <c r="E409" s="33">
        <f t="shared" si="34"/>
        <v>523.31275150701526</v>
      </c>
      <c r="F409" s="8">
        <f t="shared" si="32"/>
        <v>179.31086209298473</v>
      </c>
      <c r="G409" s="33">
        <f t="shared" si="33"/>
        <v>523.69276962175513</v>
      </c>
    </row>
    <row r="410" spans="1:7" x14ac:dyDescent="0.25">
      <c r="A410" s="2">
        <v>29.7185162</v>
      </c>
      <c r="B410" s="2">
        <v>643.09094370000003</v>
      </c>
      <c r="C410" s="33">
        <f t="shared" si="30"/>
        <v>523.69276962175513</v>
      </c>
      <c r="D410" s="33">
        <f t="shared" si="31"/>
        <v>0.25304361647134777</v>
      </c>
      <c r="E410" s="33">
        <f t="shared" si="34"/>
        <v>523.69276962175513</v>
      </c>
      <c r="F410" s="8">
        <f t="shared" si="32"/>
        <v>119.39817407824489</v>
      </c>
      <c r="G410" s="33">
        <f t="shared" si="33"/>
        <v>523.94581323822649</v>
      </c>
    </row>
    <row r="411" spans="1:7" x14ac:dyDescent="0.25">
      <c r="A411" s="2">
        <v>32.64993621</v>
      </c>
      <c r="B411" s="2">
        <v>818.13539300000002</v>
      </c>
      <c r="C411" s="33">
        <f t="shared" si="30"/>
        <v>523.94581323822649</v>
      </c>
      <c r="D411" s="33">
        <f t="shared" si="31"/>
        <v>0.62348353118298983</v>
      </c>
      <c r="E411" s="33">
        <f t="shared" si="34"/>
        <v>523.94581323822649</v>
      </c>
      <c r="F411" s="8">
        <f t="shared" si="32"/>
        <v>294.18957976177353</v>
      </c>
      <c r="G411" s="33">
        <f t="shared" si="33"/>
        <v>524.56929676940945</v>
      </c>
    </row>
    <row r="412" spans="1:7" x14ac:dyDescent="0.25">
      <c r="A412" s="2">
        <v>21.129125609999999</v>
      </c>
      <c r="B412" s="2">
        <v>493.22663640000002</v>
      </c>
      <c r="C412" s="33">
        <f t="shared" si="30"/>
        <v>524.56929676940945</v>
      </c>
      <c r="D412" s="33">
        <f t="shared" si="31"/>
        <v>-6.6425305000990198E-2</v>
      </c>
      <c r="E412" s="33">
        <f t="shared" si="34"/>
        <v>524.56929676940945</v>
      </c>
      <c r="F412" s="8">
        <f t="shared" si="32"/>
        <v>-31.34266036940943</v>
      </c>
      <c r="G412" s="33">
        <f t="shared" si="33"/>
        <v>524.50287146440849</v>
      </c>
    </row>
    <row r="413" spans="1:7" x14ac:dyDescent="0.25">
      <c r="A413" s="2">
        <v>18.551639529999999</v>
      </c>
      <c r="B413" s="2">
        <v>443.11360339999999</v>
      </c>
      <c r="C413" s="33">
        <f t="shared" si="30"/>
        <v>524.50287146440849</v>
      </c>
      <c r="D413" s="33">
        <f t="shared" si="31"/>
        <v>-0.17249036588681543</v>
      </c>
      <c r="E413" s="33">
        <f t="shared" si="34"/>
        <v>524.50287146440849</v>
      </c>
      <c r="F413" s="8">
        <f t="shared" si="32"/>
        <v>-81.389268064408498</v>
      </c>
      <c r="G413" s="33">
        <f t="shared" si="33"/>
        <v>524.33038109852168</v>
      </c>
    </row>
    <row r="414" spans="1:7" x14ac:dyDescent="0.25">
      <c r="A414" s="2">
        <v>14.551212209999999</v>
      </c>
      <c r="B414" s="2">
        <v>323.94467179999998</v>
      </c>
      <c r="C414" s="33">
        <f t="shared" si="30"/>
        <v>524.33038109852168</v>
      </c>
      <c r="D414" s="33">
        <f t="shared" si="31"/>
        <v>-0.42468257962508937</v>
      </c>
      <c r="E414" s="33">
        <f t="shared" si="34"/>
        <v>524.33038109852168</v>
      </c>
      <c r="F414" s="8">
        <f t="shared" si="32"/>
        <v>-200.3857092985217</v>
      </c>
      <c r="G414" s="33">
        <f t="shared" si="33"/>
        <v>523.90569851889654</v>
      </c>
    </row>
    <row r="415" spans="1:7" x14ac:dyDescent="0.25">
      <c r="A415" s="2">
        <v>41.766589119999999</v>
      </c>
      <c r="B415" s="2">
        <v>969.29162959999996</v>
      </c>
      <c r="C415" s="33">
        <f t="shared" si="30"/>
        <v>523.90569851889654</v>
      </c>
      <c r="D415" s="33">
        <f t="shared" si="31"/>
        <v>0.94391784125915135</v>
      </c>
      <c r="E415" s="33">
        <f t="shared" si="34"/>
        <v>523.90569851889654</v>
      </c>
      <c r="F415" s="8">
        <f t="shared" si="32"/>
        <v>445.38593108110342</v>
      </c>
      <c r="G415" s="33">
        <f t="shared" si="33"/>
        <v>524.84961636015566</v>
      </c>
    </row>
    <row r="416" spans="1:7" x14ac:dyDescent="0.25">
      <c r="A416" s="2">
        <v>27.117739490000002</v>
      </c>
      <c r="B416" s="2">
        <v>658.59373159999996</v>
      </c>
      <c r="C416" s="33">
        <f t="shared" si="30"/>
        <v>524.84961636015566</v>
      </c>
      <c r="D416" s="33">
        <f t="shared" si="31"/>
        <v>0.28344733797916033</v>
      </c>
      <c r="E416" s="33">
        <f t="shared" si="34"/>
        <v>524.84961636015566</v>
      </c>
      <c r="F416" s="8">
        <f t="shared" si="32"/>
        <v>133.74411523984429</v>
      </c>
      <c r="G416" s="33">
        <f t="shared" si="33"/>
        <v>525.13306369813483</v>
      </c>
    </row>
    <row r="417" spans="1:7" x14ac:dyDescent="0.25">
      <c r="A417" s="2">
        <v>20.016384380000002</v>
      </c>
      <c r="B417" s="2">
        <v>477.31518790000001</v>
      </c>
      <c r="C417" s="33">
        <f t="shared" si="30"/>
        <v>525.13306369813483</v>
      </c>
      <c r="D417" s="33">
        <f t="shared" si="31"/>
        <v>-0.10134165214292595</v>
      </c>
      <c r="E417" s="33">
        <f t="shared" si="34"/>
        <v>525.13306369813483</v>
      </c>
      <c r="F417" s="8">
        <f t="shared" si="32"/>
        <v>-47.817875798134821</v>
      </c>
      <c r="G417" s="33">
        <f t="shared" si="33"/>
        <v>525.03172204599196</v>
      </c>
    </row>
    <row r="418" spans="1:7" x14ac:dyDescent="0.25">
      <c r="A418" s="2">
        <v>20.56301483</v>
      </c>
      <c r="B418" s="2">
        <v>425.0120182</v>
      </c>
      <c r="C418" s="33">
        <f t="shared" si="30"/>
        <v>525.03172204599196</v>
      </c>
      <c r="D418" s="33">
        <f t="shared" si="31"/>
        <v>-0.21197432686866191</v>
      </c>
      <c r="E418" s="33">
        <f t="shared" si="34"/>
        <v>525.03172204599196</v>
      </c>
      <c r="F418" s="8">
        <f t="shared" si="32"/>
        <v>-100.01970384599196</v>
      </c>
      <c r="G418" s="33">
        <f t="shared" si="33"/>
        <v>524.81974771912326</v>
      </c>
    </row>
    <row r="419" spans="1:7" x14ac:dyDescent="0.25">
      <c r="A419" s="2">
        <v>27.516645669999999</v>
      </c>
      <c r="B419" s="2">
        <v>649.72907199999997</v>
      </c>
      <c r="C419" s="33">
        <f t="shared" si="30"/>
        <v>524.81974771912326</v>
      </c>
      <c r="D419" s="33">
        <f t="shared" si="31"/>
        <v>0.26472353862222464</v>
      </c>
      <c r="E419" s="33">
        <f t="shared" si="34"/>
        <v>524.81974771912326</v>
      </c>
      <c r="F419" s="8">
        <f t="shared" si="32"/>
        <v>124.90932428087672</v>
      </c>
      <c r="G419" s="33">
        <f t="shared" si="33"/>
        <v>525.08447125774546</v>
      </c>
    </row>
    <row r="420" spans="1:7" x14ac:dyDescent="0.25">
      <c r="A420" s="2">
        <v>30.228103619999999</v>
      </c>
      <c r="B420" s="2">
        <v>679.71205840000005</v>
      </c>
      <c r="C420" s="33">
        <f t="shared" si="30"/>
        <v>525.08447125774546</v>
      </c>
      <c r="D420" s="33">
        <f t="shared" si="31"/>
        <v>0.32770621626988417</v>
      </c>
      <c r="E420" s="33">
        <f t="shared" si="34"/>
        <v>525.08447125774546</v>
      </c>
      <c r="F420" s="8">
        <f t="shared" si="32"/>
        <v>154.62758714225458</v>
      </c>
      <c r="G420" s="33">
        <f t="shared" si="33"/>
        <v>525.41217747401538</v>
      </c>
    </row>
    <row r="421" spans="1:7" x14ac:dyDescent="0.25">
      <c r="A421" s="2">
        <v>21.679897029999999</v>
      </c>
      <c r="B421" s="2">
        <v>505.74386720000001</v>
      </c>
      <c r="C421" s="33">
        <f t="shared" si="30"/>
        <v>525.41217747401538</v>
      </c>
      <c r="D421" s="33">
        <f t="shared" si="31"/>
        <v>-4.168355504629484E-2</v>
      </c>
      <c r="E421" s="33">
        <f t="shared" si="34"/>
        <v>525.41217747401538</v>
      </c>
      <c r="F421" s="8">
        <f t="shared" si="32"/>
        <v>-19.668310274015369</v>
      </c>
      <c r="G421" s="33">
        <f t="shared" si="33"/>
        <v>525.37049391896903</v>
      </c>
    </row>
    <row r="422" spans="1:7" x14ac:dyDescent="0.25">
      <c r="A422" s="2">
        <v>20.05018591</v>
      </c>
      <c r="B422" s="2">
        <v>473.49963109999999</v>
      </c>
      <c r="C422" s="33">
        <f t="shared" si="30"/>
        <v>525.37049391896903</v>
      </c>
      <c r="D422" s="33">
        <f t="shared" si="31"/>
        <v>-0.10993125161696186</v>
      </c>
      <c r="E422" s="33">
        <f t="shared" si="34"/>
        <v>525.37049391896903</v>
      </c>
      <c r="F422" s="8">
        <f t="shared" si="32"/>
        <v>-51.870862818969044</v>
      </c>
      <c r="G422" s="33">
        <f t="shared" si="33"/>
        <v>525.26056266735202</v>
      </c>
    </row>
    <row r="423" spans="1:7" x14ac:dyDescent="0.25">
      <c r="A423" s="2">
        <v>17.299203840000001</v>
      </c>
      <c r="B423" s="2">
        <v>405.91515879999997</v>
      </c>
      <c r="C423" s="33">
        <f t="shared" si="30"/>
        <v>525.26056266735202</v>
      </c>
      <c r="D423" s="33">
        <f t="shared" si="31"/>
        <v>-0.25293177920826559</v>
      </c>
      <c r="E423" s="33">
        <f t="shared" si="34"/>
        <v>525.26056266735202</v>
      </c>
      <c r="F423" s="8">
        <f t="shared" si="32"/>
        <v>-119.34540386735205</v>
      </c>
      <c r="G423" s="33">
        <f t="shared" si="33"/>
        <v>525.00763088814381</v>
      </c>
    </row>
    <row r="424" spans="1:7" x14ac:dyDescent="0.25">
      <c r="A424" s="2">
        <v>17.199430020000001</v>
      </c>
      <c r="B424" s="2">
        <v>428.85435610000002</v>
      </c>
      <c r="C424" s="33">
        <f t="shared" si="30"/>
        <v>525.00763088814381</v>
      </c>
      <c r="D424" s="33">
        <f t="shared" si="31"/>
        <v>-0.20378010447639455</v>
      </c>
      <c r="E424" s="33">
        <f t="shared" si="34"/>
        <v>525.00763088814381</v>
      </c>
      <c r="F424" s="8">
        <f t="shared" si="32"/>
        <v>-96.15327478814379</v>
      </c>
      <c r="G424" s="33">
        <f t="shared" si="33"/>
        <v>524.80385078366737</v>
      </c>
    </row>
    <row r="425" spans="1:7" x14ac:dyDescent="0.25">
      <c r="A425" s="2">
        <v>35.444546219999999</v>
      </c>
      <c r="B425" s="2">
        <v>800.20249369999999</v>
      </c>
      <c r="C425" s="33">
        <f t="shared" si="30"/>
        <v>524.80385078366737</v>
      </c>
      <c r="D425" s="33">
        <f t="shared" si="31"/>
        <v>0.58365941617483974</v>
      </c>
      <c r="E425" s="33">
        <f t="shared" si="34"/>
        <v>524.80385078366737</v>
      </c>
      <c r="F425" s="8">
        <f t="shared" si="32"/>
        <v>275.39864291633262</v>
      </c>
      <c r="G425" s="33">
        <f t="shared" si="33"/>
        <v>525.38751019984227</v>
      </c>
    </row>
    <row r="426" spans="1:7" x14ac:dyDescent="0.25">
      <c r="A426" s="2">
        <v>19.113652810000001</v>
      </c>
      <c r="B426" s="2">
        <v>445.77239989999998</v>
      </c>
      <c r="C426" s="33">
        <f t="shared" si="30"/>
        <v>525.38751019984227</v>
      </c>
      <c r="D426" s="33">
        <f t="shared" si="31"/>
        <v>-0.1687303477759664</v>
      </c>
      <c r="E426" s="33">
        <f t="shared" si="34"/>
        <v>525.38751019984227</v>
      </c>
      <c r="F426" s="8">
        <f t="shared" si="32"/>
        <v>-79.615110299842286</v>
      </c>
      <c r="G426" s="33">
        <f t="shared" si="33"/>
        <v>525.21877985206629</v>
      </c>
    </row>
    <row r="427" spans="1:7" x14ac:dyDescent="0.25">
      <c r="A427" s="2">
        <v>18.952520669999998</v>
      </c>
      <c r="B427" s="2">
        <v>450.70858900000002</v>
      </c>
      <c r="C427" s="33">
        <f t="shared" si="30"/>
        <v>525.21877985206629</v>
      </c>
      <c r="D427" s="33">
        <f t="shared" si="31"/>
        <v>-0.15791136089586863</v>
      </c>
      <c r="E427" s="33">
        <f t="shared" si="34"/>
        <v>525.21877985206629</v>
      </c>
      <c r="F427" s="8">
        <f t="shared" si="32"/>
        <v>-74.510190852066273</v>
      </c>
      <c r="G427" s="33">
        <f t="shared" si="33"/>
        <v>525.06086849117037</v>
      </c>
    </row>
    <row r="428" spans="1:7" x14ac:dyDescent="0.25">
      <c r="A428" s="2">
        <v>26.122137649999999</v>
      </c>
      <c r="B428" s="2">
        <v>617.10072319999995</v>
      </c>
      <c r="C428" s="33">
        <f t="shared" si="30"/>
        <v>525.06086849117037</v>
      </c>
      <c r="D428" s="33">
        <f t="shared" si="31"/>
        <v>0.19506242766959675</v>
      </c>
      <c r="E428" s="33">
        <f t="shared" si="34"/>
        <v>525.06086849117037</v>
      </c>
      <c r="F428" s="8">
        <f t="shared" si="32"/>
        <v>92.03985470882958</v>
      </c>
      <c r="G428" s="33">
        <f t="shared" si="33"/>
        <v>525.25593091883991</v>
      </c>
    </row>
    <row r="429" spans="1:7" x14ac:dyDescent="0.25">
      <c r="A429" s="2">
        <v>19.98286779</v>
      </c>
      <c r="B429" s="2">
        <v>541.29366270000003</v>
      </c>
      <c r="C429" s="33">
        <f t="shared" si="30"/>
        <v>525.25593091883991</v>
      </c>
      <c r="D429" s="33">
        <f t="shared" si="31"/>
        <v>3.3989176813060407E-2</v>
      </c>
      <c r="E429" s="33">
        <f t="shared" si="34"/>
        <v>525.25593091883991</v>
      </c>
      <c r="F429" s="8">
        <f t="shared" si="32"/>
        <v>16.037731781160119</v>
      </c>
      <c r="G429" s="33">
        <f t="shared" si="33"/>
        <v>525.28992009565297</v>
      </c>
    </row>
    <row r="430" spans="1:7" x14ac:dyDescent="0.25">
      <c r="A430" s="2">
        <v>27.72143999</v>
      </c>
      <c r="B430" s="2">
        <v>654.89495450000004</v>
      </c>
      <c r="C430" s="33">
        <f t="shared" si="30"/>
        <v>525.28992009565297</v>
      </c>
      <c r="D430" s="33">
        <f t="shared" si="31"/>
        <v>0.27467527767281813</v>
      </c>
      <c r="E430" s="33">
        <f t="shared" si="34"/>
        <v>525.28992009565297</v>
      </c>
      <c r="F430" s="8">
        <f t="shared" si="32"/>
        <v>129.60503440434707</v>
      </c>
      <c r="G430" s="33">
        <f t="shared" si="33"/>
        <v>525.5645953733258</v>
      </c>
    </row>
    <row r="431" spans="1:7" x14ac:dyDescent="0.25">
      <c r="A431" s="2">
        <v>21.026398140000001</v>
      </c>
      <c r="B431" s="2">
        <v>521.77544520000004</v>
      </c>
      <c r="C431" s="33">
        <f t="shared" si="30"/>
        <v>525.5645953733258</v>
      </c>
      <c r="D431" s="33">
        <f t="shared" si="31"/>
        <v>-8.0304432677777982E-3</v>
      </c>
      <c r="E431" s="33">
        <f t="shared" si="34"/>
        <v>525.5645953733258</v>
      </c>
      <c r="F431" s="8">
        <f t="shared" si="32"/>
        <v>-3.7891501733257655</v>
      </c>
      <c r="G431" s="33">
        <f t="shared" si="33"/>
        <v>525.55656493005802</v>
      </c>
    </row>
    <row r="432" spans="1:7" x14ac:dyDescent="0.25">
      <c r="A432" s="2">
        <v>25.380437300000001</v>
      </c>
      <c r="B432" s="2">
        <v>603.32463059999998</v>
      </c>
      <c r="C432" s="33">
        <f t="shared" si="30"/>
        <v>525.55656493005802</v>
      </c>
      <c r="D432" s="33">
        <f t="shared" si="31"/>
        <v>0.16481585865967491</v>
      </c>
      <c r="E432" s="33">
        <f t="shared" si="34"/>
        <v>525.55656493005802</v>
      </c>
      <c r="F432" s="8">
        <f t="shared" si="32"/>
        <v>77.768065669941961</v>
      </c>
      <c r="G432" s="33">
        <f t="shared" si="33"/>
        <v>525.72138078871774</v>
      </c>
    </row>
    <row r="433" spans="1:7" x14ac:dyDescent="0.25">
      <c r="A433" s="2">
        <v>24.11359659</v>
      </c>
      <c r="B433" s="2">
        <v>588.52755130000003</v>
      </c>
      <c r="C433" s="33">
        <f t="shared" si="30"/>
        <v>525.72138078871774</v>
      </c>
      <c r="D433" s="33">
        <f t="shared" si="31"/>
        <v>0.13310673002818241</v>
      </c>
      <c r="E433" s="33">
        <f t="shared" si="34"/>
        <v>525.72138078871774</v>
      </c>
      <c r="F433" s="8">
        <f t="shared" si="32"/>
        <v>62.806170511282289</v>
      </c>
      <c r="G433" s="33">
        <f t="shared" si="33"/>
        <v>525.85448751874594</v>
      </c>
    </row>
    <row r="434" spans="1:7" x14ac:dyDescent="0.25">
      <c r="A434" s="2">
        <v>27.599066400000002</v>
      </c>
      <c r="B434" s="2">
        <v>634.12197760000004</v>
      </c>
      <c r="C434" s="33">
        <f t="shared" si="30"/>
        <v>525.85448751874594</v>
      </c>
      <c r="D434" s="33">
        <f t="shared" si="31"/>
        <v>0.2294540720403534</v>
      </c>
      <c r="E434" s="33">
        <f t="shared" si="34"/>
        <v>525.85448751874594</v>
      </c>
      <c r="F434" s="8">
        <f t="shared" si="32"/>
        <v>108.2674900812541</v>
      </c>
      <c r="G434" s="33">
        <f t="shared" si="33"/>
        <v>526.08394159078625</v>
      </c>
    </row>
    <row r="435" spans="1:7" x14ac:dyDescent="0.25">
      <c r="A435" s="2">
        <v>8.7560040309999998</v>
      </c>
      <c r="B435" s="2">
        <v>246.7871609</v>
      </c>
      <c r="C435" s="33">
        <f t="shared" si="30"/>
        <v>526.08394159078625</v>
      </c>
      <c r="D435" s="33">
        <f t="shared" si="31"/>
        <v>-0.59192083966449305</v>
      </c>
      <c r="E435" s="33">
        <f t="shared" si="34"/>
        <v>526.08394159078625</v>
      </c>
      <c r="F435" s="8">
        <f t="shared" si="32"/>
        <v>-279.29678069078625</v>
      </c>
      <c r="G435" s="33">
        <f t="shared" si="33"/>
        <v>525.4920207511218</v>
      </c>
    </row>
    <row r="436" spans="1:7" x14ac:dyDescent="0.25">
      <c r="A436" s="2">
        <v>27.54196095</v>
      </c>
      <c r="B436" s="2">
        <v>640.17705880000005</v>
      </c>
      <c r="C436" s="33">
        <f t="shared" si="30"/>
        <v>525.4920207511218</v>
      </c>
      <c r="D436" s="33">
        <f t="shared" si="31"/>
        <v>0.24305494625089019</v>
      </c>
      <c r="E436" s="33">
        <f t="shared" si="34"/>
        <v>525.4920207511218</v>
      </c>
      <c r="F436" s="8">
        <f t="shared" si="32"/>
        <v>114.68503804887825</v>
      </c>
      <c r="G436" s="33">
        <f t="shared" si="33"/>
        <v>525.73507569737274</v>
      </c>
    </row>
    <row r="437" spans="1:7" x14ac:dyDescent="0.25">
      <c r="A437" s="2">
        <v>15.91667782</v>
      </c>
      <c r="B437" s="2">
        <v>381.0433769</v>
      </c>
      <c r="C437" s="33">
        <f t="shared" si="30"/>
        <v>525.73507569737274</v>
      </c>
      <c r="D437" s="33">
        <f t="shared" si="31"/>
        <v>-0.30664883294678208</v>
      </c>
      <c r="E437" s="33">
        <f t="shared" si="34"/>
        <v>525.73507569737274</v>
      </c>
      <c r="F437" s="8">
        <f t="shared" si="32"/>
        <v>-144.69169879737274</v>
      </c>
      <c r="G437" s="33">
        <f t="shared" si="33"/>
        <v>525.428426864426</v>
      </c>
    </row>
    <row r="438" spans="1:7" x14ac:dyDescent="0.25">
      <c r="A438" s="2">
        <v>17.188947760000001</v>
      </c>
      <c r="B438" s="2">
        <v>390.87911939999998</v>
      </c>
      <c r="C438" s="33">
        <f t="shared" si="30"/>
        <v>525.428426864426</v>
      </c>
      <c r="D438" s="33">
        <f t="shared" si="31"/>
        <v>-0.28515380253807049</v>
      </c>
      <c r="E438" s="33">
        <f t="shared" si="34"/>
        <v>525.428426864426</v>
      </c>
      <c r="F438" s="8">
        <f t="shared" si="32"/>
        <v>-134.54930746442602</v>
      </c>
      <c r="G438" s="33">
        <f t="shared" si="33"/>
        <v>525.14327306188795</v>
      </c>
    </row>
    <row r="439" spans="1:7" x14ac:dyDescent="0.25">
      <c r="A439" s="2">
        <v>28.793158590000001</v>
      </c>
      <c r="B439" s="2">
        <v>654.12937650000003</v>
      </c>
      <c r="C439" s="33">
        <f t="shared" si="30"/>
        <v>525.14327306188795</v>
      </c>
      <c r="D439" s="33">
        <f t="shared" si="31"/>
        <v>0.27336356138191814</v>
      </c>
      <c r="E439" s="33">
        <f t="shared" si="34"/>
        <v>525.14327306188795</v>
      </c>
      <c r="F439" s="8">
        <f t="shared" si="32"/>
        <v>128.98610343811208</v>
      </c>
      <c r="G439" s="33">
        <f t="shared" si="33"/>
        <v>525.41663662326982</v>
      </c>
    </row>
    <row r="440" spans="1:7" x14ac:dyDescent="0.25">
      <c r="A440" s="2">
        <v>17.132795380000001</v>
      </c>
      <c r="B440" s="2">
        <v>412.082357</v>
      </c>
      <c r="C440" s="33">
        <f t="shared" si="30"/>
        <v>525.41663662326982</v>
      </c>
      <c r="D440" s="33">
        <f t="shared" si="31"/>
        <v>-0.24019224923199978</v>
      </c>
      <c r="E440" s="33">
        <f t="shared" si="34"/>
        <v>525.41663662326982</v>
      </c>
      <c r="F440" s="8">
        <f t="shared" si="32"/>
        <v>-113.33427962326982</v>
      </c>
      <c r="G440" s="33">
        <f t="shared" si="33"/>
        <v>525.17644437403783</v>
      </c>
    </row>
    <row r="441" spans="1:7" x14ac:dyDescent="0.25">
      <c r="A441" s="2">
        <v>8.7943029399999997</v>
      </c>
      <c r="B441" s="2">
        <v>264.12391400000001</v>
      </c>
      <c r="C441" s="33">
        <f t="shared" si="30"/>
        <v>525.17644437403783</v>
      </c>
      <c r="D441" s="33">
        <f t="shared" si="31"/>
        <v>-0.5532553314555213</v>
      </c>
      <c r="E441" s="33">
        <f t="shared" si="34"/>
        <v>525.17644437403783</v>
      </c>
      <c r="F441" s="8">
        <f t="shared" si="32"/>
        <v>-261.05253037403781</v>
      </c>
      <c r="G441" s="33">
        <f t="shared" si="33"/>
        <v>524.62318904258234</v>
      </c>
    </row>
    <row r="442" spans="1:7" x14ac:dyDescent="0.25">
      <c r="A442" s="2">
        <v>31.030332789999999</v>
      </c>
      <c r="B442" s="2">
        <v>684.15844370000002</v>
      </c>
      <c r="C442" s="33">
        <f t="shared" si="30"/>
        <v>524.62318904258234</v>
      </c>
      <c r="D442" s="33">
        <f t="shared" si="31"/>
        <v>0.33810716206376223</v>
      </c>
      <c r="E442" s="33">
        <f t="shared" si="34"/>
        <v>524.62318904258234</v>
      </c>
      <c r="F442" s="8">
        <f t="shared" si="32"/>
        <v>159.53525465741768</v>
      </c>
      <c r="G442" s="33">
        <f t="shared" si="33"/>
        <v>524.96129620464615</v>
      </c>
    </row>
    <row r="443" spans="1:7" x14ac:dyDescent="0.25">
      <c r="A443" s="2">
        <v>19.202970029999999</v>
      </c>
      <c r="B443" s="2">
        <v>459.73534969999997</v>
      </c>
      <c r="C443" s="33">
        <f t="shared" si="30"/>
        <v>524.96129620464615</v>
      </c>
      <c r="D443" s="33">
        <f t="shared" si="31"/>
        <v>-0.13823502343081395</v>
      </c>
      <c r="E443" s="33">
        <f t="shared" si="34"/>
        <v>524.96129620464615</v>
      </c>
      <c r="F443" s="8">
        <f t="shared" si="32"/>
        <v>-65.225946504646174</v>
      </c>
      <c r="G443" s="33">
        <f t="shared" si="33"/>
        <v>524.82306118121528</v>
      </c>
    </row>
    <row r="444" spans="1:7" x14ac:dyDescent="0.25">
      <c r="A444" s="2">
        <v>27.129411860000001</v>
      </c>
      <c r="B444" s="2">
        <v>615.17538449999995</v>
      </c>
      <c r="C444" s="33">
        <f t="shared" si="30"/>
        <v>524.82306118121528</v>
      </c>
      <c r="D444" s="33">
        <f t="shared" si="31"/>
        <v>0.19148599905883737</v>
      </c>
      <c r="E444" s="33">
        <f t="shared" si="34"/>
        <v>524.82306118121528</v>
      </c>
      <c r="F444" s="8">
        <f t="shared" si="32"/>
        <v>90.35232331878467</v>
      </c>
      <c r="G444" s="33">
        <f t="shared" si="33"/>
        <v>525.01454718027412</v>
      </c>
    </row>
    <row r="445" spans="1:7" x14ac:dyDescent="0.25">
      <c r="A445" s="2">
        <v>30.081089339999998</v>
      </c>
      <c r="B445" s="2">
        <v>698.97180630000003</v>
      </c>
      <c r="C445" s="33">
        <f t="shared" si="30"/>
        <v>525.01454718027412</v>
      </c>
      <c r="D445" s="33">
        <f t="shared" si="31"/>
        <v>0.36867208647807409</v>
      </c>
      <c r="E445" s="33">
        <f t="shared" si="34"/>
        <v>525.01454718027412</v>
      </c>
      <c r="F445" s="8">
        <f t="shared" si="32"/>
        <v>173.9572591197259</v>
      </c>
      <c r="G445" s="33">
        <f t="shared" si="33"/>
        <v>525.38321926675223</v>
      </c>
    </row>
    <row r="446" spans="1:7" x14ac:dyDescent="0.25">
      <c r="A446" s="2">
        <v>45</v>
      </c>
      <c r="B446" s="2">
        <v>1000</v>
      </c>
      <c r="C446" s="33">
        <f t="shared" si="30"/>
        <v>525.38321926675223</v>
      </c>
      <c r="D446" s="33">
        <f t="shared" si="31"/>
        <v>1.0058675315757022</v>
      </c>
      <c r="E446" s="33">
        <f t="shared" si="34"/>
        <v>525.38321926675223</v>
      </c>
      <c r="F446" s="8">
        <f t="shared" si="32"/>
        <v>474.61678073324777</v>
      </c>
      <c r="G446" s="33">
        <f t="shared" si="33"/>
        <v>526.38908679832798</v>
      </c>
    </row>
    <row r="447" spans="1:7" x14ac:dyDescent="0.25">
      <c r="A447" s="2">
        <v>18.908488649999999</v>
      </c>
      <c r="B447" s="2">
        <v>449.81330029999998</v>
      </c>
      <c r="C447" s="33">
        <f t="shared" si="30"/>
        <v>526.38908679832798</v>
      </c>
      <c r="D447" s="33">
        <f t="shared" si="31"/>
        <v>-0.16228903079352519</v>
      </c>
      <c r="E447" s="33">
        <f t="shared" si="34"/>
        <v>526.38908679832798</v>
      </c>
      <c r="F447" s="8">
        <f t="shared" si="32"/>
        <v>-76.575786498328</v>
      </c>
      <c r="G447" s="33">
        <f t="shared" si="33"/>
        <v>526.22679776753444</v>
      </c>
    </row>
    <row r="448" spans="1:7" x14ac:dyDescent="0.25">
      <c r="A448" s="2">
        <v>15.102921909999999</v>
      </c>
      <c r="B448" s="2">
        <v>322.88878299999999</v>
      </c>
      <c r="C448" s="33">
        <f t="shared" si="30"/>
        <v>526.22679776753444</v>
      </c>
      <c r="D448" s="33">
        <f t="shared" si="31"/>
        <v>-0.43093947642082742</v>
      </c>
      <c r="E448" s="33">
        <f t="shared" si="34"/>
        <v>526.22679776753444</v>
      </c>
      <c r="F448" s="8">
        <f t="shared" si="32"/>
        <v>-203.33801476753445</v>
      </c>
      <c r="G448" s="33">
        <f t="shared" si="33"/>
        <v>525.79585829111363</v>
      </c>
    </row>
    <row r="449" spans="1:7" x14ac:dyDescent="0.25">
      <c r="A449" s="2">
        <v>21.897432670000001</v>
      </c>
      <c r="B449" s="2">
        <v>493.42021879999999</v>
      </c>
      <c r="C449" s="33">
        <f t="shared" si="30"/>
        <v>525.79585829111363</v>
      </c>
      <c r="D449" s="33">
        <f t="shared" si="31"/>
        <v>-6.8614524180540981E-2</v>
      </c>
      <c r="E449" s="33">
        <f t="shared" si="34"/>
        <v>525.79585829111363</v>
      </c>
      <c r="F449" s="8">
        <f t="shared" si="32"/>
        <v>-32.375639491113645</v>
      </c>
      <c r="G449" s="33">
        <f t="shared" si="33"/>
        <v>525.72724376693304</v>
      </c>
    </row>
    <row r="450" spans="1:7" x14ac:dyDescent="0.25">
      <c r="A450" s="2">
        <v>29.508194570000001</v>
      </c>
      <c r="B450" s="2">
        <v>629.89379180000003</v>
      </c>
      <c r="C450" s="33">
        <f t="shared" si="30"/>
        <v>525.72724376693304</v>
      </c>
      <c r="D450" s="33">
        <f t="shared" si="31"/>
        <v>0.22076284024536291</v>
      </c>
      <c r="E450" s="33">
        <f t="shared" si="34"/>
        <v>525.72724376693304</v>
      </c>
      <c r="F450" s="8">
        <f t="shared" si="32"/>
        <v>104.16654803306699</v>
      </c>
      <c r="G450" s="33">
        <f t="shared" si="33"/>
        <v>525.9480066071784</v>
      </c>
    </row>
    <row r="451" spans="1:7" x14ac:dyDescent="0.25">
      <c r="A451" s="2">
        <v>19.2786717</v>
      </c>
      <c r="B451" s="2">
        <v>452.62631709999999</v>
      </c>
      <c r="C451" s="33">
        <f t="shared" si="30"/>
        <v>525.9480066071784</v>
      </c>
      <c r="D451" s="33">
        <f t="shared" si="31"/>
        <v>-0.15539253947491091</v>
      </c>
      <c r="E451" s="33">
        <f t="shared" si="34"/>
        <v>525.9480066071784</v>
      </c>
      <c r="F451" s="8">
        <f t="shared" si="32"/>
        <v>-73.321689507178405</v>
      </c>
      <c r="G451" s="33">
        <f t="shared" si="33"/>
        <v>525.79261406770354</v>
      </c>
    </row>
    <row r="452" spans="1:7" x14ac:dyDescent="0.25">
      <c r="A452" s="2">
        <v>29.87997288</v>
      </c>
      <c r="B452" s="2">
        <v>683.54478089999998</v>
      </c>
      <c r="C452" s="33">
        <f t="shared" ref="C452:C501" si="35">$K$2*B452+(1-$K$2)*E452</f>
        <v>525.79261406770354</v>
      </c>
      <c r="D452" s="33">
        <f t="shared" ref="D452:D501" si="36">$K$3*(B452-B451)+(1-$K$3)*D451</f>
        <v>0.33432821824625458</v>
      </c>
      <c r="E452" s="33">
        <f t="shared" si="34"/>
        <v>525.79261406770354</v>
      </c>
      <c r="F452" s="8">
        <f t="shared" ref="F452:F501" si="37">B452-G451</f>
        <v>157.75216683229644</v>
      </c>
      <c r="G452" s="33">
        <f t="shared" ref="G452:G501" si="38">C452+D452</f>
        <v>526.12694228594978</v>
      </c>
    </row>
    <row r="453" spans="1:7" x14ac:dyDescent="0.25">
      <c r="A453" s="2">
        <v>21.610643759999999</v>
      </c>
      <c r="B453" s="2">
        <v>537.66480060000004</v>
      </c>
      <c r="C453" s="33">
        <f t="shared" si="35"/>
        <v>526.12694228594978</v>
      </c>
      <c r="D453" s="33">
        <f t="shared" si="36"/>
        <v>2.4452479417380935E-2</v>
      </c>
      <c r="E453" s="33">
        <f t="shared" ref="E453:E501" si="39">C452+D452</f>
        <v>526.12694228594978</v>
      </c>
      <c r="F453" s="8">
        <f t="shared" si="37"/>
        <v>11.537858314050254</v>
      </c>
      <c r="G453" s="33">
        <f t="shared" si="38"/>
        <v>526.15139476536717</v>
      </c>
    </row>
    <row r="454" spans="1:7" x14ac:dyDescent="0.25">
      <c r="A454" s="2">
        <v>24.988518989999999</v>
      </c>
      <c r="B454" s="2">
        <v>608.62999209999998</v>
      </c>
      <c r="C454" s="33">
        <f t="shared" si="35"/>
        <v>526.15139476536717</v>
      </c>
      <c r="D454" s="33">
        <f t="shared" si="36"/>
        <v>0.17479900938319531</v>
      </c>
      <c r="E454" s="33">
        <f t="shared" si="39"/>
        <v>526.15139476536717</v>
      </c>
      <c r="F454" s="8">
        <f t="shared" si="37"/>
        <v>82.478597334632809</v>
      </c>
      <c r="G454" s="33">
        <f t="shared" si="38"/>
        <v>526.32619377475032</v>
      </c>
    </row>
    <row r="455" spans="1:7" x14ac:dyDescent="0.25">
      <c r="A455" s="2">
        <v>31.160030219999999</v>
      </c>
      <c r="B455" s="2">
        <v>746.94638889999999</v>
      </c>
      <c r="C455" s="33">
        <f t="shared" si="35"/>
        <v>526.32619377475032</v>
      </c>
      <c r="D455" s="33">
        <f t="shared" si="36"/>
        <v>0.46756604505964283</v>
      </c>
      <c r="E455" s="33">
        <f t="shared" si="39"/>
        <v>526.32619377475032</v>
      </c>
      <c r="F455" s="8">
        <f t="shared" si="37"/>
        <v>220.62019512524967</v>
      </c>
      <c r="G455" s="33">
        <f t="shared" si="38"/>
        <v>526.79375981981002</v>
      </c>
    </row>
    <row r="456" spans="1:7" x14ac:dyDescent="0.25">
      <c r="A456" s="2">
        <v>34.678046479999999</v>
      </c>
      <c r="B456" s="2">
        <v>756.96256159999996</v>
      </c>
      <c r="C456" s="33">
        <f t="shared" si="35"/>
        <v>526.79375981981002</v>
      </c>
      <c r="D456" s="33">
        <f t="shared" si="36"/>
        <v>0.48780265235185383</v>
      </c>
      <c r="E456" s="33">
        <f t="shared" si="39"/>
        <v>526.79375981981002</v>
      </c>
      <c r="F456" s="8">
        <f t="shared" si="37"/>
        <v>230.16880178018994</v>
      </c>
      <c r="G456" s="33">
        <f t="shared" si="38"/>
        <v>527.28156247216191</v>
      </c>
    </row>
    <row r="457" spans="1:7" x14ac:dyDescent="0.25">
      <c r="A457" s="2">
        <v>20.900574779999999</v>
      </c>
      <c r="B457" s="2">
        <v>491.23060270000002</v>
      </c>
      <c r="C457" s="33">
        <f t="shared" si="35"/>
        <v>527.28156247216191</v>
      </c>
      <c r="D457" s="33">
        <f t="shared" si="36"/>
        <v>-7.6403724834459397E-2</v>
      </c>
      <c r="E457" s="33">
        <f t="shared" si="39"/>
        <v>527.28156247216191</v>
      </c>
      <c r="F457" s="8">
        <f t="shared" si="37"/>
        <v>-36.050959772161889</v>
      </c>
      <c r="G457" s="33">
        <f t="shared" si="38"/>
        <v>527.20515874732746</v>
      </c>
    </row>
    <row r="458" spans="1:7" x14ac:dyDescent="0.25">
      <c r="A458" s="2">
        <v>37.127070340000003</v>
      </c>
      <c r="B458" s="2">
        <v>892.94771979999996</v>
      </c>
      <c r="C458" s="33">
        <f t="shared" si="35"/>
        <v>527.20515874732746</v>
      </c>
      <c r="D458" s="33">
        <f t="shared" si="36"/>
        <v>0.77512760191467867</v>
      </c>
      <c r="E458" s="33">
        <f t="shared" si="39"/>
        <v>527.20515874732746</v>
      </c>
      <c r="F458" s="8">
        <f t="shared" si="37"/>
        <v>365.7425610526725</v>
      </c>
      <c r="G458" s="33">
        <f t="shared" si="38"/>
        <v>527.98028634924219</v>
      </c>
    </row>
    <row r="459" spans="1:7" x14ac:dyDescent="0.25">
      <c r="A459" s="2">
        <v>26.360520650000002</v>
      </c>
      <c r="B459" s="2">
        <v>646.26694580000003</v>
      </c>
      <c r="C459" s="33">
        <f t="shared" si="35"/>
        <v>527.98028634924219</v>
      </c>
      <c r="D459" s="33">
        <f t="shared" si="36"/>
        <v>0.25068795497759855</v>
      </c>
      <c r="E459" s="33">
        <f t="shared" si="39"/>
        <v>527.98028634924219</v>
      </c>
      <c r="F459" s="8">
        <f t="shared" si="37"/>
        <v>118.28665945075784</v>
      </c>
      <c r="G459" s="33">
        <f t="shared" si="38"/>
        <v>528.23097430421979</v>
      </c>
    </row>
    <row r="460" spans="1:7" x14ac:dyDescent="0.25">
      <c r="A460" s="2">
        <v>35.331208179999997</v>
      </c>
      <c r="B460" s="2">
        <v>804.26002549999998</v>
      </c>
      <c r="C460" s="33">
        <f t="shared" si="35"/>
        <v>528.23097430421979</v>
      </c>
      <c r="D460" s="33">
        <f t="shared" si="36"/>
        <v>0.58499545663037</v>
      </c>
      <c r="E460" s="33">
        <f t="shared" si="39"/>
        <v>528.23097430421979</v>
      </c>
      <c r="F460" s="8">
        <f t="shared" si="37"/>
        <v>276.0290511957802</v>
      </c>
      <c r="G460" s="33">
        <f t="shared" si="38"/>
        <v>528.81596976085018</v>
      </c>
    </row>
    <row r="461" spans="1:7" x14ac:dyDescent="0.25">
      <c r="A461" s="2">
        <v>24.484908619999999</v>
      </c>
      <c r="B461" s="2">
        <v>526.54706490000001</v>
      </c>
      <c r="C461" s="33">
        <f t="shared" si="35"/>
        <v>528.81596976085018</v>
      </c>
      <c r="D461" s="33">
        <f t="shared" si="36"/>
        <v>-4.8085483371195226E-3</v>
      </c>
      <c r="E461" s="33">
        <f t="shared" si="39"/>
        <v>528.81596976085018</v>
      </c>
      <c r="F461" s="8">
        <f t="shared" si="37"/>
        <v>-2.2689048608501707</v>
      </c>
      <c r="G461" s="33">
        <f t="shared" si="38"/>
        <v>528.81116121251307</v>
      </c>
    </row>
    <row r="462" spans="1:7" x14ac:dyDescent="0.25">
      <c r="A462" s="2">
        <v>38.668202479999998</v>
      </c>
      <c r="B462" s="2">
        <v>891.41364620000002</v>
      </c>
      <c r="C462" s="33">
        <f t="shared" si="35"/>
        <v>528.81116121251307</v>
      </c>
      <c r="D462" s="33">
        <f t="shared" si="36"/>
        <v>0.76847275807251969</v>
      </c>
      <c r="E462" s="33">
        <f t="shared" si="39"/>
        <v>528.81116121251307</v>
      </c>
      <c r="F462" s="8">
        <f t="shared" si="37"/>
        <v>362.60248498748695</v>
      </c>
      <c r="G462" s="33">
        <f t="shared" si="38"/>
        <v>529.57963397058563</v>
      </c>
    </row>
    <row r="463" spans="1:7" x14ac:dyDescent="0.25">
      <c r="A463" s="2">
        <v>28.900191719999999</v>
      </c>
      <c r="B463" s="2">
        <v>636.29837399999997</v>
      </c>
      <c r="C463" s="33">
        <f t="shared" si="35"/>
        <v>529.57963397058563</v>
      </c>
      <c r="D463" s="33">
        <f t="shared" si="36"/>
        <v>0.22617176628356028</v>
      </c>
      <c r="E463" s="33">
        <f t="shared" si="39"/>
        <v>529.57963397058563</v>
      </c>
      <c r="F463" s="8">
        <f t="shared" si="37"/>
        <v>106.71874002941433</v>
      </c>
      <c r="G463" s="33">
        <f t="shared" si="38"/>
        <v>529.80580573686916</v>
      </c>
    </row>
    <row r="464" spans="1:7" x14ac:dyDescent="0.25">
      <c r="A464" s="2">
        <v>12.12301401</v>
      </c>
      <c r="B464" s="2">
        <v>297.0254137</v>
      </c>
      <c r="C464" s="33">
        <f t="shared" si="35"/>
        <v>529.80580573686916</v>
      </c>
      <c r="D464" s="33">
        <f t="shared" si="36"/>
        <v>-0.4933374626485223</v>
      </c>
      <c r="E464" s="33">
        <f t="shared" si="39"/>
        <v>529.80580573686916</v>
      </c>
      <c r="F464" s="8">
        <f t="shared" si="37"/>
        <v>-232.78039203686916</v>
      </c>
      <c r="G464" s="33">
        <f t="shared" si="38"/>
        <v>529.31246827422069</v>
      </c>
    </row>
    <row r="465" spans="1:7" x14ac:dyDescent="0.25">
      <c r="A465" s="2">
        <v>11.5951027</v>
      </c>
      <c r="B465" s="2">
        <v>257.078777</v>
      </c>
      <c r="C465" s="33">
        <f t="shared" si="35"/>
        <v>529.31246827422069</v>
      </c>
      <c r="D465" s="33">
        <f t="shared" si="36"/>
        <v>-0.57695185288369744</v>
      </c>
      <c r="E465" s="33">
        <f t="shared" si="39"/>
        <v>529.31246827422069</v>
      </c>
      <c r="F465" s="8">
        <f t="shared" si="37"/>
        <v>-272.23369127422069</v>
      </c>
      <c r="G465" s="33">
        <f t="shared" si="38"/>
        <v>528.73551642133702</v>
      </c>
    </row>
    <row r="466" spans="1:7" x14ac:dyDescent="0.25">
      <c r="A466" s="2">
        <v>17.455161619999998</v>
      </c>
      <c r="B466" s="2">
        <v>391.71529859999998</v>
      </c>
      <c r="C466" s="33">
        <f t="shared" si="35"/>
        <v>528.73551642133702</v>
      </c>
      <c r="D466" s="33">
        <f t="shared" si="36"/>
        <v>-0.29039046631049509</v>
      </c>
      <c r="E466" s="33">
        <f t="shared" si="39"/>
        <v>528.73551642133702</v>
      </c>
      <c r="F466" s="8">
        <f t="shared" si="37"/>
        <v>-137.02021782133704</v>
      </c>
      <c r="G466" s="33">
        <f t="shared" si="38"/>
        <v>528.44512595502658</v>
      </c>
    </row>
    <row r="467" spans="1:7" x14ac:dyDescent="0.25">
      <c r="A467" s="2">
        <v>20.896619210000001</v>
      </c>
      <c r="B467" s="2">
        <v>494.6274373</v>
      </c>
      <c r="C467" s="33">
        <f t="shared" si="35"/>
        <v>528.44512595502658</v>
      </c>
      <c r="D467" s="33">
        <f t="shared" si="36"/>
        <v>-7.1670696005470241E-2</v>
      </c>
      <c r="E467" s="33">
        <f t="shared" si="39"/>
        <v>528.44512595502658</v>
      </c>
      <c r="F467" s="8">
        <f t="shared" si="37"/>
        <v>-33.817688655026586</v>
      </c>
      <c r="G467" s="33">
        <f t="shared" si="38"/>
        <v>528.37345525902106</v>
      </c>
    </row>
    <row r="468" spans="1:7" x14ac:dyDescent="0.25">
      <c r="A468" s="2">
        <v>40.303767809999997</v>
      </c>
      <c r="B468" s="2">
        <v>926.06715329999997</v>
      </c>
      <c r="C468" s="33">
        <f t="shared" si="35"/>
        <v>528.37345525902106</v>
      </c>
      <c r="D468" s="33">
        <f t="shared" si="36"/>
        <v>0.84284246703978738</v>
      </c>
      <c r="E468" s="33">
        <f t="shared" si="39"/>
        <v>528.37345525902106</v>
      </c>
      <c r="F468" s="8">
        <f t="shared" si="37"/>
        <v>397.69369804097892</v>
      </c>
      <c r="G468" s="33">
        <f t="shared" si="38"/>
        <v>529.21629772606082</v>
      </c>
    </row>
    <row r="469" spans="1:7" x14ac:dyDescent="0.25">
      <c r="A469" s="2">
        <v>26.530218770000001</v>
      </c>
      <c r="B469" s="2">
        <v>612.24372149999999</v>
      </c>
      <c r="C469" s="33">
        <f t="shared" si="35"/>
        <v>529.21629772606082</v>
      </c>
      <c r="D469" s="33">
        <f t="shared" si="36"/>
        <v>0.17596215134989091</v>
      </c>
      <c r="E469" s="33">
        <f t="shared" si="39"/>
        <v>529.21629772606082</v>
      </c>
      <c r="F469" s="8">
        <f t="shared" si="37"/>
        <v>83.027423773939176</v>
      </c>
      <c r="G469" s="33">
        <f t="shared" si="38"/>
        <v>529.39225987741065</v>
      </c>
    </row>
    <row r="470" spans="1:7" x14ac:dyDescent="0.25">
      <c r="A470" s="2">
        <v>39.513154800000002</v>
      </c>
      <c r="B470" s="2">
        <v>898.80542300000002</v>
      </c>
      <c r="C470" s="33">
        <f t="shared" si="35"/>
        <v>529.39225987741065</v>
      </c>
      <c r="D470" s="33">
        <f t="shared" si="36"/>
        <v>0.78290680314258299</v>
      </c>
      <c r="E470" s="33">
        <f t="shared" si="39"/>
        <v>529.39225987741065</v>
      </c>
      <c r="F470" s="8">
        <f t="shared" si="37"/>
        <v>369.41316312258937</v>
      </c>
      <c r="G470" s="33">
        <f t="shared" si="38"/>
        <v>530.17516668055328</v>
      </c>
    </row>
    <row r="471" spans="1:7" x14ac:dyDescent="0.25">
      <c r="A471" s="2">
        <v>22.397977279999999</v>
      </c>
      <c r="B471" s="2">
        <v>489.56908989999999</v>
      </c>
      <c r="C471" s="33">
        <f t="shared" si="35"/>
        <v>530.17516668055328</v>
      </c>
      <c r="D471" s="33">
        <f t="shared" si="36"/>
        <v>-8.6057501285832116E-2</v>
      </c>
      <c r="E471" s="33">
        <f t="shared" si="39"/>
        <v>530.17516668055328</v>
      </c>
      <c r="F471" s="8">
        <f t="shared" si="37"/>
        <v>-40.606076780553281</v>
      </c>
      <c r="G471" s="33">
        <f t="shared" si="38"/>
        <v>530.08910917926744</v>
      </c>
    </row>
    <row r="472" spans="1:7" x14ac:dyDescent="0.25">
      <c r="A472" s="2">
        <v>9.3093455990000002</v>
      </c>
      <c r="B472" s="2">
        <v>291.72304009999999</v>
      </c>
      <c r="C472" s="33">
        <f t="shared" si="35"/>
        <v>530.08910917926744</v>
      </c>
      <c r="D472" s="33">
        <f t="shared" si="36"/>
        <v>-0.50517533144476701</v>
      </c>
      <c r="E472" s="33">
        <f t="shared" si="39"/>
        <v>530.08910917926744</v>
      </c>
      <c r="F472" s="8">
        <f t="shared" si="37"/>
        <v>-238.36606907926745</v>
      </c>
      <c r="G472" s="33">
        <f t="shared" si="38"/>
        <v>529.58393384782266</v>
      </c>
    </row>
    <row r="473" spans="1:7" x14ac:dyDescent="0.25">
      <c r="A473" s="2">
        <v>19.49474317</v>
      </c>
      <c r="B473" s="2">
        <v>429.43570210000001</v>
      </c>
      <c r="C473" s="33">
        <f t="shared" si="35"/>
        <v>529.58393384782266</v>
      </c>
      <c r="D473" s="33">
        <f t="shared" si="36"/>
        <v>-0.21224671935160999</v>
      </c>
      <c r="E473" s="33">
        <f t="shared" si="39"/>
        <v>529.58393384782266</v>
      </c>
      <c r="F473" s="8">
        <f t="shared" si="37"/>
        <v>-100.14823174782265</v>
      </c>
      <c r="G473" s="33">
        <f t="shared" si="38"/>
        <v>529.37168712847108</v>
      </c>
    </row>
    <row r="474" spans="1:7" x14ac:dyDescent="0.25">
      <c r="A474" s="2">
        <v>22.225122280000001</v>
      </c>
      <c r="B474" s="2">
        <v>500.06577870000001</v>
      </c>
      <c r="C474" s="33">
        <f t="shared" si="35"/>
        <v>529.37168712847108</v>
      </c>
      <c r="D474" s="33">
        <f t="shared" si="36"/>
        <v>-6.2108764308731468E-2</v>
      </c>
      <c r="E474" s="33">
        <f t="shared" si="39"/>
        <v>529.37168712847108</v>
      </c>
      <c r="F474" s="8">
        <f t="shared" si="37"/>
        <v>-29.305908428471071</v>
      </c>
      <c r="G474" s="33">
        <f t="shared" si="38"/>
        <v>529.30957836416235</v>
      </c>
    </row>
    <row r="475" spans="1:7" x14ac:dyDescent="0.25">
      <c r="A475" s="2">
        <v>18.887161649999999</v>
      </c>
      <c r="B475" s="2">
        <v>475.21335370000003</v>
      </c>
      <c r="C475" s="33">
        <f t="shared" si="35"/>
        <v>529.30957836416235</v>
      </c>
      <c r="D475" s="33">
        <f t="shared" si="36"/>
        <v>-0.11464751812281264</v>
      </c>
      <c r="E475" s="33">
        <f t="shared" si="39"/>
        <v>529.30957836416235</v>
      </c>
      <c r="F475" s="8">
        <f t="shared" si="37"/>
        <v>-54.096224664162321</v>
      </c>
      <c r="G475" s="33">
        <f t="shared" si="38"/>
        <v>529.19493084603948</v>
      </c>
    </row>
    <row r="476" spans="1:7" x14ac:dyDescent="0.25">
      <c r="A476" s="2">
        <v>21.752092180000002</v>
      </c>
      <c r="B476" s="2">
        <v>530.35671300000001</v>
      </c>
      <c r="C476" s="33">
        <f t="shared" si="35"/>
        <v>529.19493084603948</v>
      </c>
      <c r="D476" s="33">
        <f t="shared" si="36"/>
        <v>2.4621947534749222E-3</v>
      </c>
      <c r="E476" s="33">
        <f t="shared" si="39"/>
        <v>529.19493084603948</v>
      </c>
      <c r="F476" s="8">
        <f t="shared" si="37"/>
        <v>1.1617821539605302</v>
      </c>
      <c r="G476" s="33">
        <f t="shared" si="38"/>
        <v>529.19739304079292</v>
      </c>
    </row>
    <row r="477" spans="1:7" x14ac:dyDescent="0.25">
      <c r="A477" s="2">
        <v>18.15921677</v>
      </c>
      <c r="B477" s="2">
        <v>453.78560659999999</v>
      </c>
      <c r="C477" s="33">
        <f t="shared" si="35"/>
        <v>529.19739304079292</v>
      </c>
      <c r="D477" s="33">
        <f t="shared" si="36"/>
        <v>-0.15982213558004782</v>
      </c>
      <c r="E477" s="33">
        <f t="shared" si="39"/>
        <v>529.19739304079292</v>
      </c>
      <c r="F477" s="8">
        <f t="shared" si="37"/>
        <v>-75.411786440792923</v>
      </c>
      <c r="G477" s="33">
        <f t="shared" si="38"/>
        <v>529.03757090521287</v>
      </c>
    </row>
    <row r="478" spans="1:7" x14ac:dyDescent="0.25">
      <c r="A478" s="2">
        <v>14.866103470000001</v>
      </c>
      <c r="B478" s="2">
        <v>296.90653229999998</v>
      </c>
      <c r="C478" s="33">
        <f t="shared" si="35"/>
        <v>529.03757090521287</v>
      </c>
      <c r="D478" s="33">
        <f t="shared" si="36"/>
        <v>-0.49196127124540523</v>
      </c>
      <c r="E478" s="33">
        <f t="shared" si="39"/>
        <v>529.03757090521287</v>
      </c>
      <c r="F478" s="8">
        <f t="shared" si="37"/>
        <v>-232.13103860521289</v>
      </c>
      <c r="G478" s="33">
        <f t="shared" si="38"/>
        <v>528.5456096339675</v>
      </c>
    </row>
    <row r="479" spans="1:7" x14ac:dyDescent="0.25">
      <c r="A479" s="2">
        <v>28.829759079999999</v>
      </c>
      <c r="B479" s="2">
        <v>682.80856630000005</v>
      </c>
      <c r="C479" s="33">
        <f t="shared" si="35"/>
        <v>528.5456096339675</v>
      </c>
      <c r="D479" s="33">
        <f t="shared" si="36"/>
        <v>0.32693344553791004</v>
      </c>
      <c r="E479" s="33">
        <f t="shared" si="39"/>
        <v>528.5456096339675</v>
      </c>
      <c r="F479" s="8">
        <f t="shared" si="37"/>
        <v>154.26295666603255</v>
      </c>
      <c r="G479" s="33">
        <f t="shared" si="38"/>
        <v>528.87254307950536</v>
      </c>
    </row>
    <row r="480" spans="1:7" x14ac:dyDescent="0.25">
      <c r="A480" s="2">
        <v>25.333420149999998</v>
      </c>
      <c r="B480" s="2">
        <v>581.26201570000001</v>
      </c>
      <c r="C480" s="33">
        <f t="shared" si="35"/>
        <v>528.87254307950536</v>
      </c>
      <c r="D480" s="33">
        <f t="shared" si="36"/>
        <v>0.11103035468724182</v>
      </c>
      <c r="E480" s="33">
        <f t="shared" si="39"/>
        <v>528.87254307950536</v>
      </c>
      <c r="F480" s="8">
        <f t="shared" si="37"/>
        <v>52.389472620494644</v>
      </c>
      <c r="G480" s="33">
        <f t="shared" si="38"/>
        <v>528.98357343419264</v>
      </c>
    </row>
    <row r="481" spans="1:7" x14ac:dyDescent="0.25">
      <c r="A481" s="2">
        <v>18.50836039</v>
      </c>
      <c r="B481" s="2">
        <v>432.81979519999999</v>
      </c>
      <c r="C481" s="33">
        <f t="shared" si="35"/>
        <v>528.98357343419264</v>
      </c>
      <c r="D481" s="33">
        <f t="shared" si="36"/>
        <v>-0.20380236469933394</v>
      </c>
      <c r="E481" s="33">
        <f t="shared" si="39"/>
        <v>528.98357343419264</v>
      </c>
      <c r="F481" s="8">
        <f t="shared" si="37"/>
        <v>-96.163778234192648</v>
      </c>
      <c r="G481" s="33">
        <f t="shared" si="38"/>
        <v>528.77977106949334</v>
      </c>
    </row>
    <row r="482" spans="1:7" x14ac:dyDescent="0.25">
      <c r="A482" s="2">
        <v>22.48279827</v>
      </c>
      <c r="B482" s="2">
        <v>507.900282</v>
      </c>
      <c r="C482" s="33">
        <f t="shared" si="35"/>
        <v>528.77977106949334</v>
      </c>
      <c r="D482" s="33">
        <f t="shared" si="36"/>
        <v>-4.425043737064463E-2</v>
      </c>
      <c r="E482" s="33">
        <f t="shared" si="39"/>
        <v>528.77977106949334</v>
      </c>
      <c r="F482" s="8">
        <f t="shared" si="37"/>
        <v>-20.879489069493331</v>
      </c>
      <c r="G482" s="33">
        <f t="shared" si="38"/>
        <v>528.73552063212264</v>
      </c>
    </row>
    <row r="483" spans="1:7" x14ac:dyDescent="0.25">
      <c r="A483" s="2">
        <v>30.085189629999999</v>
      </c>
      <c r="B483" s="2">
        <v>691.85548429999994</v>
      </c>
      <c r="C483" s="33">
        <f t="shared" si="35"/>
        <v>528.73552063212264</v>
      </c>
      <c r="D483" s="33">
        <f t="shared" si="36"/>
        <v>0.34570432792502365</v>
      </c>
      <c r="E483" s="33">
        <f t="shared" si="39"/>
        <v>528.73552063212264</v>
      </c>
      <c r="F483" s="8">
        <f t="shared" si="37"/>
        <v>163.1199636678773</v>
      </c>
      <c r="G483" s="33">
        <f t="shared" si="38"/>
        <v>529.08122496004762</v>
      </c>
    </row>
    <row r="484" spans="1:7" x14ac:dyDescent="0.25">
      <c r="A484" s="2">
        <v>16.997888929999998</v>
      </c>
      <c r="B484" s="2">
        <v>448.32598139999999</v>
      </c>
      <c r="C484" s="33">
        <f t="shared" si="35"/>
        <v>529.08122496004762</v>
      </c>
      <c r="D484" s="33">
        <f t="shared" si="36"/>
        <v>-0.17114666147296237</v>
      </c>
      <c r="E484" s="33">
        <f t="shared" si="39"/>
        <v>529.08122496004762</v>
      </c>
      <c r="F484" s="8">
        <f t="shared" si="37"/>
        <v>-80.755243560047631</v>
      </c>
      <c r="G484" s="33">
        <f t="shared" si="38"/>
        <v>528.9100782985746</v>
      </c>
    </row>
    <row r="485" spans="1:7" x14ac:dyDescent="0.25">
      <c r="A485" s="2">
        <v>27.281063830000001</v>
      </c>
      <c r="B485" s="2">
        <v>612.24196319999999</v>
      </c>
      <c r="C485" s="33">
        <f t="shared" si="35"/>
        <v>528.9100782985746</v>
      </c>
      <c r="D485" s="33">
        <f t="shared" si="36"/>
        <v>0.17660740363593935</v>
      </c>
      <c r="E485" s="33">
        <f t="shared" si="39"/>
        <v>528.9100782985746</v>
      </c>
      <c r="F485" s="8">
        <f t="shared" si="37"/>
        <v>83.331884901425383</v>
      </c>
      <c r="G485" s="33">
        <f t="shared" si="38"/>
        <v>529.0866857022105</v>
      </c>
    </row>
    <row r="486" spans="1:7" x14ac:dyDescent="0.25">
      <c r="A486" s="2">
        <v>4.8658736219999996</v>
      </c>
      <c r="B486" s="2">
        <v>188.15133130000001</v>
      </c>
      <c r="C486" s="33">
        <f t="shared" si="35"/>
        <v>529.0866857022105</v>
      </c>
      <c r="D486" s="33">
        <f t="shared" si="36"/>
        <v>-0.72255305181083007</v>
      </c>
      <c r="E486" s="33">
        <f t="shared" si="39"/>
        <v>529.0866857022105</v>
      </c>
      <c r="F486" s="8">
        <f t="shared" si="37"/>
        <v>-340.93535440221046</v>
      </c>
      <c r="G486" s="33">
        <f t="shared" si="38"/>
        <v>528.36413265039971</v>
      </c>
    </row>
    <row r="487" spans="1:7" x14ac:dyDescent="0.25">
      <c r="A487" s="2">
        <v>23.407256969999999</v>
      </c>
      <c r="B487" s="2">
        <v>501.34532999999999</v>
      </c>
      <c r="C487" s="33">
        <f t="shared" si="35"/>
        <v>528.36413265039971</v>
      </c>
      <c r="D487" s="33">
        <f t="shared" si="36"/>
        <v>-5.7261642300346471E-2</v>
      </c>
      <c r="E487" s="33">
        <f t="shared" si="39"/>
        <v>528.36413265039971</v>
      </c>
      <c r="F487" s="8">
        <f t="shared" si="37"/>
        <v>-27.018802650399721</v>
      </c>
      <c r="G487" s="33">
        <f t="shared" si="38"/>
        <v>528.30687100809939</v>
      </c>
    </row>
    <row r="488" spans="1:7" x14ac:dyDescent="0.25">
      <c r="A488" s="2">
        <v>12.30161489</v>
      </c>
      <c r="B488" s="2">
        <v>333.33425849999998</v>
      </c>
      <c r="C488" s="33">
        <f t="shared" si="35"/>
        <v>528.30687100809939</v>
      </c>
      <c r="D488" s="33">
        <f t="shared" si="36"/>
        <v>-0.41321046458872146</v>
      </c>
      <c r="E488" s="33">
        <f t="shared" si="39"/>
        <v>528.30687100809939</v>
      </c>
      <c r="F488" s="8">
        <f t="shared" si="37"/>
        <v>-194.97261250809942</v>
      </c>
      <c r="G488" s="33">
        <f t="shared" si="38"/>
        <v>527.89366054351069</v>
      </c>
    </row>
    <row r="489" spans="1:7" x14ac:dyDescent="0.25">
      <c r="A489" s="2">
        <v>32.632858149999997</v>
      </c>
      <c r="B489" s="2">
        <v>793.07901100000004</v>
      </c>
      <c r="C489" s="33">
        <f t="shared" si="35"/>
        <v>527.89366054351069</v>
      </c>
      <c r="D489" s="33">
        <f t="shared" si="36"/>
        <v>0.5620141231871546</v>
      </c>
      <c r="E489" s="33">
        <f t="shared" si="39"/>
        <v>527.89366054351069</v>
      </c>
      <c r="F489" s="8">
        <f t="shared" si="37"/>
        <v>265.18535045648935</v>
      </c>
      <c r="G489" s="33">
        <f t="shared" si="38"/>
        <v>528.45567466669786</v>
      </c>
    </row>
    <row r="490" spans="1:7" x14ac:dyDescent="0.25">
      <c r="A490" s="2">
        <v>16.703851820000001</v>
      </c>
      <c r="B490" s="2">
        <v>379.31822599999998</v>
      </c>
      <c r="C490" s="33">
        <f t="shared" si="35"/>
        <v>528.45567466669786</v>
      </c>
      <c r="D490" s="33">
        <f t="shared" si="36"/>
        <v>-0.31607082481178173</v>
      </c>
      <c r="E490" s="33">
        <f t="shared" si="39"/>
        <v>528.45567466669786</v>
      </c>
      <c r="F490" s="8">
        <f t="shared" si="37"/>
        <v>-149.13744866669788</v>
      </c>
      <c r="G490" s="33">
        <f t="shared" si="38"/>
        <v>528.13960384188613</v>
      </c>
    </row>
    <row r="491" spans="1:7" x14ac:dyDescent="0.25">
      <c r="A491" s="2">
        <v>26.964217489999999</v>
      </c>
      <c r="B491" s="2">
        <v>581.07400519999999</v>
      </c>
      <c r="C491" s="33">
        <f t="shared" si="35"/>
        <v>528.13960384188613</v>
      </c>
      <c r="D491" s="33">
        <f t="shared" si="36"/>
        <v>0.1121852361546582</v>
      </c>
      <c r="E491" s="33">
        <f t="shared" si="39"/>
        <v>528.13960384188613</v>
      </c>
      <c r="F491" s="8">
        <f t="shared" si="37"/>
        <v>52.93440135811386</v>
      </c>
      <c r="G491" s="33">
        <f t="shared" si="38"/>
        <v>528.25178907804082</v>
      </c>
    </row>
    <row r="492" spans="1:7" x14ac:dyDescent="0.25">
      <c r="A492" s="2">
        <v>23.824922369999999</v>
      </c>
      <c r="B492" s="2">
        <v>584.399945</v>
      </c>
      <c r="C492" s="33">
        <f t="shared" si="35"/>
        <v>528.25178907804082</v>
      </c>
      <c r="D492" s="33">
        <f t="shared" si="36"/>
        <v>0.11899622873109247</v>
      </c>
      <c r="E492" s="33">
        <f t="shared" si="39"/>
        <v>528.25178907804082</v>
      </c>
      <c r="F492" s="8">
        <f t="shared" si="37"/>
        <v>56.148155921959187</v>
      </c>
      <c r="G492" s="33">
        <f t="shared" si="38"/>
        <v>528.37078530677195</v>
      </c>
    </row>
    <row r="493" spans="1:7" x14ac:dyDescent="0.25">
      <c r="A493" s="2">
        <v>34.472169190000002</v>
      </c>
      <c r="B493" s="2">
        <v>809.35251949999997</v>
      </c>
      <c r="C493" s="33">
        <f t="shared" si="35"/>
        <v>528.37078530677195</v>
      </c>
      <c r="D493" s="33">
        <f t="shared" si="36"/>
        <v>0.59549180489185249</v>
      </c>
      <c r="E493" s="33">
        <f t="shared" si="39"/>
        <v>528.37078530677195</v>
      </c>
      <c r="F493" s="8">
        <f t="shared" si="37"/>
        <v>280.98173419322802</v>
      </c>
      <c r="G493" s="33">
        <f t="shared" si="38"/>
        <v>528.96627711166377</v>
      </c>
    </row>
    <row r="494" spans="1:7" x14ac:dyDescent="0.25">
      <c r="A494" s="2">
        <v>23.056213570000001</v>
      </c>
      <c r="B494" s="2">
        <v>552.81935120000003</v>
      </c>
      <c r="C494" s="33">
        <f t="shared" si="35"/>
        <v>528.96627711166377</v>
      </c>
      <c r="D494" s="33">
        <f t="shared" si="36"/>
        <v>5.0552432462795061E-2</v>
      </c>
      <c r="E494" s="33">
        <f t="shared" si="39"/>
        <v>528.96627711166377</v>
      </c>
      <c r="F494" s="8">
        <f t="shared" si="37"/>
        <v>23.853074088336257</v>
      </c>
      <c r="G494" s="33">
        <f t="shared" si="38"/>
        <v>529.01682954412661</v>
      </c>
    </row>
    <row r="495" spans="1:7" x14ac:dyDescent="0.25">
      <c r="A495" s="2">
        <v>14.931505769999999</v>
      </c>
      <c r="B495" s="2">
        <v>377.43092789999997</v>
      </c>
      <c r="C495" s="33">
        <f t="shared" si="35"/>
        <v>529.01682954412661</v>
      </c>
      <c r="D495" s="33">
        <f t="shared" si="36"/>
        <v>-0.32125989408316397</v>
      </c>
      <c r="E495" s="33">
        <f t="shared" si="39"/>
        <v>529.01682954412661</v>
      </c>
      <c r="F495" s="8">
        <f t="shared" si="37"/>
        <v>-151.58590164412664</v>
      </c>
      <c r="G495" s="33">
        <f t="shared" si="38"/>
        <v>528.69556965004347</v>
      </c>
    </row>
    <row r="496" spans="1:7" x14ac:dyDescent="0.25">
      <c r="A496" s="2">
        <v>25.11206572</v>
      </c>
      <c r="B496" s="2">
        <v>571.43425690000004</v>
      </c>
      <c r="C496" s="33">
        <f t="shared" si="35"/>
        <v>528.69556965004347</v>
      </c>
      <c r="D496" s="33">
        <f t="shared" si="36"/>
        <v>9.0577197419113409E-2</v>
      </c>
      <c r="E496" s="33">
        <f t="shared" si="39"/>
        <v>528.69556965004347</v>
      </c>
      <c r="F496" s="8">
        <f t="shared" si="37"/>
        <v>42.73868724995657</v>
      </c>
      <c r="G496" s="33">
        <f t="shared" si="38"/>
        <v>528.78614684746253</v>
      </c>
    </row>
    <row r="497" spans="1:7" x14ac:dyDescent="0.25">
      <c r="A497" s="2">
        <v>22.274899260000002</v>
      </c>
      <c r="B497" s="2">
        <v>524.74636429999998</v>
      </c>
      <c r="C497" s="33">
        <f t="shared" si="35"/>
        <v>528.78614684746253</v>
      </c>
      <c r="D497" s="33">
        <f t="shared" si="36"/>
        <v>-8.5616148945289877E-3</v>
      </c>
      <c r="E497" s="33">
        <f t="shared" si="39"/>
        <v>528.78614684746253</v>
      </c>
      <c r="F497" s="8">
        <f t="shared" si="37"/>
        <v>-4.0397825474625506</v>
      </c>
      <c r="G497" s="33">
        <f t="shared" si="38"/>
        <v>528.77758523256796</v>
      </c>
    </row>
    <row r="498" spans="1:7" x14ac:dyDescent="0.25">
      <c r="A498" s="2">
        <v>32.893092109999998</v>
      </c>
      <c r="B498" s="2">
        <v>755.81839869999999</v>
      </c>
      <c r="C498" s="33">
        <f t="shared" si="35"/>
        <v>528.77758523256796</v>
      </c>
      <c r="D498" s="33">
        <f t="shared" si="36"/>
        <v>0.48117342639382837</v>
      </c>
      <c r="E498" s="33">
        <f t="shared" si="39"/>
        <v>528.77758523256796</v>
      </c>
      <c r="F498" s="8">
        <f t="shared" si="37"/>
        <v>227.04081346743203</v>
      </c>
      <c r="G498" s="33">
        <f t="shared" si="38"/>
        <v>529.25875865896182</v>
      </c>
    </row>
    <row r="499" spans="1:7" x14ac:dyDescent="0.25">
      <c r="A499" s="2">
        <v>12.58815695</v>
      </c>
      <c r="B499" s="2">
        <v>306.09071890000001</v>
      </c>
      <c r="C499" s="33">
        <f t="shared" si="35"/>
        <v>529.25875865896182</v>
      </c>
      <c r="D499" s="33">
        <f t="shared" si="36"/>
        <v>-0.47296575762056853</v>
      </c>
      <c r="E499" s="33">
        <f t="shared" si="39"/>
        <v>529.25875865896182</v>
      </c>
      <c r="F499" s="8">
        <f t="shared" si="37"/>
        <v>-223.16803975896181</v>
      </c>
      <c r="G499" s="33">
        <f t="shared" si="38"/>
        <v>528.78579290134121</v>
      </c>
    </row>
    <row r="500" spans="1:7" x14ac:dyDescent="0.25">
      <c r="A500" s="2">
        <v>22.362402370000002</v>
      </c>
      <c r="B500" s="2">
        <v>566.21730379999997</v>
      </c>
      <c r="C500" s="33">
        <f t="shared" si="35"/>
        <v>528.78579290134121</v>
      </c>
      <c r="D500" s="33">
        <f t="shared" si="36"/>
        <v>7.9329562289420674E-2</v>
      </c>
      <c r="E500" s="33">
        <f t="shared" si="39"/>
        <v>528.78579290134121</v>
      </c>
      <c r="F500" s="8">
        <f t="shared" si="37"/>
        <v>37.431510898658757</v>
      </c>
      <c r="G500" s="33">
        <f t="shared" si="38"/>
        <v>528.86512246363066</v>
      </c>
    </row>
    <row r="501" spans="1:7" x14ac:dyDescent="0.25">
      <c r="A501" s="2">
        <v>28.957736319999999</v>
      </c>
      <c r="B501" s="2">
        <v>655.66038790000005</v>
      </c>
      <c r="C501" s="33">
        <f t="shared" si="35"/>
        <v>528.86512246363066</v>
      </c>
      <c r="D501" s="33">
        <f t="shared" si="36"/>
        <v>0.26872046214406475</v>
      </c>
      <c r="E501" s="33">
        <f t="shared" si="39"/>
        <v>528.86512246363066</v>
      </c>
      <c r="F501" s="8">
        <f t="shared" si="37"/>
        <v>126.79526543636939</v>
      </c>
      <c r="G501" s="33">
        <f t="shared" si="38"/>
        <v>529.13384292577473</v>
      </c>
    </row>
  </sheetData>
  <mergeCells count="1"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7849-86F1-4B59-AD44-7309451C6954}">
  <dimension ref="A1:M769"/>
  <sheetViews>
    <sheetView zoomScale="115" zoomScaleNormal="115" workbookViewId="0">
      <selection activeCell="L16" sqref="L16"/>
    </sheetView>
  </sheetViews>
  <sheetFormatPr defaultRowHeight="15" x14ac:dyDescent="0.25"/>
  <cols>
    <col min="1" max="1" width="11.28515625" customWidth="1"/>
    <col min="2" max="2" width="10.28515625" customWidth="1"/>
    <col min="3" max="3" width="16" customWidth="1"/>
    <col min="4" max="4" width="15.5703125" customWidth="1"/>
    <col min="5" max="5" width="20.140625" bestFit="1" customWidth="1"/>
    <col min="6" max="6" width="16.42578125" bestFit="1" customWidth="1"/>
    <col min="7" max="7" width="13.85546875" bestFit="1" customWidth="1"/>
    <col min="11" max="11" width="34" customWidth="1"/>
    <col min="12" max="12" width="10.5703125" customWidth="1"/>
  </cols>
  <sheetData>
    <row r="1" spans="1:13" ht="31.5" x14ac:dyDescent="0.25">
      <c r="A1" s="16" t="s">
        <v>15</v>
      </c>
      <c r="B1" s="17" t="s">
        <v>13</v>
      </c>
      <c r="C1" s="17" t="s">
        <v>14</v>
      </c>
      <c r="D1" s="18" t="s">
        <v>31</v>
      </c>
      <c r="E1" s="18" t="s">
        <v>32</v>
      </c>
      <c r="F1" s="18" t="s">
        <v>33</v>
      </c>
      <c r="G1" s="18" t="s">
        <v>35</v>
      </c>
      <c r="K1" s="40" t="s">
        <v>16</v>
      </c>
      <c r="L1" s="15" t="s">
        <v>17</v>
      </c>
      <c r="M1" s="7">
        <v>-5.2629025965408847</v>
      </c>
    </row>
    <row r="2" spans="1:13" ht="18" x14ac:dyDescent="0.25">
      <c r="A2" s="19">
        <v>1</v>
      </c>
      <c r="B2" s="1">
        <v>148</v>
      </c>
      <c r="C2" s="37">
        <v>72</v>
      </c>
      <c r="D2" s="36">
        <f>$M$1+B2*$M$2+C2*$M$3</f>
        <v>0.25526853000431832</v>
      </c>
      <c r="E2" s="29">
        <f>EXP(Table1[[#This Row],[Logit]])</f>
        <v>1.290808195068218</v>
      </c>
      <c r="F2" s="29">
        <f>Table1[[#This Row],[Exponential Of Logit]]/(1+Table1[[#This Row],[Exponential Of Logit]])</f>
        <v>0.56347283803469161</v>
      </c>
      <c r="G2" s="29">
        <f>(Table1[[#This Row],[Outcome]]*LN(Table1[[#This Row],[Probability Value]]))+((1-Table1[[#This Row],[Outcome]])*LN(1-Table1[[#This Row],[Probability Value]]))</f>
        <v>-0.57363614890951686</v>
      </c>
      <c r="K2" s="40"/>
      <c r="L2" s="15" t="s">
        <v>18</v>
      </c>
      <c r="M2" s="7">
        <v>3.8048768809231574E-2</v>
      </c>
    </row>
    <row r="3" spans="1:13" ht="18" x14ac:dyDescent="0.25">
      <c r="A3" s="19">
        <v>0</v>
      </c>
      <c r="B3" s="1">
        <v>85</v>
      </c>
      <c r="C3" s="1">
        <v>66</v>
      </c>
      <c r="D3" s="29">
        <f t="shared" ref="D3:D65" si="0">$M$1+B3*$M$2+C3*$M$3</f>
        <v>-2.1323833502088481</v>
      </c>
      <c r="E3" s="29">
        <f>EXP(Table1[[#This Row],[Logit]])</f>
        <v>0.11855440021450447</v>
      </c>
      <c r="F3" s="29">
        <f>Table1[[#This Row],[Exponential Of Logit]]/(1+Table1[[#This Row],[Exponential Of Logit]])</f>
        <v>0.10598894447312475</v>
      </c>
      <c r="G3" s="29">
        <f>(Table1[[#This Row],[Outcome]]*LN(Table1[[#This Row],[Probability Value]]))+((1-Table1[[#This Row],[Outcome]])*LN(1-Table1[[#This Row],[Probability Value]]))</f>
        <v>-0.11203713752392777</v>
      </c>
      <c r="K3" s="40"/>
      <c r="L3" s="15" t="s">
        <v>19</v>
      </c>
      <c r="M3" s="7">
        <v>-1.5700924614037459E-3</v>
      </c>
    </row>
    <row r="4" spans="1:13" x14ac:dyDescent="0.25">
      <c r="A4" s="19">
        <v>1</v>
      </c>
      <c r="B4" s="1">
        <v>183</v>
      </c>
      <c r="C4" s="1">
        <v>64</v>
      </c>
      <c r="D4" s="29">
        <f t="shared" si="0"/>
        <v>1.5995361780186534</v>
      </c>
      <c r="E4" s="29">
        <f>EXP(Table1[[#This Row],[Logit]])</f>
        <v>4.950735631774986</v>
      </c>
      <c r="F4" s="29">
        <f>Table1[[#This Row],[Exponential Of Logit]]/(1+Table1[[#This Row],[Exponential Of Logit]])</f>
        <v>0.83195354963169155</v>
      </c>
      <c r="G4" s="29">
        <f>(Table1[[#This Row],[Outcome]]*LN(Table1[[#This Row],[Probability Value]]))+((1-Table1[[#This Row],[Outcome]])*LN(1-Table1[[#This Row],[Probability Value]]))</f>
        <v>-0.18397866948906957</v>
      </c>
      <c r="K4" s="28" t="s">
        <v>21</v>
      </c>
      <c r="L4" s="43">
        <f>SUM(Table1[Log Likeli-hood])</f>
        <v>-404.29729446684661</v>
      </c>
      <c r="M4" s="43"/>
    </row>
    <row r="5" spans="1:13" x14ac:dyDescent="0.25">
      <c r="A5" s="19">
        <v>0</v>
      </c>
      <c r="B5" s="1">
        <v>89</v>
      </c>
      <c r="C5" s="1">
        <v>66</v>
      </c>
      <c r="D5" s="29">
        <f t="shared" si="0"/>
        <v>-1.980188274971922</v>
      </c>
      <c r="E5" s="29">
        <f>EXP(Table1[[#This Row],[Logit]])</f>
        <v>0.13804324477606347</v>
      </c>
      <c r="F5" s="29">
        <f>Table1[[#This Row],[Exponential Of Logit]]/(1+Table1[[#This Row],[Exponential Of Logit]])</f>
        <v>0.12129876910189533</v>
      </c>
      <c r="G5" s="29">
        <f>(Table1[[#This Row],[Outcome]]*LN(Table1[[#This Row],[Probability Value]]))+((1-Table1[[#This Row],[Outcome]])*LN(1-Table1[[#This Row],[Probability Value]]))</f>
        <v>-0.12931033566408537</v>
      </c>
    </row>
    <row r="6" spans="1:13" x14ac:dyDescent="0.25">
      <c r="A6" s="19">
        <v>1</v>
      </c>
      <c r="B6" s="1">
        <v>137</v>
      </c>
      <c r="C6" s="1">
        <v>40</v>
      </c>
      <c r="D6" s="29">
        <f t="shared" si="0"/>
        <v>-0.11302496813230908</v>
      </c>
      <c r="E6" s="29">
        <f>EXP(Table1[[#This Row],[Logit]])</f>
        <v>0.89312836009055796</v>
      </c>
      <c r="F6" s="29">
        <f>Table1[[#This Row],[Exponential Of Logit]]/(1+Table1[[#This Row],[Exponential Of Logit]])</f>
        <v>0.47177379987474016</v>
      </c>
      <c r="G6" s="29">
        <f>(Table1[[#This Row],[Outcome]]*LN(Table1[[#This Row],[Probability Value]]))+((1-Table1[[#This Row],[Outcome]])*LN(1-Table1[[#This Row],[Probability Value]]))</f>
        <v>-0.75125564582111648</v>
      </c>
    </row>
    <row r="7" spans="1:13" x14ac:dyDescent="0.25">
      <c r="A7" s="19">
        <v>0</v>
      </c>
      <c r="B7" s="1">
        <v>116</v>
      </c>
      <c r="C7" s="1">
        <v>74</v>
      </c>
      <c r="D7" s="29">
        <f t="shared" si="0"/>
        <v>-0.96543225681389888</v>
      </c>
      <c r="E7" s="29">
        <f>EXP(Table1[[#This Row],[Logit]])</f>
        <v>0.38081855274272564</v>
      </c>
      <c r="F7" s="29">
        <f>Table1[[#This Row],[Exponential Of Logit]]/(1+Table1[[#This Row],[Exponential Of Logit]])</f>
        <v>0.27579188589717607</v>
      </c>
      <c r="G7" s="29">
        <f>(Table1[[#This Row],[Outcome]]*LN(Table1[[#This Row],[Probability Value]]))+((1-Table1[[#This Row],[Outcome]])*LN(1-Table1[[#This Row],[Probability Value]]))</f>
        <v>-0.32267647748411166</v>
      </c>
    </row>
    <row r="8" spans="1:13" x14ac:dyDescent="0.25">
      <c r="A8" s="19">
        <v>1</v>
      </c>
      <c r="B8" s="1">
        <v>78</v>
      </c>
      <c r="C8" s="1">
        <v>50</v>
      </c>
      <c r="D8" s="29">
        <f t="shared" si="0"/>
        <v>-2.3736032524910091</v>
      </c>
      <c r="E8" s="29">
        <f>EXP(Table1[[#This Row],[Logit]])</f>
        <v>9.3144497740177232E-2</v>
      </c>
      <c r="F8" s="29">
        <f>Table1[[#This Row],[Exponential Of Logit]]/(1+Table1[[#This Row],[Exponential Of Logit]])</f>
        <v>8.5207854892680596E-2</v>
      </c>
      <c r="G8" s="29">
        <f>(Table1[[#This Row],[Outcome]]*LN(Table1[[#This Row],[Probability Value]]))+((1-Table1[[#This Row],[Outcome]])*LN(1-Table1[[#This Row],[Probability Value]]))</f>
        <v>-2.4626616558203702</v>
      </c>
    </row>
    <row r="9" spans="1:13" x14ac:dyDescent="0.25">
      <c r="A9" s="19">
        <v>0</v>
      </c>
      <c r="B9" s="1">
        <v>115</v>
      </c>
      <c r="C9" s="1">
        <v>0</v>
      </c>
      <c r="D9" s="29">
        <f t="shared" si="0"/>
        <v>-0.88729418347925382</v>
      </c>
      <c r="E9" s="29">
        <f>EXP(Table1[[#This Row],[Logit]])</f>
        <v>0.41176841652563351</v>
      </c>
      <c r="F9" s="29">
        <f>Table1[[#This Row],[Exponential Of Logit]]/(1+Table1[[#This Row],[Exponential Of Logit]])</f>
        <v>0.29166852842550262</v>
      </c>
      <c r="G9" s="29">
        <f>(Table1[[#This Row],[Outcome]]*LN(Table1[[#This Row],[Probability Value]]))+((1-Table1[[#This Row],[Outcome]])*LN(1-Table1[[#This Row],[Probability Value]]))</f>
        <v>-0.34484311466059914</v>
      </c>
    </row>
    <row r="10" spans="1:13" ht="18.75" x14ac:dyDescent="0.25">
      <c r="A10" s="19">
        <v>1</v>
      </c>
      <c r="B10" s="1">
        <v>197</v>
      </c>
      <c r="C10" s="1">
        <v>70</v>
      </c>
      <c r="D10" s="29">
        <f t="shared" si="0"/>
        <v>2.1227983865794728</v>
      </c>
      <c r="E10" s="29">
        <f>EXP(Table1[[#This Row],[Logit]])</f>
        <v>8.3544838819077096</v>
      </c>
      <c r="F10" s="29">
        <f>Table1[[#This Row],[Exponential Of Logit]]/(1+Table1[[#This Row],[Exponential Of Logit]])</f>
        <v>0.893099393550287</v>
      </c>
      <c r="G10" s="29">
        <f>(Table1[[#This Row],[Outcome]]*LN(Table1[[#This Row],[Probability Value]]))+((1-Table1[[#This Row],[Outcome]])*LN(1-Table1[[#This Row],[Probability Value]]))</f>
        <v>-0.11305740133150716</v>
      </c>
      <c r="K10" s="41" t="s">
        <v>20</v>
      </c>
      <c r="L10" s="42"/>
    </row>
    <row r="11" spans="1:13" x14ac:dyDescent="0.25">
      <c r="A11" s="19">
        <v>1</v>
      </c>
      <c r="B11" s="1">
        <v>125</v>
      </c>
      <c r="C11" s="1">
        <v>96</v>
      </c>
      <c r="D11" s="29">
        <f t="shared" si="0"/>
        <v>-0.6575353716816974</v>
      </c>
      <c r="E11" s="29">
        <f>EXP(Table1[[#This Row],[Logit]])</f>
        <v>0.5181267519964744</v>
      </c>
      <c r="F11" s="29">
        <f>Table1[[#This Row],[Exponential Of Logit]]/(1+Table1[[#This Row],[Exponential Of Logit]])</f>
        <v>0.34129347323277892</v>
      </c>
      <c r="G11" s="29">
        <f>(Table1[[#This Row],[Outcome]]*LN(Table1[[#This Row],[Probability Value]]))+((1-Table1[[#This Row],[Outcome]])*LN(1-Table1[[#This Row],[Probability Value]]))</f>
        <v>-1.0750125465081759</v>
      </c>
      <c r="K11" s="22" t="s">
        <v>13</v>
      </c>
      <c r="L11" s="23">
        <v>10</v>
      </c>
    </row>
    <row r="12" spans="1:13" x14ac:dyDescent="0.25">
      <c r="A12" s="19">
        <v>0</v>
      </c>
      <c r="B12" s="1">
        <v>110</v>
      </c>
      <c r="C12" s="1">
        <v>92</v>
      </c>
      <c r="D12" s="29">
        <f t="shared" si="0"/>
        <v>-1.2219865339745564</v>
      </c>
      <c r="E12" s="29">
        <f>EXP(Table1[[#This Row],[Logit]])</f>
        <v>0.29464426431750229</v>
      </c>
      <c r="F12" s="29">
        <f>Table1[[#This Row],[Exponential Of Logit]]/(1+Table1[[#This Row],[Exponential Of Logit]])</f>
        <v>0.2275870464484929</v>
      </c>
      <c r="G12" s="29">
        <f>(Table1[[#This Row],[Outcome]]*LN(Table1[[#This Row],[Probability Value]]))+((1-Table1[[#This Row],[Outcome]])*LN(1-Table1[[#This Row],[Probability Value]]))</f>
        <v>-0.25823595804599442</v>
      </c>
      <c r="K12" s="22" t="s">
        <v>22</v>
      </c>
      <c r="L12" s="23">
        <v>150</v>
      </c>
    </row>
    <row r="13" spans="1:13" x14ac:dyDescent="0.25">
      <c r="A13" s="19">
        <v>1</v>
      </c>
      <c r="B13" s="1">
        <v>168</v>
      </c>
      <c r="C13" s="1">
        <v>74</v>
      </c>
      <c r="D13" s="29">
        <f t="shared" si="0"/>
        <v>1.0131037212661429</v>
      </c>
      <c r="E13" s="29">
        <f>EXP(Table1[[#This Row],[Logit]])</f>
        <v>2.7541358332726444</v>
      </c>
      <c r="F13" s="29">
        <f>Table1[[#This Row],[Exponential Of Logit]]/(1+Table1[[#This Row],[Exponential Of Logit]])</f>
        <v>0.73362711302636696</v>
      </c>
      <c r="G13" s="29">
        <f>(Table1[[#This Row],[Outcome]]*LN(Table1[[#This Row],[Probability Value]]))+((1-Table1[[#This Row],[Outcome]])*LN(1-Table1[[#This Row],[Probability Value]]))</f>
        <v>-0.30975439985375069</v>
      </c>
      <c r="K13" s="24" t="s">
        <v>31</v>
      </c>
      <c r="L13" s="25">
        <f>$M$1+L11*$M$2+L12*$M$3</f>
        <v>-5.1179287776591309</v>
      </c>
    </row>
    <row r="14" spans="1:13" x14ac:dyDescent="0.25">
      <c r="A14" s="19">
        <v>0</v>
      </c>
      <c r="B14" s="1">
        <v>139</v>
      </c>
      <c r="C14" s="1">
        <v>80</v>
      </c>
      <c r="D14" s="29">
        <f t="shared" si="0"/>
        <v>-9.9731128969995531E-2</v>
      </c>
      <c r="E14" s="29">
        <f>EXP(Table1[[#This Row],[Logit]])</f>
        <v>0.90508073531355115</v>
      </c>
      <c r="F14" s="29">
        <f>Table1[[#This Row],[Exponential Of Logit]]/(1+Table1[[#This Row],[Exponential Of Logit]])</f>
        <v>0.47508786296376398</v>
      </c>
      <c r="G14" s="29">
        <f>(Table1[[#This Row],[Outcome]]*LN(Table1[[#This Row],[Probability Value]]))+((1-Table1[[#This Row],[Outcome]])*LN(1-Table1[[#This Row],[Probability Value]]))</f>
        <v>-0.6445243884226477</v>
      </c>
      <c r="K14" s="24" t="s">
        <v>32</v>
      </c>
      <c r="L14" s="26">
        <f>EXP(L13)</f>
        <v>5.9884133944456876E-3</v>
      </c>
    </row>
    <row r="15" spans="1:13" x14ac:dyDescent="0.25">
      <c r="A15" s="19">
        <v>1</v>
      </c>
      <c r="B15" s="1">
        <v>189</v>
      </c>
      <c r="C15" s="1">
        <v>60</v>
      </c>
      <c r="D15" s="29">
        <f t="shared" si="0"/>
        <v>1.8341091607196578</v>
      </c>
      <c r="E15" s="29">
        <f>EXP(Table1[[#This Row],[Logit]])</f>
        <v>6.2595554030926923</v>
      </c>
      <c r="F15" s="29">
        <f>Table1[[#This Row],[Exponential Of Logit]]/(1+Table1[[#This Row],[Exponential Of Logit]])</f>
        <v>0.86225051749395243</v>
      </c>
      <c r="G15" s="29">
        <f>(Table1[[#This Row],[Outcome]]*LN(Table1[[#This Row],[Probability Value]]))+((1-Table1[[#This Row],[Outcome]])*LN(1-Table1[[#This Row],[Probability Value]]))</f>
        <v>-0.1482094269984171</v>
      </c>
      <c r="K15" s="24" t="s">
        <v>33</v>
      </c>
      <c r="L15" s="27">
        <f>L14/(1+L14)</f>
        <v>5.9527657721616771E-3</v>
      </c>
    </row>
    <row r="16" spans="1:13" x14ac:dyDescent="0.25">
      <c r="A16" s="19">
        <v>1</v>
      </c>
      <c r="B16" s="1">
        <v>166</v>
      </c>
      <c r="C16" s="1">
        <v>72</v>
      </c>
      <c r="D16" s="29">
        <f t="shared" si="0"/>
        <v>0.94014636857048706</v>
      </c>
      <c r="E16" s="29">
        <f>EXP(Table1[[#This Row],[Logit]])</f>
        <v>2.5603561465734956</v>
      </c>
      <c r="F16" s="29">
        <f>Table1[[#This Row],[Exponential Of Logit]]/(1+Table1[[#This Row],[Exponential Of Logit]])</f>
        <v>0.71912922223738629</v>
      </c>
      <c r="G16" s="29">
        <f>(Table1[[#This Row],[Outcome]]*LN(Table1[[#This Row],[Probability Value]]))+((1-Table1[[#This Row],[Outcome]])*LN(1-Table1[[#This Row],[Probability Value]]))</f>
        <v>-0.32971421246199784</v>
      </c>
    </row>
    <row r="17" spans="1:7" x14ac:dyDescent="0.25">
      <c r="A17" s="19">
        <v>1</v>
      </c>
      <c r="B17" s="1">
        <v>100</v>
      </c>
      <c r="C17" s="1">
        <v>0</v>
      </c>
      <c r="D17" s="29">
        <f t="shared" si="0"/>
        <v>-1.4580257156177274</v>
      </c>
      <c r="E17" s="29">
        <f>EXP(Table1[[#This Row],[Logit]])</f>
        <v>0.23269522808309814</v>
      </c>
      <c r="F17" s="29">
        <f>Table1[[#This Row],[Exponential Of Logit]]/(1+Table1[[#This Row],[Exponential Of Logit]])</f>
        <v>0.18876947260106677</v>
      </c>
      <c r="G17" s="29">
        <f>(Table1[[#This Row],[Outcome]]*LN(Table1[[#This Row],[Probability Value]]))+((1-Table1[[#This Row],[Outcome]])*LN(1-Table1[[#This Row],[Probability Value]]))</f>
        <v>-1.6672287300758919</v>
      </c>
    </row>
    <row r="18" spans="1:7" x14ac:dyDescent="0.25">
      <c r="A18" s="19">
        <v>1</v>
      </c>
      <c r="B18" s="1">
        <v>118</v>
      </c>
      <c r="C18" s="1">
        <v>84</v>
      </c>
      <c r="D18" s="29">
        <f t="shared" si="0"/>
        <v>-0.90503564380947388</v>
      </c>
      <c r="E18" s="29">
        <f>EXP(Table1[[#This Row],[Logit]])</f>
        <v>0.40452746594612038</v>
      </c>
      <c r="F18" s="29">
        <f>Table1[[#This Row],[Exponential Of Logit]]/(1+Table1[[#This Row],[Exponential Of Logit]])</f>
        <v>0.28801677130152942</v>
      </c>
      <c r="G18" s="29">
        <f>(Table1[[#This Row],[Outcome]]*LN(Table1[[#This Row],[Probability Value]]))+((1-Table1[[#This Row],[Outcome]])*LN(1-Table1[[#This Row],[Probability Value]]))</f>
        <v>-1.2447365668558403</v>
      </c>
    </row>
    <row r="19" spans="1:7" x14ac:dyDescent="0.25">
      <c r="A19" s="19">
        <v>1</v>
      </c>
      <c r="B19" s="1">
        <v>107</v>
      </c>
      <c r="C19" s="1">
        <v>74</v>
      </c>
      <c r="D19" s="29">
        <f t="shared" si="0"/>
        <v>-1.3078711760969837</v>
      </c>
      <c r="E19" s="29">
        <f>EXP(Table1[[#This Row],[Logit]])</f>
        <v>0.27039506760188631</v>
      </c>
      <c r="F19" s="29">
        <f>Table1[[#This Row],[Exponential Of Logit]]/(1+Table1[[#This Row],[Exponential Of Logit]])</f>
        <v>0.21284329142768849</v>
      </c>
      <c r="G19" s="29">
        <f>(Table1[[#This Row],[Outcome]]*LN(Table1[[#This Row],[Probability Value]]))+((1-Table1[[#This Row],[Outcome]])*LN(1-Table1[[#This Row],[Probability Value]]))</f>
        <v>-1.5471991050449905</v>
      </c>
    </row>
    <row r="20" spans="1:7" x14ac:dyDescent="0.25">
      <c r="A20" s="19">
        <v>0</v>
      </c>
      <c r="B20" s="1">
        <v>103</v>
      </c>
      <c r="C20" s="1">
        <v>30</v>
      </c>
      <c r="D20" s="29">
        <f t="shared" si="0"/>
        <v>-1.3909821830321447</v>
      </c>
      <c r="E20" s="29">
        <f>EXP(Table1[[#This Row],[Logit]])</f>
        <v>0.24883078719382876</v>
      </c>
      <c r="F20" s="29">
        <f>Table1[[#This Row],[Exponential Of Logit]]/(1+Table1[[#This Row],[Exponential Of Logit]])</f>
        <v>0.19925100321474393</v>
      </c>
      <c r="G20" s="29">
        <f>(Table1[[#This Row],[Outcome]]*LN(Table1[[#This Row],[Probability Value]]))+((1-Table1[[#This Row],[Outcome]])*LN(1-Table1[[#This Row],[Probability Value]]))</f>
        <v>-0.22220774333754303</v>
      </c>
    </row>
    <row r="21" spans="1:7" x14ac:dyDescent="0.25">
      <c r="A21" s="19">
        <v>1</v>
      </c>
      <c r="B21" s="1">
        <v>115</v>
      </c>
      <c r="C21" s="1">
        <v>70</v>
      </c>
      <c r="D21" s="29">
        <f t="shared" si="0"/>
        <v>-0.99720065577751604</v>
      </c>
      <c r="E21" s="29">
        <f>EXP(Table1[[#This Row],[Logit]])</f>
        <v>0.36891070511759755</v>
      </c>
      <c r="F21" s="29">
        <f>Table1[[#This Row],[Exponential Of Logit]]/(1+Table1[[#This Row],[Exponential Of Logit]])</f>
        <v>0.2694921617154758</v>
      </c>
      <c r="G21" s="29">
        <f>(Table1[[#This Row],[Outcome]]*LN(Table1[[#This Row],[Probability Value]]))+((1-Table1[[#This Row],[Outcome]])*LN(1-Table1[[#This Row],[Probability Value]]))</f>
        <v>-1.3112159735997377</v>
      </c>
    </row>
    <row r="22" spans="1:7" x14ac:dyDescent="0.25">
      <c r="A22" s="19">
        <v>0</v>
      </c>
      <c r="B22" s="1">
        <v>126</v>
      </c>
      <c r="C22" s="1">
        <v>88</v>
      </c>
      <c r="D22" s="29">
        <f t="shared" si="0"/>
        <v>-0.6069258631812362</v>
      </c>
      <c r="E22" s="29">
        <f>EXP(Table1[[#This Row],[Logit]])</f>
        <v>0.54502377403854452</v>
      </c>
      <c r="F22" s="29">
        <f>Table1[[#This Row],[Exponential Of Logit]]/(1+Table1[[#This Row],[Exponential Of Logit]])</f>
        <v>0.35276076860222316</v>
      </c>
      <c r="G22" s="29">
        <f>(Table1[[#This Row],[Outcome]]*LN(Table1[[#This Row],[Probability Value]]))+((1-Table1[[#This Row],[Outcome]])*LN(1-Table1[[#This Row],[Probability Value]]))</f>
        <v>-0.43503929795853219</v>
      </c>
    </row>
    <row r="23" spans="1:7" x14ac:dyDescent="0.25">
      <c r="A23" s="19">
        <v>0</v>
      </c>
      <c r="B23" s="1">
        <v>99</v>
      </c>
      <c r="C23" s="1">
        <v>84</v>
      </c>
      <c r="D23" s="29">
        <f t="shared" si="0"/>
        <v>-1.6279622511848733</v>
      </c>
      <c r="E23" s="29">
        <f>EXP(Table1[[#This Row],[Logit]])</f>
        <v>0.19632923645185216</v>
      </c>
      <c r="F23" s="29">
        <f>Table1[[#This Row],[Exponential Of Logit]]/(1+Table1[[#This Row],[Exponential Of Logit]])</f>
        <v>0.16410970364156413</v>
      </c>
      <c r="G23" s="29">
        <f>(Table1[[#This Row],[Outcome]]*LN(Table1[[#This Row],[Probability Value]]))+((1-Table1[[#This Row],[Outcome]])*LN(1-Table1[[#This Row],[Probability Value]]))</f>
        <v>-0.17925789895974889</v>
      </c>
    </row>
    <row r="24" spans="1:7" x14ac:dyDescent="0.25">
      <c r="A24" s="19">
        <v>1</v>
      </c>
      <c r="B24" s="1">
        <v>196</v>
      </c>
      <c r="C24" s="1">
        <v>90</v>
      </c>
      <c r="D24" s="29">
        <f t="shared" si="0"/>
        <v>2.0533477685421668</v>
      </c>
      <c r="E24" s="29">
        <f>EXP(Table1[[#This Row],[Logit]])</f>
        <v>7.7939498194718517</v>
      </c>
      <c r="F24" s="29">
        <f>Table1[[#This Row],[Exponential Of Logit]]/(1+Table1[[#This Row],[Exponential Of Logit]])</f>
        <v>0.88628545528133817</v>
      </c>
      <c r="G24" s="29">
        <f>(Table1[[#This Row],[Outcome]]*LN(Table1[[#This Row],[Probability Value]]))+((1-Table1[[#This Row],[Outcome]])*LN(1-Table1[[#This Row],[Probability Value]]))</f>
        <v>-0.12071619597682003</v>
      </c>
    </row>
    <row r="25" spans="1:7" x14ac:dyDescent="0.25">
      <c r="A25" s="19">
        <v>1</v>
      </c>
      <c r="B25" s="1">
        <v>119</v>
      </c>
      <c r="C25" s="1">
        <v>80</v>
      </c>
      <c r="D25" s="29">
        <f t="shared" si="0"/>
        <v>-0.86070650515462677</v>
      </c>
      <c r="E25" s="29">
        <f>EXP(Table1[[#This Row],[Logit]])</f>
        <v>0.42286322171105967</v>
      </c>
      <c r="F25" s="29">
        <f>Table1[[#This Row],[Exponential Of Logit]]/(1+Table1[[#This Row],[Exponential Of Logit]])</f>
        <v>0.29719175761851996</v>
      </c>
      <c r="G25" s="29">
        <f>(Table1[[#This Row],[Outcome]]*LN(Table1[[#This Row],[Probability Value]]))+((1-Table1[[#This Row],[Outcome]])*LN(1-Table1[[#This Row],[Probability Value]]))</f>
        <v>-1.2133776999735835</v>
      </c>
    </row>
    <row r="26" spans="1:7" x14ac:dyDescent="0.25">
      <c r="A26" s="19">
        <v>1</v>
      </c>
      <c r="B26" s="1">
        <v>143</v>
      </c>
      <c r="C26" s="1">
        <v>94</v>
      </c>
      <c r="D26" s="29">
        <f t="shared" si="0"/>
        <v>3.0482651807278799E-2</v>
      </c>
      <c r="E26" s="29">
        <f>EXP(Table1[[#This Row],[Logit]])</f>
        <v>1.0309520047395779</v>
      </c>
      <c r="F26" s="29">
        <f>Table1[[#This Row],[Exponential Of Logit]]/(1+Table1[[#This Row],[Exponential Of Logit]])</f>
        <v>0.50762007291835221</v>
      </c>
      <c r="G26" s="29">
        <f>(Table1[[#This Row],[Outcome]]*LN(Table1[[#This Row],[Probability Value]]))+((1-Table1[[#This Row],[Outcome]])*LN(1-Table1[[#This Row],[Probability Value]]))</f>
        <v>-0.67802199916737071</v>
      </c>
    </row>
    <row r="27" spans="1:7" x14ac:dyDescent="0.25">
      <c r="A27" s="19">
        <v>1</v>
      </c>
      <c r="B27" s="1">
        <v>125</v>
      </c>
      <c r="C27" s="1">
        <v>70</v>
      </c>
      <c r="D27" s="29">
        <f t="shared" si="0"/>
        <v>-0.61671296768520001</v>
      </c>
      <c r="E27" s="29">
        <f>EXP(Table1[[#This Row],[Logit]])</f>
        <v>0.53971558766365968</v>
      </c>
      <c r="F27" s="29">
        <f>Table1[[#This Row],[Exponential Of Logit]]/(1+Table1[[#This Row],[Exponential Of Logit]])</f>
        <v>0.35052940425355805</v>
      </c>
      <c r="G27" s="29">
        <f>(Table1[[#This Row],[Outcome]]*LN(Table1[[#This Row],[Probability Value]]))+((1-Table1[[#This Row],[Outcome]])*LN(1-Table1[[#This Row],[Probability Value]]))</f>
        <v>-1.0483106837193847</v>
      </c>
    </row>
    <row r="28" spans="1:7" x14ac:dyDescent="0.25">
      <c r="A28" s="19">
        <v>1</v>
      </c>
      <c r="B28" s="1">
        <v>147</v>
      </c>
      <c r="C28" s="1">
        <v>76</v>
      </c>
      <c r="D28" s="29">
        <f t="shared" si="0"/>
        <v>0.21093939134947209</v>
      </c>
      <c r="E28" s="29">
        <f>EXP(Table1[[#This Row],[Logit]])</f>
        <v>1.2348375109581569</v>
      </c>
      <c r="F28" s="29">
        <f>Table1[[#This Row],[Exponential Of Logit]]/(1+Table1[[#This Row],[Exponential Of Logit]])</f>
        <v>0.55254017569659308</v>
      </c>
      <c r="G28" s="29">
        <f>(Table1[[#This Row],[Outcome]]*LN(Table1[[#This Row],[Probability Value]]))+((1-Table1[[#This Row],[Outcome]])*LN(1-Table1[[#This Row],[Probability Value]]))</f>
        <v>-0.5932291320409947</v>
      </c>
    </row>
    <row r="29" spans="1:7" x14ac:dyDescent="0.25">
      <c r="A29" s="19">
        <v>0</v>
      </c>
      <c r="B29" s="1">
        <v>97</v>
      </c>
      <c r="C29" s="1">
        <v>66</v>
      </c>
      <c r="D29" s="29">
        <f t="shared" si="0"/>
        <v>-1.6757981244980693</v>
      </c>
      <c r="E29" s="29">
        <f>EXP(Table1[[#This Row],[Logit]])</f>
        <v>0.18715874387726478</v>
      </c>
      <c r="F29" s="29">
        <f>Table1[[#This Row],[Exponential Of Logit]]/(1+Table1[[#This Row],[Exponential Of Logit]])</f>
        <v>0.15765266847633505</v>
      </c>
      <c r="G29" s="29">
        <f>(Table1[[#This Row],[Outcome]]*LN(Table1[[#This Row],[Probability Value]]))+((1-Table1[[#This Row],[Outcome]])*LN(1-Table1[[#This Row],[Probability Value]]))</f>
        <v>-0.1715628420499202</v>
      </c>
    </row>
    <row r="30" spans="1:7" x14ac:dyDescent="0.25">
      <c r="A30" s="19">
        <v>0</v>
      </c>
      <c r="B30" s="1">
        <v>145</v>
      </c>
      <c r="C30" s="1">
        <v>82</v>
      </c>
      <c r="D30" s="29">
        <f t="shared" si="0"/>
        <v>0.12542129896258625</v>
      </c>
      <c r="E30" s="29">
        <f>EXP(Table1[[#This Row],[Logit]])</f>
        <v>1.1336259479115383</v>
      </c>
      <c r="F30" s="29">
        <f>Table1[[#This Row],[Exponential Of Logit]]/(1+Table1[[#This Row],[Exponential Of Logit]])</f>
        <v>0.53131428637768863</v>
      </c>
      <c r="G30" s="29">
        <f>(Table1[[#This Row],[Outcome]]*LN(Table1[[#This Row],[Probability Value]]))+((1-Table1[[#This Row],[Outcome]])*LN(1-Table1[[#This Row],[Probability Value]]))</f>
        <v>-0.75782285537505456</v>
      </c>
    </row>
    <row r="31" spans="1:7" x14ac:dyDescent="0.25">
      <c r="A31" s="19">
        <v>0</v>
      </c>
      <c r="B31" s="1">
        <v>117</v>
      </c>
      <c r="C31" s="1">
        <v>92</v>
      </c>
      <c r="D31" s="29">
        <f t="shared" si="0"/>
        <v>-0.95564515230993508</v>
      </c>
      <c r="E31" s="29">
        <f>EXP(Table1[[#This Row],[Logit]])</f>
        <v>0.38456396217535443</v>
      </c>
      <c r="F31" s="29">
        <f>Table1[[#This Row],[Exponential Of Logit]]/(1+Table1[[#This Row],[Exponential Of Logit]])</f>
        <v>0.27775095458294874</v>
      </c>
      <c r="G31" s="29">
        <f>(Table1[[#This Row],[Outcome]]*LN(Table1[[#This Row],[Probability Value]]))+((1-Table1[[#This Row],[Outcome]])*LN(1-Table1[[#This Row],[Probability Value]]))</f>
        <v>-0.32538526131606871</v>
      </c>
    </row>
    <row r="32" spans="1:7" x14ac:dyDescent="0.25">
      <c r="A32" s="19">
        <v>0</v>
      </c>
      <c r="B32" s="1">
        <v>109</v>
      </c>
      <c r="C32" s="1">
        <v>75</v>
      </c>
      <c r="D32" s="29">
        <f t="shared" si="0"/>
        <v>-1.233343730939924</v>
      </c>
      <c r="E32" s="29">
        <f>EXP(Table1[[#This Row],[Logit]])</f>
        <v>0.29131686211959829</v>
      </c>
      <c r="F32" s="29">
        <f>Table1[[#This Row],[Exponential Of Logit]]/(1+Table1[[#This Row],[Exponential Of Logit]])</f>
        <v>0.22559673048907908</v>
      </c>
      <c r="G32" s="29">
        <f>(Table1[[#This Row],[Outcome]]*LN(Table1[[#This Row],[Probability Value]]))+((1-Table1[[#This Row],[Outcome]])*LN(1-Table1[[#This Row],[Probability Value]]))</f>
        <v>-0.25566252103627424</v>
      </c>
    </row>
    <row r="33" spans="1:7" x14ac:dyDescent="0.25">
      <c r="A33" s="19">
        <v>1</v>
      </c>
      <c r="B33" s="1">
        <v>158</v>
      </c>
      <c r="C33" s="1">
        <v>76</v>
      </c>
      <c r="D33" s="29">
        <f t="shared" si="0"/>
        <v>0.62947584825101943</v>
      </c>
      <c r="E33" s="29">
        <f>EXP(Table1[[#This Row],[Logit]])</f>
        <v>1.8766266842729835</v>
      </c>
      <c r="F33" s="29">
        <f>Table1[[#This Row],[Exponential Of Logit]]/(1+Table1[[#This Row],[Exponential Of Logit]])</f>
        <v>0.65237060287760895</v>
      </c>
      <c r="G33" s="29">
        <f>(Table1[[#This Row],[Outcome]]*LN(Table1[[#This Row],[Probability Value]]))+((1-Table1[[#This Row],[Outcome]])*LN(1-Table1[[#This Row],[Probability Value]]))</f>
        <v>-0.4271424692173868</v>
      </c>
    </row>
    <row r="34" spans="1:7" x14ac:dyDescent="0.25">
      <c r="A34" s="19">
        <v>0</v>
      </c>
      <c r="B34" s="1">
        <v>88</v>
      </c>
      <c r="C34" s="1">
        <v>58</v>
      </c>
      <c r="D34" s="29">
        <f t="shared" si="0"/>
        <v>-2.0056763040899233</v>
      </c>
      <c r="E34" s="29">
        <f>EXP(Table1[[#This Row],[Logit]])</f>
        <v>0.13456925517578469</v>
      </c>
      <c r="F34" s="29">
        <f>Table1[[#This Row],[Exponential Of Logit]]/(1+Table1[[#This Row],[Exponential Of Logit]])</f>
        <v>0.11860823353170731</v>
      </c>
      <c r="G34" s="29">
        <f>(Table1[[#This Row],[Outcome]]*LN(Table1[[#This Row],[Probability Value]]))+((1-Table1[[#This Row],[Outcome]])*LN(1-Table1[[#This Row],[Probability Value]]))</f>
        <v>-0.12625306804255546</v>
      </c>
    </row>
    <row r="35" spans="1:7" x14ac:dyDescent="0.25">
      <c r="A35" s="19">
        <v>0</v>
      </c>
      <c r="B35" s="1">
        <v>92</v>
      </c>
      <c r="C35" s="1">
        <v>92</v>
      </c>
      <c r="D35" s="29">
        <f t="shared" si="0"/>
        <v>-1.9068643725407242</v>
      </c>
      <c r="E35" s="29">
        <f>EXP(Table1[[#This Row],[Logit]])</f>
        <v>0.14854544025832894</v>
      </c>
      <c r="F35" s="29">
        <f>Table1[[#This Row],[Exponential Of Logit]]/(1+Table1[[#This Row],[Exponential Of Logit]])</f>
        <v>0.12933353357348959</v>
      </c>
      <c r="G35" s="29">
        <f>(Table1[[#This Row],[Outcome]]*LN(Table1[[#This Row],[Probability Value]]))+((1-Table1[[#This Row],[Outcome]])*LN(1-Table1[[#This Row],[Probability Value]]))</f>
        <v>-0.13849630723881698</v>
      </c>
    </row>
    <row r="36" spans="1:7" x14ac:dyDescent="0.25">
      <c r="A36" s="19">
        <v>0</v>
      </c>
      <c r="B36" s="1">
        <v>122</v>
      </c>
      <c r="C36" s="1">
        <v>78</v>
      </c>
      <c r="D36" s="29">
        <f t="shared" si="0"/>
        <v>-0.74342001380412459</v>
      </c>
      <c r="E36" s="29">
        <f>EXP(Table1[[#This Row],[Logit]])</f>
        <v>0.47548496644572358</v>
      </c>
      <c r="F36" s="29">
        <f>Table1[[#This Row],[Exponential Of Logit]]/(1+Table1[[#This Row],[Exponential Of Logit]])</f>
        <v>0.32225673406291155</v>
      </c>
      <c r="G36" s="29">
        <f>(Table1[[#This Row],[Outcome]]*LN(Table1[[#This Row],[Probability Value]]))+((1-Table1[[#This Row],[Outcome]])*LN(1-Table1[[#This Row],[Probability Value]]))</f>
        <v>-0.38898672656258942</v>
      </c>
    </row>
    <row r="37" spans="1:7" x14ac:dyDescent="0.25">
      <c r="A37" s="19">
        <v>0</v>
      </c>
      <c r="B37" s="1">
        <v>103</v>
      </c>
      <c r="C37" s="1">
        <v>60</v>
      </c>
      <c r="D37" s="29">
        <f t="shared" si="0"/>
        <v>-1.4380849568742571</v>
      </c>
      <c r="E37" s="29">
        <f>EXP(Table1[[#This Row],[Logit]])</f>
        <v>0.2373819202884157</v>
      </c>
      <c r="F37" s="29">
        <f>Table1[[#This Row],[Exponential Of Logit]]/(1+Table1[[#This Row],[Exponential Of Logit]])</f>
        <v>0.19184207914811413</v>
      </c>
      <c r="G37" s="29">
        <f>(Table1[[#This Row],[Outcome]]*LN(Table1[[#This Row],[Probability Value]]))+((1-Table1[[#This Row],[Outcome]])*LN(1-Table1[[#This Row],[Probability Value]]))</f>
        <v>-0.21299779295937124</v>
      </c>
    </row>
    <row r="38" spans="1:7" x14ac:dyDescent="0.25">
      <c r="A38" s="19">
        <v>0</v>
      </c>
      <c r="B38" s="1">
        <v>138</v>
      </c>
      <c r="C38" s="1">
        <v>76</v>
      </c>
      <c r="D38" s="29">
        <f t="shared" si="0"/>
        <v>-0.1314995279336118</v>
      </c>
      <c r="E38" s="29">
        <f>EXP(Table1[[#This Row],[Logit]])</f>
        <v>0.87677968903592007</v>
      </c>
      <c r="F38" s="29">
        <f>Table1[[#This Row],[Exponential Of Logit]]/(1+Table1[[#This Row],[Exponential Of Logit]])</f>
        <v>0.46717240929131731</v>
      </c>
      <c r="G38" s="29">
        <f>(Table1[[#This Row],[Outcome]]*LN(Table1[[#This Row],[Probability Value]]))+((1-Table1[[#This Row],[Outcome]])*LN(1-Table1[[#This Row],[Probability Value]]))</f>
        <v>-0.62955737673357837</v>
      </c>
    </row>
    <row r="39" spans="1:7" x14ac:dyDescent="0.25">
      <c r="A39" s="19">
        <v>1</v>
      </c>
      <c r="B39" s="1">
        <v>102</v>
      </c>
      <c r="C39" s="1">
        <v>76</v>
      </c>
      <c r="D39" s="29">
        <f t="shared" si="0"/>
        <v>-1.5012552050659487</v>
      </c>
      <c r="E39" s="29">
        <f>EXP(Table1[[#This Row],[Logit]])</f>
        <v>0.22285026174274322</v>
      </c>
      <c r="F39" s="29">
        <f>Table1[[#This Row],[Exponential Of Logit]]/(1+Table1[[#This Row],[Exponential Of Logit]])</f>
        <v>0.1822383890445822</v>
      </c>
      <c r="G39" s="29">
        <f>(Table1[[#This Row],[Outcome]]*LN(Table1[[#This Row],[Probability Value]]))+((1-Table1[[#This Row],[Outcome]])*LN(1-Table1[[#This Row],[Probability Value]]))</f>
        <v>-1.7024396190689217</v>
      </c>
    </row>
    <row r="40" spans="1:7" x14ac:dyDescent="0.25">
      <c r="A40" s="19">
        <v>1</v>
      </c>
      <c r="B40" s="1">
        <v>90</v>
      </c>
      <c r="C40" s="1">
        <v>68</v>
      </c>
      <c r="D40" s="29">
        <f t="shared" si="0"/>
        <v>-1.9452796910854977</v>
      </c>
      <c r="E40" s="29">
        <f>EXP(Table1[[#This Row],[Logit]])</f>
        <v>0.14294723667860193</v>
      </c>
      <c r="F40" s="29">
        <f>Table1[[#This Row],[Exponential Of Logit]]/(1+Table1[[#This Row],[Exponential Of Logit]])</f>
        <v>0.12506897264479661</v>
      </c>
      <c r="G40" s="29">
        <f>(Table1[[#This Row],[Outcome]]*LN(Table1[[#This Row],[Probability Value]]))+((1-Table1[[#This Row],[Outcome]])*LN(1-Table1[[#This Row],[Probability Value]]))</f>
        <v>-2.0788899126967109</v>
      </c>
    </row>
    <row r="41" spans="1:7" x14ac:dyDescent="0.25">
      <c r="A41" s="19">
        <v>1</v>
      </c>
      <c r="B41" s="1">
        <v>111</v>
      </c>
      <c r="C41" s="1">
        <v>72</v>
      </c>
      <c r="D41" s="29">
        <f t="shared" si="0"/>
        <v>-1.1525359159372495</v>
      </c>
      <c r="E41" s="29">
        <f>EXP(Table1[[#This Row],[Logit]])</f>
        <v>0.31583482241407834</v>
      </c>
      <c r="F41" s="29">
        <f>Table1[[#This Row],[Exponential Of Logit]]/(1+Table1[[#This Row],[Exponential Of Logit]])</f>
        <v>0.2400261925236454</v>
      </c>
      <c r="G41" s="29">
        <f>(Table1[[#This Row],[Outcome]]*LN(Table1[[#This Row],[Probability Value]]))+((1-Table1[[#This Row],[Outcome]])*LN(1-Table1[[#This Row],[Probability Value]]))</f>
        <v>-1.4270072260798037</v>
      </c>
    </row>
    <row r="42" spans="1:7" x14ac:dyDescent="0.25">
      <c r="A42" s="19">
        <v>0</v>
      </c>
      <c r="B42" s="1">
        <v>180</v>
      </c>
      <c r="C42" s="1">
        <v>64</v>
      </c>
      <c r="D42" s="29">
        <f t="shared" si="0"/>
        <v>1.4853898715909588</v>
      </c>
      <c r="E42" s="29">
        <f>EXP(Table1[[#This Row],[Logit]])</f>
        <v>4.4166870179487523</v>
      </c>
      <c r="F42" s="29">
        <f>Table1[[#This Row],[Exponential Of Logit]]/(1+Table1[[#This Row],[Exponential Of Logit]])</f>
        <v>0.8153853090115053</v>
      </c>
      <c r="G42" s="29">
        <f>(Table1[[#This Row],[Outcome]]*LN(Table1[[#This Row],[Probability Value]]))+((1-Table1[[#This Row],[Outcome]])*LN(1-Table1[[#This Row],[Probability Value]]))</f>
        <v>-1.6894843772603485</v>
      </c>
    </row>
    <row r="43" spans="1:7" x14ac:dyDescent="0.25">
      <c r="A43" s="19">
        <v>0</v>
      </c>
      <c r="B43" s="1">
        <v>133</v>
      </c>
      <c r="C43" s="1">
        <v>84</v>
      </c>
      <c r="D43" s="29">
        <f t="shared" si="0"/>
        <v>-0.33430411167099983</v>
      </c>
      <c r="E43" s="29">
        <f>EXP(Table1[[#This Row],[Logit]])</f>
        <v>0.71583605502333958</v>
      </c>
      <c r="F43" s="29">
        <f>Table1[[#This Row],[Exponential Of Logit]]/(1+Table1[[#This Row],[Exponential Of Logit]])</f>
        <v>0.417193736503924</v>
      </c>
      <c r="G43" s="29">
        <f>(Table1[[#This Row],[Outcome]]*LN(Table1[[#This Row],[Probability Value]]))+((1-Table1[[#This Row],[Outcome]])*LN(1-Table1[[#This Row],[Probability Value]]))</f>
        <v>-0.53990045747093873</v>
      </c>
    </row>
    <row r="44" spans="1:7" x14ac:dyDescent="0.25">
      <c r="A44" s="19">
        <v>0</v>
      </c>
      <c r="B44" s="1">
        <v>106</v>
      </c>
      <c r="C44" s="1">
        <v>92</v>
      </c>
      <c r="D44" s="29">
        <f t="shared" si="0"/>
        <v>-1.3741816092114822</v>
      </c>
      <c r="E44" s="29">
        <f>EXP(Table1[[#This Row],[Logit]])</f>
        <v>0.25304660209539259</v>
      </c>
      <c r="F44" s="29">
        <f>Table1[[#This Row],[Exponential Of Logit]]/(1+Table1[[#This Row],[Exponential Of Logit]])</f>
        <v>0.20194508462194333</v>
      </c>
      <c r="G44" s="29">
        <f>(Table1[[#This Row],[Outcome]]*LN(Table1[[#This Row],[Probability Value]]))+((1-Table1[[#This Row],[Outcome]])*LN(1-Table1[[#This Row],[Probability Value]]))</f>
        <v>-0.22557786763682972</v>
      </c>
    </row>
    <row r="45" spans="1:7" x14ac:dyDescent="0.25">
      <c r="A45" s="19">
        <v>1</v>
      </c>
      <c r="B45" s="1">
        <v>171</v>
      </c>
      <c r="C45" s="1">
        <v>110</v>
      </c>
      <c r="D45" s="29">
        <f t="shared" si="0"/>
        <v>1.0707266990833026</v>
      </c>
      <c r="E45" s="29">
        <f>EXP(Table1[[#This Row],[Logit]])</f>
        <v>2.9174988735672631</v>
      </c>
      <c r="F45" s="29">
        <f>Table1[[#This Row],[Exponential Of Logit]]/(1+Table1[[#This Row],[Exponential Of Logit]])</f>
        <v>0.74473508933280108</v>
      </c>
      <c r="G45" s="29">
        <f>(Table1[[#This Row],[Outcome]]*LN(Table1[[#This Row],[Probability Value]]))+((1-Table1[[#This Row],[Outcome]])*LN(1-Table1[[#This Row],[Probability Value]]))</f>
        <v>-0.29472670862602557</v>
      </c>
    </row>
    <row r="46" spans="1:7" x14ac:dyDescent="0.25">
      <c r="A46" s="19">
        <v>0</v>
      </c>
      <c r="B46" s="1">
        <v>159</v>
      </c>
      <c r="C46" s="1">
        <v>64</v>
      </c>
      <c r="D46" s="29">
        <f t="shared" si="0"/>
        <v>0.6863657265970956</v>
      </c>
      <c r="E46" s="29">
        <f>EXP(Table1[[#This Row],[Logit]])</f>
        <v>1.9864829764127196</v>
      </c>
      <c r="F46" s="29">
        <f>Table1[[#This Row],[Exponential Of Logit]]/(1+Table1[[#This Row],[Exponential Of Logit]])</f>
        <v>0.66515797749459393</v>
      </c>
      <c r="G46" s="29">
        <f>(Table1[[#This Row],[Outcome]]*LN(Table1[[#This Row],[Probability Value]]))+((1-Table1[[#This Row],[Outcome]])*LN(1-Table1[[#This Row],[Probability Value]]))</f>
        <v>-1.0940964329940746</v>
      </c>
    </row>
    <row r="47" spans="1:7" x14ac:dyDescent="0.25">
      <c r="A47" s="19">
        <v>1</v>
      </c>
      <c r="B47" s="1">
        <v>180</v>
      </c>
      <c r="C47" s="1">
        <v>66</v>
      </c>
      <c r="D47" s="29">
        <f t="shared" si="0"/>
        <v>1.4822496866681514</v>
      </c>
      <c r="E47" s="29">
        <f>EXP(Table1[[#This Row],[Logit]])</f>
        <v>4.4028395571389307</v>
      </c>
      <c r="F47" s="29">
        <f>Table1[[#This Row],[Exponential Of Logit]]/(1+Table1[[#This Row],[Exponential Of Logit]])</f>
        <v>0.81491214213854068</v>
      </c>
      <c r="G47" s="29">
        <f>(Table1[[#This Row],[Outcome]]*LN(Table1[[#This Row],[Probability Value]]))+((1-Table1[[#This Row],[Outcome]])*LN(1-Table1[[#This Row],[Probability Value]]))</f>
        <v>-0.2046749726092312</v>
      </c>
    </row>
    <row r="48" spans="1:7" x14ac:dyDescent="0.25">
      <c r="A48" s="19">
        <v>0</v>
      </c>
      <c r="B48" s="1">
        <v>146</v>
      </c>
      <c r="C48" s="1">
        <v>56</v>
      </c>
      <c r="D48" s="29">
        <f t="shared" si="0"/>
        <v>0.20429247176831578</v>
      </c>
      <c r="E48" s="29">
        <f>EXP(Table1[[#This Row],[Logit]])</f>
        <v>1.2266568634993575</v>
      </c>
      <c r="F48" s="29">
        <f>Table1[[#This Row],[Exponential Of Logit]]/(1+Table1[[#This Row],[Exponential Of Logit]])</f>
        <v>0.5508962263595365</v>
      </c>
      <c r="G48" s="29">
        <f>(Table1[[#This Row],[Outcome]]*LN(Table1[[#This Row],[Probability Value]]))+((1-Table1[[#This Row],[Outcome]])*LN(1-Table1[[#This Row],[Probability Value]]))</f>
        <v>-0.80050129625070421</v>
      </c>
    </row>
    <row r="49" spans="1:7" x14ac:dyDescent="0.25">
      <c r="A49" s="19">
        <v>0</v>
      </c>
      <c r="B49" s="1">
        <v>71</v>
      </c>
      <c r="C49" s="1">
        <v>70</v>
      </c>
      <c r="D49" s="29">
        <f t="shared" si="0"/>
        <v>-2.6713464833837053</v>
      </c>
      <c r="E49" s="29">
        <f>EXP(Table1[[#This Row],[Logit]])</f>
        <v>6.9159041088263706E-2</v>
      </c>
      <c r="F49" s="29">
        <f>Table1[[#This Row],[Exponential Of Logit]]/(1+Table1[[#This Row],[Exponential Of Logit]])</f>
        <v>6.4685456915623024E-2</v>
      </c>
      <c r="G49" s="29">
        <f>(Table1[[#This Row],[Outcome]]*LN(Table1[[#This Row],[Probability Value]]))+((1-Table1[[#This Row],[Outcome]])*LN(1-Table1[[#This Row],[Probability Value]]))</f>
        <v>-6.687239655059983E-2</v>
      </c>
    </row>
    <row r="50" spans="1:7" x14ac:dyDescent="0.25">
      <c r="A50" s="19">
        <v>1</v>
      </c>
      <c r="B50" s="1">
        <v>103</v>
      </c>
      <c r="C50" s="1">
        <v>66</v>
      </c>
      <c r="D50" s="29">
        <f t="shared" si="0"/>
        <v>-1.4475055116426796</v>
      </c>
      <c r="E50" s="29">
        <f>EXP(Table1[[#This Row],[Logit]])</f>
        <v>0.23515615135717255</v>
      </c>
      <c r="F50" s="29">
        <f>Table1[[#This Row],[Exponential Of Logit]]/(1+Table1[[#This Row],[Exponential Of Logit]])</f>
        <v>0.19038576709413318</v>
      </c>
      <c r="G50" s="29">
        <f>(Table1[[#This Row],[Outcome]]*LN(Table1[[#This Row],[Probability Value]]))+((1-Table1[[#This Row],[Outcome]])*LN(1-Table1[[#This Row],[Probability Value]]))</f>
        <v>-1.6587029120758547</v>
      </c>
    </row>
    <row r="51" spans="1:7" x14ac:dyDescent="0.25">
      <c r="A51" s="19">
        <v>0</v>
      </c>
      <c r="B51" s="1">
        <v>105</v>
      </c>
      <c r="C51" s="1">
        <v>0</v>
      </c>
      <c r="D51" s="29">
        <f t="shared" si="0"/>
        <v>-1.2677818715715694</v>
      </c>
      <c r="E51" s="29">
        <f>EXP(Table1[[#This Row],[Logit]])</f>
        <v>0.2814552337522867</v>
      </c>
      <c r="F51" s="29">
        <f>Table1[[#This Row],[Exponential Of Logit]]/(1+Table1[[#This Row],[Exponential Of Logit]])</f>
        <v>0.2196371955406862</v>
      </c>
      <c r="G51" s="29">
        <f>(Table1[[#This Row],[Outcome]]*LN(Table1[[#This Row],[Probability Value]]))+((1-Table1[[#This Row],[Outcome]])*LN(1-Table1[[#This Row],[Probability Value]]))</f>
        <v>-0.24799633351755307</v>
      </c>
    </row>
    <row r="52" spans="1:7" x14ac:dyDescent="0.25">
      <c r="A52" s="19">
        <v>0</v>
      </c>
      <c r="B52" s="1">
        <v>103</v>
      </c>
      <c r="C52" s="1">
        <v>80</v>
      </c>
      <c r="D52" s="29">
        <f t="shared" si="0"/>
        <v>-1.4694868061023321</v>
      </c>
      <c r="E52" s="29">
        <f>EXP(Table1[[#This Row],[Logit]])</f>
        <v>0.23004351182532498</v>
      </c>
      <c r="F52" s="29">
        <f>Table1[[#This Row],[Exponential Of Logit]]/(1+Table1[[#This Row],[Exponential Of Logit]])</f>
        <v>0.18702062944419873</v>
      </c>
      <c r="G52" s="29">
        <f>(Table1[[#This Row],[Outcome]]*LN(Table1[[#This Row],[Probability Value]]))+((1-Table1[[#This Row],[Outcome]])*LN(1-Table1[[#This Row],[Probability Value]]))</f>
        <v>-0.20704954422637292</v>
      </c>
    </row>
    <row r="53" spans="1:7" x14ac:dyDescent="0.25">
      <c r="A53" s="19">
        <v>0</v>
      </c>
      <c r="B53" s="1">
        <v>101</v>
      </c>
      <c r="C53" s="1">
        <v>50</v>
      </c>
      <c r="D53" s="29">
        <f t="shared" si="0"/>
        <v>-1.4984815698786831</v>
      </c>
      <c r="E53" s="29">
        <f>EXP(Table1[[#This Row],[Logit]])</f>
        <v>0.22346922506261635</v>
      </c>
      <c r="F53" s="29">
        <f>Table1[[#This Row],[Exponential Of Logit]]/(1+Table1[[#This Row],[Exponential Of Logit]])</f>
        <v>0.18265210148721098</v>
      </c>
      <c r="G53" s="29">
        <f>(Table1[[#This Row],[Outcome]]*LN(Table1[[#This Row],[Probability Value]]))+((1-Table1[[#This Row],[Outcome]])*LN(1-Table1[[#This Row],[Probability Value]]))</f>
        <v>-0.20169045038654426</v>
      </c>
    </row>
    <row r="54" spans="1:7" x14ac:dyDescent="0.25">
      <c r="A54" s="19">
        <v>0</v>
      </c>
      <c r="B54" s="1">
        <v>88</v>
      </c>
      <c r="C54" s="1">
        <v>66</v>
      </c>
      <c r="D54" s="29">
        <f t="shared" si="0"/>
        <v>-2.018237043781153</v>
      </c>
      <c r="E54" s="29">
        <f>EXP(Table1[[#This Row],[Logit]])</f>
        <v>0.13288953712600829</v>
      </c>
      <c r="F54" s="29">
        <f>Table1[[#This Row],[Exponential Of Logit]]/(1+Table1[[#This Row],[Exponential Of Logit]])</f>
        <v>0.11730140739328528</v>
      </c>
      <c r="G54" s="29">
        <f>(Table1[[#This Row],[Outcome]]*LN(Table1[[#This Row],[Probability Value]]))+((1-Table1[[#This Row],[Outcome]])*LN(1-Table1[[#This Row],[Probability Value]]))</f>
        <v>-0.12477148137580635</v>
      </c>
    </row>
    <row r="55" spans="1:7" x14ac:dyDescent="0.25">
      <c r="A55" s="19">
        <v>1</v>
      </c>
      <c r="B55" s="1">
        <v>176</v>
      </c>
      <c r="C55" s="1">
        <v>90</v>
      </c>
      <c r="D55" s="29">
        <f t="shared" si="0"/>
        <v>1.2923723923575356</v>
      </c>
      <c r="E55" s="29">
        <f>EXP(Table1[[#This Row],[Logit]])</f>
        <v>3.6414151820107286</v>
      </c>
      <c r="F55" s="29">
        <f>Table1[[#This Row],[Exponential Of Logit]]/(1+Table1[[#This Row],[Exponential Of Logit]])</f>
        <v>0.78454847050188137</v>
      </c>
      <c r="G55" s="29">
        <f>(Table1[[#This Row],[Outcome]]*LN(Table1[[#This Row],[Probability Value]]))+((1-Table1[[#This Row],[Outcome]])*LN(1-Table1[[#This Row],[Probability Value]]))</f>
        <v>-0.24264692350176764</v>
      </c>
    </row>
    <row r="56" spans="1:7" x14ac:dyDescent="0.25">
      <c r="A56" s="19">
        <v>0</v>
      </c>
      <c r="B56" s="1">
        <v>150</v>
      </c>
      <c r="C56" s="1">
        <v>66</v>
      </c>
      <c r="D56" s="29">
        <f t="shared" si="0"/>
        <v>0.34078662239120416</v>
      </c>
      <c r="E56" s="29">
        <f>EXP(Table1[[#This Row],[Logit]])</f>
        <v>1.406053188583869</v>
      </c>
      <c r="F56" s="29">
        <f>Table1[[#This Row],[Exponential Of Logit]]/(1+Table1[[#This Row],[Exponential Of Logit]])</f>
        <v>0.5843815902554631</v>
      </c>
      <c r="G56" s="29">
        <f>(Table1[[#This Row],[Outcome]]*LN(Table1[[#This Row],[Probability Value]]))+((1-Table1[[#This Row],[Outcome]])*LN(1-Table1[[#This Row],[Probability Value]]))</f>
        <v>-0.87798772395147595</v>
      </c>
    </row>
    <row r="57" spans="1:7" x14ac:dyDescent="0.25">
      <c r="A57" s="19">
        <v>0</v>
      </c>
      <c r="B57" s="1">
        <v>73</v>
      </c>
      <c r="C57" s="1">
        <v>50</v>
      </c>
      <c r="D57" s="29">
        <f t="shared" si="0"/>
        <v>-2.5638470965371667</v>
      </c>
      <c r="E57" s="29">
        <f>EXP(Table1[[#This Row],[Logit]])</f>
        <v>7.7007912972092946E-2</v>
      </c>
      <c r="F57" s="29">
        <f>Table1[[#This Row],[Exponential Of Logit]]/(1+Table1[[#This Row],[Exponential Of Logit]])</f>
        <v>7.1501715117007092E-2</v>
      </c>
      <c r="G57" s="29">
        <f>(Table1[[#This Row],[Outcome]]*LN(Table1[[#This Row],[Probability Value]]))+((1-Table1[[#This Row],[Outcome]])*LN(1-Table1[[#This Row],[Probability Value]]))</f>
        <v>-7.418674538225882E-2</v>
      </c>
    </row>
    <row r="58" spans="1:7" x14ac:dyDescent="0.25">
      <c r="A58" s="19">
        <v>1</v>
      </c>
      <c r="B58" s="1">
        <v>187</v>
      </c>
      <c r="C58" s="1">
        <v>68</v>
      </c>
      <c r="D58" s="29">
        <f t="shared" si="0"/>
        <v>1.7454508834099653</v>
      </c>
      <c r="E58" s="29">
        <f>EXP(Table1[[#This Row],[Logit]])</f>
        <v>5.7284837715171566</v>
      </c>
      <c r="F58" s="29">
        <f>Table1[[#This Row],[Exponential Of Logit]]/(1+Table1[[#This Row],[Exponential Of Logit]])</f>
        <v>0.85137810627809285</v>
      </c>
      <c r="G58" s="29">
        <f>(Table1[[#This Row],[Outcome]]*LN(Table1[[#This Row],[Probability Value]]))+((1-Table1[[#This Row],[Outcome]])*LN(1-Table1[[#This Row],[Probability Value]]))</f>
        <v>-0.16089894088454987</v>
      </c>
    </row>
    <row r="59" spans="1:7" x14ac:dyDescent="0.25">
      <c r="A59" s="19">
        <v>0</v>
      </c>
      <c r="B59" s="1">
        <v>100</v>
      </c>
      <c r="C59" s="1">
        <v>88</v>
      </c>
      <c r="D59" s="29">
        <f t="shared" si="0"/>
        <v>-1.5961938522212571</v>
      </c>
      <c r="E59" s="29">
        <f>EXP(Table1[[#This Row],[Logit]])</f>
        <v>0.20266643024860329</v>
      </c>
      <c r="F59" s="29">
        <f>Table1[[#This Row],[Exponential Of Logit]]/(1+Table1[[#This Row],[Exponential Of Logit]])</f>
        <v>0.16851424896486891</v>
      </c>
      <c r="G59" s="29">
        <f>(Table1[[#This Row],[Outcome]]*LN(Table1[[#This Row],[Probability Value]]))+((1-Table1[[#This Row],[Outcome]])*LN(1-Table1[[#This Row],[Probability Value]]))</f>
        <v>-0.18454111695403583</v>
      </c>
    </row>
    <row r="60" spans="1:7" x14ac:dyDescent="0.25">
      <c r="A60" s="19">
        <v>0</v>
      </c>
      <c r="B60" s="1">
        <v>146</v>
      </c>
      <c r="C60" s="1">
        <v>82</v>
      </c>
      <c r="D60" s="29">
        <f t="shared" si="0"/>
        <v>0.16347006777181838</v>
      </c>
      <c r="E60" s="29">
        <f>EXP(Table1[[#This Row],[Logit]])</f>
        <v>1.1775901067641128</v>
      </c>
      <c r="F60" s="29">
        <f>Table1[[#This Row],[Exponential Of Logit]]/(1+Table1[[#This Row],[Exponential Of Logit]])</f>
        <v>0.54077675275353154</v>
      </c>
      <c r="G60" s="29">
        <f>(Table1[[#This Row],[Outcome]]*LN(Table1[[#This Row],[Probability Value]]))+((1-Table1[[#This Row],[Outcome]])*LN(1-Table1[[#This Row],[Probability Value]]))</f>
        <v>-0.77821880972147517</v>
      </c>
    </row>
    <row r="61" spans="1:7" x14ac:dyDescent="0.25">
      <c r="A61" s="19">
        <v>0</v>
      </c>
      <c r="B61" s="1">
        <v>105</v>
      </c>
      <c r="C61" s="1">
        <v>64</v>
      </c>
      <c r="D61" s="29">
        <f t="shared" si="0"/>
        <v>-1.3682677891014092</v>
      </c>
      <c r="E61" s="29">
        <f>EXP(Table1[[#This Row],[Logit]])</f>
        <v>0.25454750784866775</v>
      </c>
      <c r="F61" s="29">
        <f>Table1[[#This Row],[Exponential Of Logit]]/(1+Table1[[#This Row],[Exponential Of Logit]])</f>
        <v>0.2028998553312443</v>
      </c>
      <c r="G61" s="29">
        <f>(Table1[[#This Row],[Outcome]]*LN(Table1[[#This Row],[Probability Value]]))+((1-Table1[[#This Row],[Outcome]])*LN(1-Table1[[#This Row],[Probability Value]]))</f>
        <v>-0.22677495605441617</v>
      </c>
    </row>
    <row r="62" spans="1:7" x14ac:dyDescent="0.25">
      <c r="A62" s="19">
        <v>0</v>
      </c>
      <c r="B62" s="1">
        <v>84</v>
      </c>
      <c r="C62" s="1">
        <v>0</v>
      </c>
      <c r="D62" s="29">
        <f t="shared" si="0"/>
        <v>-2.0668060165654323</v>
      </c>
      <c r="E62" s="29">
        <f>EXP(Table1[[#This Row],[Logit]])</f>
        <v>0.12658946133132312</v>
      </c>
      <c r="F62" s="29">
        <f>Table1[[#This Row],[Exponential Of Logit]]/(1+Table1[[#This Row],[Exponential Of Logit]])</f>
        <v>0.11236520993346477</v>
      </c>
      <c r="G62" s="29">
        <f>(Table1[[#This Row],[Outcome]]*LN(Table1[[#This Row],[Probability Value]]))+((1-Table1[[#This Row],[Outcome]])*LN(1-Table1[[#This Row],[Probability Value]]))</f>
        <v>-0.11919489303327091</v>
      </c>
    </row>
    <row r="63" spans="1:7" x14ac:dyDescent="0.25">
      <c r="A63" s="19">
        <v>1</v>
      </c>
      <c r="B63" s="1">
        <v>133</v>
      </c>
      <c r="C63" s="1">
        <v>72</v>
      </c>
      <c r="D63" s="29">
        <f t="shared" si="0"/>
        <v>-0.31546300213415485</v>
      </c>
      <c r="E63" s="29">
        <f>EXP(Table1[[#This Row],[Logit]])</f>
        <v>0.72945105867349347</v>
      </c>
      <c r="F63" s="29">
        <f>Table1[[#This Row],[Exponential Of Logit]]/(1+Table1[[#This Row],[Exponential Of Logit]])</f>
        <v>0.42178184517866024</v>
      </c>
      <c r="G63" s="29">
        <f>(Table1[[#This Row],[Outcome]]*LN(Table1[[#This Row],[Probability Value]]))+((1-Table1[[#This Row],[Outcome]])*LN(1-Table1[[#This Row],[Probability Value]]))</f>
        <v>-0.8632670531661365</v>
      </c>
    </row>
    <row r="64" spans="1:7" x14ac:dyDescent="0.25">
      <c r="A64" s="19">
        <v>0</v>
      </c>
      <c r="B64" s="1">
        <v>44</v>
      </c>
      <c r="C64" s="1">
        <v>62</v>
      </c>
      <c r="D64" s="29">
        <f t="shared" si="0"/>
        <v>-3.6861025015417277</v>
      </c>
      <c r="E64" s="29">
        <f>EXP(Table1[[#This Row],[Logit]])</f>
        <v>2.5069520296913606E-2</v>
      </c>
      <c r="F64" s="29">
        <f>Table1[[#This Row],[Exponential Of Logit]]/(1+Table1[[#This Row],[Exponential Of Logit]])</f>
        <v>2.4456409834185847E-2</v>
      </c>
      <c r="G64" s="29">
        <f>(Table1[[#This Row],[Outcome]]*LN(Table1[[#This Row],[Probability Value]]))+((1-Table1[[#This Row],[Outcome]])*LN(1-Table1[[#This Row],[Probability Value]]))</f>
        <v>-2.4760434970297604E-2</v>
      </c>
    </row>
    <row r="65" spans="1:7" x14ac:dyDescent="0.25">
      <c r="A65" s="19">
        <v>0</v>
      </c>
      <c r="B65" s="1">
        <v>141</v>
      </c>
      <c r="C65" s="1">
        <v>58</v>
      </c>
      <c r="D65" s="29">
        <f t="shared" si="0"/>
        <v>1.0908442799350257E-2</v>
      </c>
      <c r="E65" s="29">
        <f>EXP(Table1[[#This Row],[Logit]])</f>
        <v>1.0109681567928763</v>
      </c>
      <c r="F65" s="29">
        <f>Table1[[#This Row],[Exponential Of Logit]]/(1+Table1[[#This Row],[Exponential Of Logit]])</f>
        <v>0.50272708365764684</v>
      </c>
      <c r="G65" s="29">
        <f>(Table1[[#This Row],[Outcome]]*LN(Table1[[#This Row],[Probability Value]]))+((1-Table1[[#This Row],[Outcome]])*LN(1-Table1[[#This Row],[Probability Value]]))</f>
        <v>-0.69861627615141131</v>
      </c>
    </row>
    <row r="66" spans="1:7" x14ac:dyDescent="0.25">
      <c r="A66" s="19">
        <v>1</v>
      </c>
      <c r="B66" s="1">
        <v>114</v>
      </c>
      <c r="C66" s="1">
        <v>66</v>
      </c>
      <c r="D66" s="29">
        <f t="shared" ref="D66:D129" si="1">$M$1+B66*$M$2+C66*$M$3</f>
        <v>-1.0289690547411323</v>
      </c>
      <c r="E66" s="29">
        <f>EXP(Table1[[#This Row],[Logit]])</f>
        <v>0.35737520498983305</v>
      </c>
      <c r="F66" s="29">
        <f>Table1[[#This Row],[Exponential Of Logit]]/(1+Table1[[#This Row],[Exponential Of Logit]])</f>
        <v>0.26328402322076438</v>
      </c>
      <c r="G66" s="29">
        <f>(Table1[[#This Row],[Outcome]]*LN(Table1[[#This Row],[Probability Value]]))+((1-Table1[[#This Row],[Outcome]])*LN(1-Table1[[#This Row],[Probability Value]]))</f>
        <v>-1.3345218933153564</v>
      </c>
    </row>
    <row r="67" spans="1:7" x14ac:dyDescent="0.25">
      <c r="A67" s="19">
        <v>0</v>
      </c>
      <c r="B67" s="1">
        <v>99</v>
      </c>
      <c r="C67" s="1">
        <v>74</v>
      </c>
      <c r="D67" s="29">
        <f t="shared" si="1"/>
        <v>-1.6122613265708359</v>
      </c>
      <c r="E67" s="29">
        <f>EXP(Table1[[#This Row],[Logit]])</f>
        <v>0.19943611358967697</v>
      </c>
      <c r="F67" s="29">
        <f>Table1[[#This Row],[Exponential Of Logit]]/(1+Table1[[#This Row],[Exponential Of Logit]])</f>
        <v>0.16627489478602059</v>
      </c>
      <c r="G67" s="29">
        <f>(Table1[[#This Row],[Outcome]]*LN(Table1[[#This Row],[Probability Value]]))+((1-Table1[[#This Row],[Outcome]])*LN(1-Table1[[#This Row],[Probability Value]]))</f>
        <v>-0.1818515410119047</v>
      </c>
    </row>
    <row r="68" spans="1:7" x14ac:dyDescent="0.25">
      <c r="A68" s="19">
        <v>1</v>
      </c>
      <c r="B68" s="1">
        <v>109</v>
      </c>
      <c r="C68" s="1">
        <v>88</v>
      </c>
      <c r="D68" s="29">
        <f t="shared" si="1"/>
        <v>-1.2537549329381728</v>
      </c>
      <c r="E68" s="29">
        <f>EXP(Table1[[#This Row],[Logit]])</f>
        <v>0.28543100782608066</v>
      </c>
      <c r="F68" s="29">
        <f>Table1[[#This Row],[Exponential Of Logit]]/(1+Table1[[#This Row],[Exponential Of Logit]])</f>
        <v>0.22205081882130823</v>
      </c>
      <c r="G68" s="29">
        <f>(Table1[[#This Row],[Outcome]]*LN(Table1[[#This Row],[Probability Value]]))+((1-Table1[[#This Row],[Outcome]])*LN(1-Table1[[#This Row],[Probability Value]]))</f>
        <v>-1.5048490096970837</v>
      </c>
    </row>
    <row r="69" spans="1:7" x14ac:dyDescent="0.25">
      <c r="A69" s="19">
        <v>0</v>
      </c>
      <c r="B69" s="1">
        <v>109</v>
      </c>
      <c r="C69" s="1">
        <v>92</v>
      </c>
      <c r="D69" s="29">
        <f t="shared" si="1"/>
        <v>-1.2600353027837876</v>
      </c>
      <c r="E69" s="29">
        <f>EXP(Table1[[#This Row],[Logit]])</f>
        <v>0.28364401289975738</v>
      </c>
      <c r="F69" s="29">
        <f>Table1[[#This Row],[Exponential Of Logit]]/(1+Table1[[#This Row],[Exponential Of Logit]])</f>
        <v>0.22096781510241637</v>
      </c>
      <c r="G69" s="29">
        <f>(Table1[[#This Row],[Outcome]]*LN(Table1[[#This Row],[Probability Value]]))+((1-Table1[[#This Row],[Outcome]])*LN(1-Table1[[#This Row],[Probability Value]]))</f>
        <v>-0.24970291830685498</v>
      </c>
    </row>
    <row r="70" spans="1:7" x14ac:dyDescent="0.25">
      <c r="A70" s="19">
        <v>0</v>
      </c>
      <c r="B70" s="1">
        <v>95</v>
      </c>
      <c r="C70" s="1">
        <v>66</v>
      </c>
      <c r="D70" s="29">
        <f t="shared" si="1"/>
        <v>-1.7518956621165322</v>
      </c>
      <c r="E70" s="29">
        <f>EXP(Table1[[#This Row],[Logit]])</f>
        <v>0.17344483880316588</v>
      </c>
      <c r="F70" s="29">
        <f>Table1[[#This Row],[Exponential Of Logit]]/(1+Table1[[#This Row],[Exponential Of Logit]])</f>
        <v>0.14780825912538662</v>
      </c>
      <c r="G70" s="29">
        <f>(Table1[[#This Row],[Outcome]]*LN(Table1[[#This Row],[Probability Value]]))+((1-Table1[[#This Row],[Outcome]])*LN(1-Table1[[#This Row],[Probability Value]]))</f>
        <v>-0.15994372949741986</v>
      </c>
    </row>
    <row r="71" spans="1:7" x14ac:dyDescent="0.25">
      <c r="A71" s="19">
        <v>0</v>
      </c>
      <c r="B71" s="1">
        <v>146</v>
      </c>
      <c r="C71" s="1">
        <v>85</v>
      </c>
      <c r="D71" s="29">
        <f t="shared" si="1"/>
        <v>0.15875979038760712</v>
      </c>
      <c r="E71" s="29">
        <f>EXP(Table1[[#This Row],[Logit]])</f>
        <v>1.1720563736565794</v>
      </c>
      <c r="F71" s="29">
        <f>Table1[[#This Row],[Exponential Of Logit]]/(1+Table1[[#This Row],[Exponential Of Logit]])</f>
        <v>0.5396067928400331</v>
      </c>
      <c r="G71" s="29">
        <f>(Table1[[#This Row],[Outcome]]*LN(Table1[[#This Row],[Probability Value]]))+((1-Table1[[#This Row],[Outcome]])*LN(1-Table1[[#This Row],[Probability Value]]))</f>
        <v>-0.77567435645705307</v>
      </c>
    </row>
    <row r="72" spans="1:7" x14ac:dyDescent="0.25">
      <c r="A72" s="19">
        <v>1</v>
      </c>
      <c r="B72" s="1">
        <v>100</v>
      </c>
      <c r="C72" s="1">
        <v>66</v>
      </c>
      <c r="D72" s="29">
        <f t="shared" si="1"/>
        <v>-1.5616518180703747</v>
      </c>
      <c r="E72" s="29">
        <f>EXP(Table1[[#This Row],[Logit]])</f>
        <v>0.20978925116177985</v>
      </c>
      <c r="F72" s="29">
        <f>Table1[[#This Row],[Exponential Of Logit]]/(1+Table1[[#This Row],[Exponential Of Logit]])</f>
        <v>0.17340974964053937</v>
      </c>
      <c r="G72" s="29">
        <f>(Table1[[#This Row],[Outcome]]*LN(Table1[[#This Row],[Probability Value]]))+((1-Table1[[#This Row],[Outcome]])*LN(1-Table1[[#This Row],[Probability Value]]))</f>
        <v>-1.7520979899156464</v>
      </c>
    </row>
    <row r="73" spans="1:7" x14ac:dyDescent="0.25">
      <c r="A73" s="19">
        <v>0</v>
      </c>
      <c r="B73" s="1">
        <v>139</v>
      </c>
      <c r="C73" s="1">
        <v>64</v>
      </c>
      <c r="D73" s="29">
        <f t="shared" si="1"/>
        <v>-7.4609649587535604E-2</v>
      </c>
      <c r="E73" s="29">
        <f>EXP(Table1[[#This Row],[Logit]])</f>
        <v>0.92810570207203547</v>
      </c>
      <c r="F73" s="29">
        <f>Table1[[#This Row],[Exponential Of Logit]]/(1+Table1[[#This Row],[Exponential Of Logit]])</f>
        <v>0.48135623533224769</v>
      </c>
      <c r="G73" s="29">
        <f>(Table1[[#This Row],[Outcome]]*LN(Table1[[#This Row],[Probability Value]]))+((1-Table1[[#This Row],[Outcome]])*LN(1-Table1[[#This Row],[Probability Value]]))</f>
        <v>-0.65653801941169287</v>
      </c>
    </row>
    <row r="74" spans="1:7" x14ac:dyDescent="0.25">
      <c r="A74" s="19">
        <v>1</v>
      </c>
      <c r="B74" s="1">
        <v>126</v>
      </c>
      <c r="C74" s="1">
        <v>90</v>
      </c>
      <c r="D74" s="29">
        <f t="shared" si="1"/>
        <v>-0.61006604810404363</v>
      </c>
      <c r="E74" s="29">
        <f>EXP(Table1[[#This Row],[Logit]])</f>
        <v>0.54331498296488479</v>
      </c>
      <c r="F74" s="29">
        <f>Table1[[#This Row],[Exponential Of Logit]]/(1+Table1[[#This Row],[Exponential Of Logit]])</f>
        <v>0.35204413160112952</v>
      </c>
      <c r="G74" s="29">
        <f>(Table1[[#This Row],[Outcome]]*LN(Table1[[#This Row],[Probability Value]]))+((1-Table1[[#This Row],[Outcome]])*LN(1-Table1[[#This Row],[Probability Value]]))</f>
        <v>-1.043998737375841</v>
      </c>
    </row>
    <row r="75" spans="1:7" x14ac:dyDescent="0.25">
      <c r="A75" s="19">
        <v>0</v>
      </c>
      <c r="B75" s="1">
        <v>129</v>
      </c>
      <c r="C75" s="1">
        <v>86</v>
      </c>
      <c r="D75" s="29">
        <f t="shared" si="1"/>
        <v>-0.48963937183073403</v>
      </c>
      <c r="E75" s="29">
        <f>EXP(Table1[[#This Row],[Logit]])</f>
        <v>0.61284736436103515</v>
      </c>
      <c r="F75" s="29">
        <f>Table1[[#This Row],[Exponential Of Logit]]/(1+Table1[[#This Row],[Exponential Of Logit]])</f>
        <v>0.37997852611665339</v>
      </c>
      <c r="G75" s="29">
        <f>(Table1[[#This Row],[Outcome]]*LN(Table1[[#This Row],[Probability Value]]))+((1-Table1[[#This Row],[Outcome]])*LN(1-Table1[[#This Row],[Probability Value]]))</f>
        <v>-0.47800116624706751</v>
      </c>
    </row>
    <row r="76" spans="1:7" x14ac:dyDescent="0.25">
      <c r="A76" s="19">
        <v>0</v>
      </c>
      <c r="B76" s="1">
        <v>79</v>
      </c>
      <c r="C76" s="1">
        <v>75</v>
      </c>
      <c r="D76" s="29">
        <f t="shared" si="1"/>
        <v>-2.3748067952168714</v>
      </c>
      <c r="E76" s="29">
        <f>EXP(Table1[[#This Row],[Logit]])</f>
        <v>9.3032461791017582E-2</v>
      </c>
      <c r="F76" s="29">
        <f>Table1[[#This Row],[Exponential Of Logit]]/(1+Table1[[#This Row],[Exponential Of Logit]])</f>
        <v>8.511408859584714E-2</v>
      </c>
      <c r="G76" s="29">
        <f>(Table1[[#This Row],[Outcome]]*LN(Table1[[#This Row],[Probability Value]]))+((1-Table1[[#This Row],[Outcome]])*LN(1-Table1[[#This Row],[Probability Value]]))</f>
        <v>-8.8955908470681563E-2</v>
      </c>
    </row>
    <row r="77" spans="1:7" x14ac:dyDescent="0.25">
      <c r="A77" s="19">
        <v>0</v>
      </c>
      <c r="B77" s="1">
        <v>0</v>
      </c>
      <c r="C77" s="1">
        <v>48</v>
      </c>
      <c r="D77" s="29">
        <f t="shared" si="1"/>
        <v>-5.3382670346882648</v>
      </c>
      <c r="E77" s="29">
        <f>EXP(Table1[[#This Row],[Logit]])</f>
        <v>4.8041889934432374E-3</v>
      </c>
      <c r="F77" s="29">
        <f>Table1[[#This Row],[Exponential Of Logit]]/(1+Table1[[#This Row],[Exponential Of Logit]])</f>
        <v>4.7812191132043415E-3</v>
      </c>
      <c r="G77" s="29">
        <f>(Table1[[#This Row],[Outcome]]*LN(Table1[[#This Row],[Probability Value]]))+((1-Table1[[#This Row],[Outcome]])*LN(1-Table1[[#This Row],[Probability Value]]))</f>
        <v>-4.792685705435111E-3</v>
      </c>
    </row>
    <row r="78" spans="1:7" x14ac:dyDescent="0.25">
      <c r="A78" s="19">
        <v>0</v>
      </c>
      <c r="B78" s="1">
        <v>62</v>
      </c>
      <c r="C78" s="1">
        <v>78</v>
      </c>
      <c r="D78" s="29">
        <f t="shared" si="1"/>
        <v>-3.0263461423580189</v>
      </c>
      <c r="E78" s="29">
        <f>EXP(Table1[[#This Row],[Logit]])</f>
        <v>4.8492499506046109E-2</v>
      </c>
      <c r="F78" s="29">
        <f>Table1[[#This Row],[Exponential Of Logit]]/(1+Table1[[#This Row],[Exponential Of Logit]])</f>
        <v>4.624973428888747E-2</v>
      </c>
      <c r="G78" s="29">
        <f>(Table1[[#This Row],[Outcome]]*LN(Table1[[#This Row],[Probability Value]]))+((1-Table1[[#This Row],[Outcome]])*LN(1-Table1[[#This Row],[Probability Value]]))</f>
        <v>-4.7353417787322945E-2</v>
      </c>
    </row>
    <row r="79" spans="1:7" x14ac:dyDescent="0.25">
      <c r="A79" s="19">
        <v>0</v>
      </c>
      <c r="B79" s="1">
        <v>95</v>
      </c>
      <c r="C79" s="1">
        <v>72</v>
      </c>
      <c r="D79" s="29">
        <f t="shared" si="1"/>
        <v>-1.7613162168849548</v>
      </c>
      <c r="E79" s="29">
        <f>EXP(Table1[[#This Row],[Logit]])</f>
        <v>0.17181856443052823</v>
      </c>
      <c r="F79" s="29">
        <f>Table1[[#This Row],[Exponential Of Logit]]/(1+Table1[[#This Row],[Exponential Of Logit]])</f>
        <v>0.14662556955993214</v>
      </c>
      <c r="G79" s="29">
        <f>(Table1[[#This Row],[Outcome]]*LN(Table1[[#This Row],[Probability Value]]))+((1-Table1[[#This Row],[Outcome]])*LN(1-Table1[[#This Row],[Probability Value]]))</f>
        <v>-0.15855687066437196</v>
      </c>
    </row>
    <row r="80" spans="1:7" x14ac:dyDescent="0.25">
      <c r="A80" s="19">
        <v>1</v>
      </c>
      <c r="B80" s="1">
        <v>131</v>
      </c>
      <c r="C80" s="1">
        <v>0</v>
      </c>
      <c r="D80" s="29">
        <f t="shared" si="1"/>
        <v>-0.27851388253154852</v>
      </c>
      <c r="E80" s="29">
        <f>EXP(Table1[[#This Row],[Logit]])</f>
        <v>0.75690775988111236</v>
      </c>
      <c r="F80" s="29">
        <f>Table1[[#This Row],[Exponential Of Logit]]/(1+Table1[[#This Row],[Exponential Of Logit]])</f>
        <v>0.43081815515023475</v>
      </c>
      <c r="G80" s="29">
        <f>(Table1[[#This Row],[Outcome]]*LN(Table1[[#This Row],[Probability Value]]))+((1-Table1[[#This Row],[Outcome]])*LN(1-Table1[[#This Row],[Probability Value]]))</f>
        <v>-0.84206919171362127</v>
      </c>
    </row>
    <row r="81" spans="1:7" x14ac:dyDescent="0.25">
      <c r="A81" s="19">
        <v>0</v>
      </c>
      <c r="B81" s="1">
        <v>112</v>
      </c>
      <c r="C81" s="1">
        <v>66</v>
      </c>
      <c r="D81" s="29">
        <f t="shared" si="1"/>
        <v>-1.1050665923595957</v>
      </c>
      <c r="E81" s="29">
        <f>EXP(Table1[[#This Row],[Logit]])</f>
        <v>0.33118882686217677</v>
      </c>
      <c r="F81" s="29">
        <f>Table1[[#This Row],[Exponential Of Logit]]/(1+Table1[[#This Row],[Exponential Of Logit]])</f>
        <v>0.24879177182011164</v>
      </c>
      <c r="G81" s="29">
        <f>(Table1[[#This Row],[Outcome]]*LN(Table1[[#This Row],[Probability Value]]))+((1-Table1[[#This Row],[Outcome]])*LN(1-Table1[[#This Row],[Probability Value]]))</f>
        <v>-0.28607239776696364</v>
      </c>
    </row>
    <row r="82" spans="1:7" x14ac:dyDescent="0.25">
      <c r="A82" s="19">
        <v>0</v>
      </c>
      <c r="B82" s="1">
        <v>113</v>
      </c>
      <c r="C82" s="1">
        <v>44</v>
      </c>
      <c r="D82" s="29">
        <f t="shared" si="1"/>
        <v>-1.032475789399482</v>
      </c>
      <c r="E82" s="29">
        <f>EXP(Table1[[#This Row],[Logit]])</f>
        <v>0.35612417976123162</v>
      </c>
      <c r="F82" s="29">
        <f>Table1[[#This Row],[Exponential Of Logit]]/(1+Table1[[#This Row],[Exponential Of Logit]])</f>
        <v>0.26260440236670157</v>
      </c>
      <c r="G82" s="29">
        <f>(Table1[[#This Row],[Outcome]]*LN(Table1[[#This Row],[Probability Value]]))+((1-Table1[[#This Row],[Outcome]])*LN(1-Table1[[#This Row],[Probability Value]]))</f>
        <v>-0.30463076332020378</v>
      </c>
    </row>
    <row r="83" spans="1:7" x14ac:dyDescent="0.25">
      <c r="A83" s="19">
        <v>0</v>
      </c>
      <c r="B83" s="1">
        <v>74</v>
      </c>
      <c r="C83" s="1">
        <v>0</v>
      </c>
      <c r="D83" s="29">
        <f t="shared" si="1"/>
        <v>-2.4472937046577483</v>
      </c>
      <c r="E83" s="29">
        <f>EXP(Table1[[#This Row],[Logit]])</f>
        <v>8.6527438724445238E-2</v>
      </c>
      <c r="F83" s="29">
        <f>Table1[[#This Row],[Exponential Of Logit]]/(1+Table1[[#This Row],[Exponential Of Logit]])</f>
        <v>7.9636680713766589E-2</v>
      </c>
      <c r="G83" s="29">
        <f>(Table1[[#This Row],[Outcome]]*LN(Table1[[#This Row],[Probability Value]]))+((1-Table1[[#This Row],[Outcome]])*LN(1-Table1[[#This Row],[Probability Value]]))</f>
        <v>-8.2986774628732121E-2</v>
      </c>
    </row>
    <row r="84" spans="1:7" x14ac:dyDescent="0.25">
      <c r="A84" s="19">
        <v>0</v>
      </c>
      <c r="B84" s="1">
        <v>83</v>
      </c>
      <c r="C84" s="1">
        <v>78</v>
      </c>
      <c r="D84" s="29">
        <f t="shared" si="1"/>
        <v>-2.227321997364156</v>
      </c>
      <c r="E84" s="29">
        <f>EXP(Table1[[#This Row],[Logit]])</f>
        <v>0.10781677748027273</v>
      </c>
      <c r="F84" s="29">
        <f>Table1[[#This Row],[Exponential Of Logit]]/(1+Table1[[#This Row],[Exponential Of Logit]])</f>
        <v>9.7323654662011705E-2</v>
      </c>
      <c r="G84" s="29">
        <f>(Table1[[#This Row],[Outcome]]*LN(Table1[[#This Row],[Probability Value]]))+((1-Table1[[#This Row],[Outcome]])*LN(1-Table1[[#This Row],[Probability Value]]))</f>
        <v>-0.10239121136612424</v>
      </c>
    </row>
    <row r="85" spans="1:7" x14ac:dyDescent="0.25">
      <c r="A85" s="19">
        <v>0</v>
      </c>
      <c r="B85" s="1">
        <v>101</v>
      </c>
      <c r="C85" s="1">
        <v>65</v>
      </c>
      <c r="D85" s="29">
        <f t="shared" si="1"/>
        <v>-1.5220329567997393</v>
      </c>
      <c r="E85" s="29">
        <f>EXP(Table1[[#This Row],[Logit]])</f>
        <v>0.21826770678697491</v>
      </c>
      <c r="F85" s="29">
        <f>Table1[[#This Row],[Exponential Of Logit]]/(1+Table1[[#This Row],[Exponential Of Logit]])</f>
        <v>0.17916235123939059</v>
      </c>
      <c r="G85" s="29">
        <f>(Table1[[#This Row],[Outcome]]*LN(Table1[[#This Row],[Probability Value]]))+((1-Table1[[#This Row],[Outcome]])*LN(1-Table1[[#This Row],[Probability Value]]))</f>
        <v>-0.19742993724449151</v>
      </c>
    </row>
    <row r="86" spans="1:7" x14ac:dyDescent="0.25">
      <c r="A86" s="19">
        <v>1</v>
      </c>
      <c r="B86" s="1">
        <v>137</v>
      </c>
      <c r="C86" s="1">
        <v>108</v>
      </c>
      <c r="D86" s="29">
        <f t="shared" si="1"/>
        <v>-0.21979125550776379</v>
      </c>
      <c r="E86" s="29">
        <f>EXP(Table1[[#This Row],[Logit]])</f>
        <v>0.80268633682726842</v>
      </c>
      <c r="F86" s="29">
        <f>Table1[[#This Row],[Exponential Of Logit]]/(1+Table1[[#This Row],[Exponential Of Logit]])</f>
        <v>0.44527232521215976</v>
      </c>
      <c r="G86" s="29">
        <f>(Table1[[#This Row],[Outcome]]*LN(Table1[[#This Row],[Probability Value]]))+((1-Table1[[#This Row],[Outcome]])*LN(1-Table1[[#This Row],[Probability Value]]))</f>
        <v>-0.80906921722230218</v>
      </c>
    </row>
    <row r="87" spans="1:7" x14ac:dyDescent="0.25">
      <c r="A87" s="19">
        <v>0</v>
      </c>
      <c r="B87" s="1">
        <v>110</v>
      </c>
      <c r="C87" s="1">
        <v>74</v>
      </c>
      <c r="D87" s="29">
        <f t="shared" si="1"/>
        <v>-1.193724869669289</v>
      </c>
      <c r="E87" s="29">
        <f>EXP(Table1[[#This Row],[Logit]])</f>
        <v>0.3030901873718409</v>
      </c>
      <c r="F87" s="29">
        <f>Table1[[#This Row],[Exponential Of Logit]]/(1+Table1[[#This Row],[Exponential Of Logit]])</f>
        <v>0.23259340781556601</v>
      </c>
      <c r="G87" s="29">
        <f>(Table1[[#This Row],[Outcome]]*LN(Table1[[#This Row],[Probability Value]]))+((1-Table1[[#This Row],[Outcome]])*LN(1-Table1[[#This Row],[Probability Value]]))</f>
        <v>-0.26473851092153972</v>
      </c>
    </row>
    <row r="88" spans="1:7" x14ac:dyDescent="0.25">
      <c r="A88" s="19">
        <v>0</v>
      </c>
      <c r="B88" s="1">
        <v>106</v>
      </c>
      <c r="C88" s="1">
        <v>72</v>
      </c>
      <c r="D88" s="29">
        <f t="shared" si="1"/>
        <v>-1.3427797599834075</v>
      </c>
      <c r="E88" s="29">
        <f>EXP(Table1[[#This Row],[Logit]])</f>
        <v>0.26111881118157265</v>
      </c>
      <c r="F88" s="29">
        <f>Table1[[#This Row],[Exponential Of Logit]]/(1+Table1[[#This Row],[Exponential Of Logit]])</f>
        <v>0.20705329971005992</v>
      </c>
      <c r="G88" s="29">
        <f>(Table1[[#This Row],[Outcome]]*LN(Table1[[#This Row],[Probability Value]]))+((1-Table1[[#This Row],[Outcome]])*LN(1-Table1[[#This Row],[Probability Value]]))</f>
        <v>-0.23199927235529691</v>
      </c>
    </row>
    <row r="89" spans="1:7" x14ac:dyDescent="0.25">
      <c r="A89" s="19">
        <v>0</v>
      </c>
      <c r="B89" s="1">
        <v>100</v>
      </c>
      <c r="C89" s="1">
        <v>68</v>
      </c>
      <c r="D89" s="29">
        <f t="shared" si="1"/>
        <v>-1.5647920029931821</v>
      </c>
      <c r="E89" s="29">
        <f>EXP(Table1[[#This Row],[Logit]])</f>
        <v>0.2091315073773598</v>
      </c>
      <c r="F89" s="29">
        <f>Table1[[#This Row],[Exponential Of Logit]]/(1+Table1[[#This Row],[Exponential Of Logit]])</f>
        <v>0.17296010078421653</v>
      </c>
      <c r="G89" s="29">
        <f>(Table1[[#This Row],[Outcome]]*LN(Table1[[#This Row],[Probability Value]]))+((1-Table1[[#This Row],[Outcome]])*LN(1-Table1[[#This Row],[Probability Value]]))</f>
        <v>-0.18990233939577209</v>
      </c>
    </row>
    <row r="90" spans="1:7" x14ac:dyDescent="0.25">
      <c r="A90" s="19">
        <v>1</v>
      </c>
      <c r="B90" s="1">
        <v>136</v>
      </c>
      <c r="C90" s="1">
        <v>70</v>
      </c>
      <c r="D90" s="29">
        <f t="shared" si="1"/>
        <v>-0.19817651078365273</v>
      </c>
      <c r="E90" s="29">
        <f>EXP(Table1[[#This Row],[Logit]])</f>
        <v>0.8202250617911615</v>
      </c>
      <c r="F90" s="29">
        <f>Table1[[#This Row],[Exponential Of Logit]]/(1+Table1[[#This Row],[Exponential Of Logit]])</f>
        <v>0.45061738738177409</v>
      </c>
      <c r="G90" s="29">
        <f>(Table1[[#This Row],[Outcome]]*LN(Table1[[#This Row],[Probability Value]]))+((1-Table1[[#This Row],[Outcome]])*LN(1-Table1[[#This Row],[Probability Value]]))</f>
        <v>-0.79713666455186305</v>
      </c>
    </row>
    <row r="91" spans="1:7" x14ac:dyDescent="0.25">
      <c r="A91" s="19">
        <v>0</v>
      </c>
      <c r="B91" s="1">
        <v>107</v>
      </c>
      <c r="C91" s="1">
        <v>68</v>
      </c>
      <c r="D91" s="29">
        <f t="shared" si="1"/>
        <v>-1.2984506213285611</v>
      </c>
      <c r="E91" s="29">
        <f>EXP(Table1[[#This Row],[Logit]])</f>
        <v>0.27295437526684108</v>
      </c>
      <c r="F91" s="29">
        <f>Table1[[#This Row],[Exponential Of Logit]]/(1+Table1[[#This Row],[Exponential Of Logit]])</f>
        <v>0.21442589033061255</v>
      </c>
      <c r="G91" s="29">
        <f>(Table1[[#This Row],[Outcome]]*LN(Table1[[#This Row],[Probability Value]]))+((1-Table1[[#This Row],[Outcome]])*LN(1-Table1[[#This Row],[Probability Value]]))</f>
        <v>-0.24134047860843436</v>
      </c>
    </row>
    <row r="92" spans="1:7" x14ac:dyDescent="0.25">
      <c r="A92" s="19">
        <v>0</v>
      </c>
      <c r="B92" s="1">
        <v>80</v>
      </c>
      <c r="C92" s="1">
        <v>55</v>
      </c>
      <c r="D92" s="29">
        <f t="shared" si="1"/>
        <v>-2.3053561771795645</v>
      </c>
      <c r="E92" s="29">
        <f>EXP(Table1[[#This Row],[Logit]])</f>
        <v>9.9723275172423506E-2</v>
      </c>
      <c r="F92" s="29">
        <f>Table1[[#This Row],[Exponential Of Logit]]/(1+Table1[[#This Row],[Exponential Of Logit]])</f>
        <v>9.0680335156849423E-2</v>
      </c>
      <c r="G92" s="29">
        <f>(Table1[[#This Row],[Outcome]]*LN(Table1[[#This Row],[Probability Value]]))+((1-Table1[[#This Row],[Outcome]])*LN(1-Table1[[#This Row],[Probability Value]]))</f>
        <v>-9.5058580130711806E-2</v>
      </c>
    </row>
    <row r="93" spans="1:7" x14ac:dyDescent="0.25">
      <c r="A93" s="19">
        <v>0</v>
      </c>
      <c r="B93" s="1">
        <v>123</v>
      </c>
      <c r="C93" s="1">
        <v>80</v>
      </c>
      <c r="D93" s="29">
        <f t="shared" si="1"/>
        <v>-0.70851142991770089</v>
      </c>
      <c r="E93" s="29">
        <f>EXP(Table1[[#This Row],[Logit]])</f>
        <v>0.49237658927747613</v>
      </c>
      <c r="F93" s="29">
        <f>Table1[[#This Row],[Exponential Of Logit]]/(1+Table1[[#This Row],[Exponential Of Logit]])</f>
        <v>0.32992784315643608</v>
      </c>
      <c r="G93" s="29">
        <f>(Table1[[#This Row],[Outcome]]*LN(Table1[[#This Row],[Probability Value]]))+((1-Table1[[#This Row],[Outcome]])*LN(1-Table1[[#This Row],[Probability Value]]))</f>
        <v>-0.40036987561456866</v>
      </c>
    </row>
    <row r="94" spans="1:7" x14ac:dyDescent="0.25">
      <c r="A94" s="19">
        <v>0</v>
      </c>
      <c r="B94" s="1">
        <v>81</v>
      </c>
      <c r="C94" s="1">
        <v>78</v>
      </c>
      <c r="D94" s="29">
        <f t="shared" si="1"/>
        <v>-2.3034195349826194</v>
      </c>
      <c r="E94" s="29">
        <f>EXP(Table1[[#This Row],[Logit]])</f>
        <v>9.9916590606132658E-2</v>
      </c>
      <c r="F94" s="29">
        <f>Table1[[#This Row],[Exponential Of Logit]]/(1+Table1[[#This Row],[Exponential Of Logit]])</f>
        <v>9.0840152298340623E-2</v>
      </c>
      <c r="G94" s="29">
        <f>(Table1[[#This Row],[Outcome]]*LN(Table1[[#This Row],[Probability Value]]))+((1-Table1[[#This Row],[Outcome]])*LN(1-Table1[[#This Row],[Probability Value]]))</f>
        <v>-9.5234350207636098E-2</v>
      </c>
    </row>
    <row r="95" spans="1:7" x14ac:dyDescent="0.25">
      <c r="A95" s="19">
        <v>1</v>
      </c>
      <c r="B95" s="1">
        <v>134</v>
      </c>
      <c r="C95" s="1">
        <v>72</v>
      </c>
      <c r="D95" s="29">
        <f t="shared" si="1"/>
        <v>-0.2774142333249236</v>
      </c>
      <c r="E95" s="29">
        <f>EXP(Table1[[#This Row],[Logit]])</f>
        <v>0.75774055070371804</v>
      </c>
      <c r="F95" s="29">
        <f>Table1[[#This Row],[Exponential Of Logit]]/(1+Table1[[#This Row],[Exponential Of Logit]])</f>
        <v>0.43108782487856573</v>
      </c>
      <c r="G95" s="29">
        <f>(Table1[[#This Row],[Outcome]]*LN(Table1[[#This Row],[Probability Value]]))+((1-Table1[[#This Row],[Outcome]])*LN(1-Table1[[#This Row],[Probability Value]]))</f>
        <v>-0.84144343961680579</v>
      </c>
    </row>
    <row r="96" spans="1:7" x14ac:dyDescent="0.25">
      <c r="A96" s="19">
        <v>0</v>
      </c>
      <c r="B96" s="1">
        <v>142</v>
      </c>
      <c r="C96" s="1">
        <v>82</v>
      </c>
      <c r="D96" s="29">
        <f t="shared" si="1"/>
        <v>1.1274992534891615E-2</v>
      </c>
      <c r="E96" s="29">
        <f>EXP(Table1[[#This Row],[Logit]])</f>
        <v>1.0113387948278765</v>
      </c>
      <c r="F96" s="29">
        <f>Table1[[#This Row],[Exponential Of Logit]]/(1+Table1[[#This Row],[Exponential Of Logit]])</f>
        <v>0.50281871827288216</v>
      </c>
      <c r="G96" s="29">
        <f>(Table1[[#This Row],[Outcome]]*LN(Table1[[#This Row],[Probability Value]]))+((1-Table1[[#This Row],[Outcome]])*LN(1-Table1[[#This Row],[Probability Value]]))</f>
        <v>-0.69880056742530317</v>
      </c>
    </row>
    <row r="97" spans="1:7" x14ac:dyDescent="0.25">
      <c r="A97" s="19">
        <v>0</v>
      </c>
      <c r="B97" s="1">
        <v>144</v>
      </c>
      <c r="C97" s="1">
        <v>72</v>
      </c>
      <c r="D97" s="29">
        <f t="shared" si="1"/>
        <v>0.10307345476739245</v>
      </c>
      <c r="E97" s="29">
        <f>EXP(Table1[[#This Row],[Logit]])</f>
        <v>1.1085728360451803</v>
      </c>
      <c r="F97" s="29">
        <f>Table1[[#This Row],[Exponential Of Logit]]/(1+Table1[[#This Row],[Exponential Of Logit]])</f>
        <v>0.52574557401792643</v>
      </c>
      <c r="G97" s="29">
        <f>(Table1[[#This Row],[Outcome]]*LN(Table1[[#This Row],[Probability Value]]))+((1-Table1[[#This Row],[Outcome]])*LN(1-Table1[[#This Row],[Probability Value]]))</f>
        <v>-0.74601133761789218</v>
      </c>
    </row>
    <row r="98" spans="1:7" x14ac:dyDescent="0.25">
      <c r="A98" s="19">
        <v>0</v>
      </c>
      <c r="B98" s="1">
        <v>92</v>
      </c>
      <c r="C98" s="1">
        <v>62</v>
      </c>
      <c r="D98" s="29">
        <f t="shared" si="1"/>
        <v>-1.8597615986986118</v>
      </c>
      <c r="E98" s="29">
        <f>EXP(Table1[[#This Row],[Logit]])</f>
        <v>0.15570974734986015</v>
      </c>
      <c r="F98" s="29">
        <f>Table1[[#This Row],[Exponential Of Logit]]/(1+Table1[[#This Row],[Exponential Of Logit]])</f>
        <v>0.1347308419842575</v>
      </c>
      <c r="G98" s="29">
        <f>(Table1[[#This Row],[Outcome]]*LN(Table1[[#This Row],[Probability Value]]))+((1-Table1[[#This Row],[Outcome]])*LN(1-Table1[[#This Row],[Probability Value]]))</f>
        <v>-0.14471465511603196</v>
      </c>
    </row>
    <row r="99" spans="1:7" x14ac:dyDescent="0.25">
      <c r="A99" s="19">
        <v>0</v>
      </c>
      <c r="B99" s="1">
        <v>71</v>
      </c>
      <c r="C99" s="1">
        <v>48</v>
      </c>
      <c r="D99" s="29">
        <f t="shared" si="1"/>
        <v>-2.6368044492328226</v>
      </c>
      <c r="E99" s="29">
        <f>EXP(Table1[[#This Row],[Logit]])</f>
        <v>7.158967285887545E-2</v>
      </c>
      <c r="F99" s="29">
        <f>Table1[[#This Row],[Exponential Of Logit]]/(1+Table1[[#This Row],[Exponential Of Logit]])</f>
        <v>6.6806982814497096E-2</v>
      </c>
      <c r="G99" s="29">
        <f>(Table1[[#This Row],[Outcome]]*LN(Table1[[#This Row],[Probability Value]]))+((1-Table1[[#This Row],[Outcome]])*LN(1-Table1[[#This Row],[Probability Value]]))</f>
        <v>-6.914322151876931E-2</v>
      </c>
    </row>
    <row r="100" spans="1:7" x14ac:dyDescent="0.25">
      <c r="A100" s="19">
        <v>0</v>
      </c>
      <c r="B100" s="1">
        <v>93</v>
      </c>
      <c r="C100" s="1">
        <v>50</v>
      </c>
      <c r="D100" s="29">
        <f t="shared" si="1"/>
        <v>-1.8028717203525357</v>
      </c>
      <c r="E100" s="29">
        <f>EXP(Table1[[#This Row],[Logit]])</f>
        <v>0.16482487697964987</v>
      </c>
      <c r="F100" s="29">
        <f>Table1[[#This Row],[Exponential Of Logit]]/(1+Table1[[#This Row],[Exponential Of Logit]])</f>
        <v>0.14150185168352089</v>
      </c>
      <c r="G100" s="29">
        <f>(Table1[[#This Row],[Outcome]]*LN(Table1[[#This Row],[Probability Value]]))+((1-Table1[[#This Row],[Outcome]])*LN(1-Table1[[#This Row],[Probability Value]]))</f>
        <v>-0.15257075552931021</v>
      </c>
    </row>
    <row r="101" spans="1:7" x14ac:dyDescent="0.25">
      <c r="A101" s="19">
        <v>1</v>
      </c>
      <c r="B101" s="1">
        <v>122</v>
      </c>
      <c r="C101" s="1">
        <v>90</v>
      </c>
      <c r="D101" s="29">
        <f t="shared" si="1"/>
        <v>-0.76226112334096952</v>
      </c>
      <c r="E101" s="29">
        <f>EXP(Table1[[#This Row],[Logit]])</f>
        <v>0.46661017014955497</v>
      </c>
      <c r="F101" s="29">
        <f>Table1[[#This Row],[Exponential Of Logit]]/(1+Table1[[#This Row],[Exponential Of Logit]])</f>
        <v>0.3181555532933289</v>
      </c>
      <c r="G101" s="29">
        <f>(Table1[[#This Row],[Outcome]]*LN(Table1[[#This Row],[Probability Value]]))+((1-Table1[[#This Row],[Outcome]])*LN(1-Table1[[#This Row],[Probability Value]]))</f>
        <v>-1.1452148545025713</v>
      </c>
    </row>
    <row r="102" spans="1:7" x14ac:dyDescent="0.25">
      <c r="A102" s="19">
        <v>1</v>
      </c>
      <c r="B102" s="1">
        <v>163</v>
      </c>
      <c r="C102" s="1">
        <v>72</v>
      </c>
      <c r="D102" s="29">
        <f t="shared" si="1"/>
        <v>0.82600006214279242</v>
      </c>
      <c r="E102" s="29">
        <f>EXP(Table1[[#This Row],[Logit]])</f>
        <v>2.2841639293597447</v>
      </c>
      <c r="F102" s="29">
        <f>Table1[[#This Row],[Exponential Of Logit]]/(1+Table1[[#This Row],[Exponential Of Logit]])</f>
        <v>0.69550850033391842</v>
      </c>
      <c r="G102" s="29">
        <f>(Table1[[#This Row],[Outcome]]*LN(Table1[[#This Row],[Probability Value]]))+((1-Table1[[#This Row],[Outcome]])*LN(1-Table1[[#This Row],[Probability Value]]))</f>
        <v>-0.36311204578977718</v>
      </c>
    </row>
    <row r="103" spans="1:7" x14ac:dyDescent="0.25">
      <c r="A103" s="19">
        <v>0</v>
      </c>
      <c r="B103" s="1">
        <v>151</v>
      </c>
      <c r="C103" s="1">
        <v>60</v>
      </c>
      <c r="D103" s="29">
        <f t="shared" si="1"/>
        <v>0.38825594596885793</v>
      </c>
      <c r="E103" s="29">
        <f>EXP(Table1[[#This Row],[Logit]])</f>
        <v>1.4744071045541474</v>
      </c>
      <c r="F103" s="29">
        <f>Table1[[#This Row],[Exponential Of Logit]]/(1+Table1[[#This Row],[Exponential Of Logit]])</f>
        <v>0.59586278338778631</v>
      </c>
      <c r="G103" s="29">
        <f>(Table1[[#This Row],[Outcome]]*LN(Table1[[#This Row],[Probability Value]]))+((1-Table1[[#This Row],[Outcome]])*LN(1-Table1[[#This Row],[Probability Value]]))</f>
        <v>-0.90600081360758322</v>
      </c>
    </row>
    <row r="104" spans="1:7" x14ac:dyDescent="0.25">
      <c r="A104" s="19">
        <v>0</v>
      </c>
      <c r="B104" s="1">
        <v>125</v>
      </c>
      <c r="C104" s="1">
        <v>96</v>
      </c>
      <c r="D104" s="29">
        <f t="shared" si="1"/>
        <v>-0.6575353716816974</v>
      </c>
      <c r="E104" s="29">
        <f>EXP(Table1[[#This Row],[Logit]])</f>
        <v>0.5181267519964744</v>
      </c>
      <c r="F104" s="29">
        <f>Table1[[#This Row],[Exponential Of Logit]]/(1+Table1[[#This Row],[Exponential Of Logit]])</f>
        <v>0.34129347323277892</v>
      </c>
      <c r="G104" s="29">
        <f>(Table1[[#This Row],[Outcome]]*LN(Table1[[#This Row],[Probability Value]]))+((1-Table1[[#This Row],[Outcome]])*LN(1-Table1[[#This Row],[Probability Value]]))</f>
        <v>-0.41747717482647834</v>
      </c>
    </row>
    <row r="105" spans="1:7" x14ac:dyDescent="0.25">
      <c r="A105" s="19">
        <v>0</v>
      </c>
      <c r="B105" s="1">
        <v>81</v>
      </c>
      <c r="C105" s="1">
        <v>72</v>
      </c>
      <c r="D105" s="29">
        <f t="shared" si="1"/>
        <v>-2.2939989802141971</v>
      </c>
      <c r="E105" s="29">
        <f>EXP(Table1[[#This Row],[Logit]])</f>
        <v>0.10086230791696363</v>
      </c>
      <c r="F105" s="29">
        <f>Table1[[#This Row],[Exponential Of Logit]]/(1+Table1[[#This Row],[Exponential Of Logit]])</f>
        <v>9.1621183858873217E-2</v>
      </c>
      <c r="G105" s="29">
        <f>(Table1[[#This Row],[Outcome]]*LN(Table1[[#This Row],[Probability Value]]))+((1-Table1[[#This Row],[Outcome]])*LN(1-Table1[[#This Row],[Probability Value]]))</f>
        <v>-9.6093788990584475E-2</v>
      </c>
    </row>
    <row r="106" spans="1:7" x14ac:dyDescent="0.25">
      <c r="A106" s="19">
        <v>0</v>
      </c>
      <c r="B106" s="1">
        <v>85</v>
      </c>
      <c r="C106" s="1">
        <v>65</v>
      </c>
      <c r="D106" s="29">
        <f t="shared" si="1"/>
        <v>-2.1308132577474446</v>
      </c>
      <c r="E106" s="29">
        <f>EXP(Table1[[#This Row],[Logit]])</f>
        <v>0.11874068779063743</v>
      </c>
      <c r="F106" s="29">
        <f>Table1[[#This Row],[Exponential Of Logit]]/(1+Table1[[#This Row],[Exponential Of Logit]])</f>
        <v>0.10613781110002743</v>
      </c>
      <c r="G106" s="29">
        <f>(Table1[[#This Row],[Outcome]]*LN(Table1[[#This Row],[Probability Value]]))+((1-Table1[[#This Row],[Outcome]])*LN(1-Table1[[#This Row],[Probability Value]]))</f>
        <v>-0.11220366680972663</v>
      </c>
    </row>
    <row r="107" spans="1:7" x14ac:dyDescent="0.25">
      <c r="A107" s="19">
        <v>0</v>
      </c>
      <c r="B107" s="1">
        <v>126</v>
      </c>
      <c r="C107" s="1">
        <v>56</v>
      </c>
      <c r="D107" s="29">
        <f t="shared" si="1"/>
        <v>-0.55668290441631629</v>
      </c>
      <c r="E107" s="29">
        <f>EXP(Table1[[#This Row],[Logit]])</f>
        <v>0.5731069649312811</v>
      </c>
      <c r="F107" s="29">
        <f>Table1[[#This Row],[Exponential Of Logit]]/(1+Table1[[#This Row],[Exponential Of Logit]])</f>
        <v>0.36431531847951382</v>
      </c>
      <c r="G107" s="29">
        <f>(Table1[[#This Row],[Outcome]]*LN(Table1[[#This Row],[Probability Value]]))+((1-Table1[[#This Row],[Outcome]])*LN(1-Table1[[#This Row],[Probability Value]]))</f>
        <v>-0.45305262235624666</v>
      </c>
    </row>
    <row r="108" spans="1:7" x14ac:dyDescent="0.25">
      <c r="A108" s="19">
        <v>0</v>
      </c>
      <c r="B108" s="1">
        <v>96</v>
      </c>
      <c r="C108" s="1">
        <v>122</v>
      </c>
      <c r="D108" s="29">
        <f t="shared" si="1"/>
        <v>-1.8017720711459106</v>
      </c>
      <c r="E108" s="29">
        <f>EXP(Table1[[#This Row],[Logit]])</f>
        <v>0.16500622621685065</v>
      </c>
      <c r="F108" s="29">
        <f>Table1[[#This Row],[Exponential Of Logit]]/(1+Table1[[#This Row],[Exponential Of Logit]])</f>
        <v>0.14163548872410653</v>
      </c>
      <c r="G108" s="29">
        <f>(Table1[[#This Row],[Outcome]]*LN(Table1[[#This Row],[Probability Value]]))+((1-Table1[[#This Row],[Outcome]])*LN(1-Table1[[#This Row],[Probability Value]]))</f>
        <v>-0.15272643139552908</v>
      </c>
    </row>
    <row r="109" spans="1:7" x14ac:dyDescent="0.25">
      <c r="A109" s="19">
        <v>0</v>
      </c>
      <c r="B109" s="1">
        <v>144</v>
      </c>
      <c r="C109" s="1">
        <v>58</v>
      </c>
      <c r="D109" s="29">
        <f t="shared" si="1"/>
        <v>0.1250547492270449</v>
      </c>
      <c r="E109" s="29">
        <f>EXP(Table1[[#This Row],[Logit]])</f>
        <v>1.1332104937670835</v>
      </c>
      <c r="F109" s="29">
        <f>Table1[[#This Row],[Exponential Of Logit]]/(1+Table1[[#This Row],[Exponential Of Logit]])</f>
        <v>0.53122300733010275</v>
      </c>
      <c r="G109" s="29">
        <f>(Table1[[#This Row],[Outcome]]*LN(Table1[[#This Row],[Probability Value]]))+((1-Table1[[#This Row],[Outcome]])*LN(1-Table1[[#This Row],[Probability Value]]))</f>
        <v>-0.75762811899298477</v>
      </c>
    </row>
    <row r="110" spans="1:7" x14ac:dyDescent="0.25">
      <c r="A110" s="19">
        <v>0</v>
      </c>
      <c r="B110" s="1">
        <v>83</v>
      </c>
      <c r="C110" s="1">
        <v>58</v>
      </c>
      <c r="D110" s="29">
        <f t="shared" si="1"/>
        <v>-2.1959201481360813</v>
      </c>
      <c r="E110" s="29">
        <f>EXP(Table1[[#This Row],[Logit]])</f>
        <v>0.11125614225977222</v>
      </c>
      <c r="F110" s="29">
        <f>Table1[[#This Row],[Exponential Of Logit]]/(1+Table1[[#This Row],[Exponential Of Logit]])</f>
        <v>0.10011745989860589</v>
      </c>
      <c r="G110" s="29">
        <f>(Table1[[#This Row],[Outcome]]*LN(Table1[[#This Row],[Probability Value]]))+((1-Table1[[#This Row],[Outcome]])*LN(1-Table1[[#This Row],[Probability Value]]))</f>
        <v>-0.1054910351735787</v>
      </c>
    </row>
    <row r="111" spans="1:7" x14ac:dyDescent="0.25">
      <c r="A111" s="19">
        <v>1</v>
      </c>
      <c r="B111" s="1">
        <v>95</v>
      </c>
      <c r="C111" s="1">
        <v>85</v>
      </c>
      <c r="D111" s="29">
        <f t="shared" si="1"/>
        <v>-1.7817274188832033</v>
      </c>
      <c r="E111" s="29">
        <f>EXP(Table1[[#This Row],[Logit]])</f>
        <v>0.1683470900098534</v>
      </c>
      <c r="F111" s="29">
        <f>Table1[[#This Row],[Exponential Of Logit]]/(1+Table1[[#This Row],[Exponential Of Logit]])</f>
        <v>0.14408996388944112</v>
      </c>
      <c r="G111" s="29">
        <f>(Table1[[#This Row],[Outcome]]*LN(Table1[[#This Row],[Probability Value]]))+((1-Table1[[#This Row],[Outcome]])*LN(1-Table1[[#This Row],[Probability Value]]))</f>
        <v>-1.9373174252484637</v>
      </c>
    </row>
    <row r="112" spans="1:7" x14ac:dyDescent="0.25">
      <c r="A112" s="19">
        <v>1</v>
      </c>
      <c r="B112" s="1">
        <v>171</v>
      </c>
      <c r="C112" s="1">
        <v>72</v>
      </c>
      <c r="D112" s="29">
        <f t="shared" si="1"/>
        <v>1.130390212616645</v>
      </c>
      <c r="E112" s="29">
        <f>EXP(Table1[[#This Row],[Logit]])</f>
        <v>3.0968647000599576</v>
      </c>
      <c r="F112" s="29">
        <f>Table1[[#This Row],[Exponential Of Logit]]/(1+Table1[[#This Row],[Exponential Of Logit]])</f>
        <v>0.75591090426165042</v>
      </c>
      <c r="G112" s="29">
        <f>(Table1[[#This Row],[Outcome]]*LN(Table1[[#This Row],[Probability Value]]))+((1-Table1[[#This Row],[Outcome]])*LN(1-Table1[[#This Row],[Probability Value]]))</f>
        <v>-0.27983176125339182</v>
      </c>
    </row>
    <row r="113" spans="1:7" x14ac:dyDescent="0.25">
      <c r="A113" s="19">
        <v>1</v>
      </c>
      <c r="B113" s="1">
        <v>155</v>
      </c>
      <c r="C113" s="1">
        <v>62</v>
      </c>
      <c r="D113" s="29">
        <f t="shared" si="1"/>
        <v>0.53731083628297716</v>
      </c>
      <c r="E113" s="29">
        <f>EXP(Table1[[#This Row],[Logit]])</f>
        <v>1.7113984379736897</v>
      </c>
      <c r="F113" s="29">
        <f>Table1[[#This Row],[Exponential Of Logit]]/(1+Table1[[#This Row],[Exponential Of Logit]])</f>
        <v>0.63118662827462191</v>
      </c>
      <c r="G113" s="29">
        <f>(Table1[[#This Row],[Outcome]]*LN(Table1[[#This Row],[Probability Value]]))+((1-Table1[[#This Row],[Outcome]])*LN(1-Table1[[#This Row],[Probability Value]]))</f>
        <v>-0.46015369428415043</v>
      </c>
    </row>
    <row r="114" spans="1:7" x14ac:dyDescent="0.25">
      <c r="A114" s="19">
        <v>0</v>
      </c>
      <c r="B114" s="1">
        <v>89</v>
      </c>
      <c r="C114" s="1">
        <v>76</v>
      </c>
      <c r="D114" s="29">
        <f t="shared" si="1"/>
        <v>-1.9958891995859593</v>
      </c>
      <c r="E114" s="29">
        <f>EXP(Table1[[#This Row],[Logit]])</f>
        <v>0.13589276463730438</v>
      </c>
      <c r="F114" s="29">
        <f>Table1[[#This Row],[Exponential Of Logit]]/(1+Table1[[#This Row],[Exponential Of Logit]])</f>
        <v>0.119635205776397</v>
      </c>
      <c r="G114" s="29">
        <f>(Table1[[#This Row],[Outcome]]*LN(Table1[[#This Row],[Probability Value]]))+((1-Table1[[#This Row],[Outcome]])*LN(1-Table1[[#This Row],[Probability Value]]))</f>
        <v>-0.12741891851693501</v>
      </c>
    </row>
    <row r="115" spans="1:7" x14ac:dyDescent="0.25">
      <c r="A115" s="19">
        <v>0</v>
      </c>
      <c r="B115" s="1">
        <v>76</v>
      </c>
      <c r="C115" s="1">
        <v>62</v>
      </c>
      <c r="D115" s="29">
        <f t="shared" si="1"/>
        <v>-2.4685418996463171</v>
      </c>
      <c r="E115" s="29">
        <f>EXP(Table1[[#This Row],[Logit]])</f>
        <v>8.4708282174209892E-2</v>
      </c>
      <c r="F115" s="29">
        <f>Table1[[#This Row],[Exponential Of Logit]]/(1+Table1[[#This Row],[Exponential Of Logit]])</f>
        <v>7.8093145932673261E-2</v>
      </c>
      <c r="G115" s="29">
        <f>(Table1[[#This Row],[Outcome]]*LN(Table1[[#This Row],[Probability Value]]))+((1-Table1[[#This Row],[Outcome]])*LN(1-Table1[[#This Row],[Probability Value]]))</f>
        <v>-8.1311086486355239E-2</v>
      </c>
    </row>
    <row r="116" spans="1:7" x14ac:dyDescent="0.25">
      <c r="A116" s="19">
        <v>1</v>
      </c>
      <c r="B116" s="1">
        <v>160</v>
      </c>
      <c r="C116" s="1">
        <v>54</v>
      </c>
      <c r="D116" s="29">
        <f t="shared" si="1"/>
        <v>0.74011542002036523</v>
      </c>
      <c r="E116" s="29">
        <f>EXP(Table1[[#This Row],[Logit]])</f>
        <v>2.0961774413754659</v>
      </c>
      <c r="F116" s="29">
        <f>Table1[[#This Row],[Exponential Of Logit]]/(1+Table1[[#This Row],[Exponential Of Logit]])</f>
        <v>0.67702109490347762</v>
      </c>
      <c r="G116" s="29">
        <f>(Table1[[#This Row],[Outcome]]*LN(Table1[[#This Row],[Probability Value]]))+((1-Table1[[#This Row],[Outcome]])*LN(1-Table1[[#This Row],[Probability Value]]))</f>
        <v>-0.39005284717055283</v>
      </c>
    </row>
    <row r="117" spans="1:7" x14ac:dyDescent="0.25">
      <c r="A117" s="19">
        <v>1</v>
      </c>
      <c r="B117" s="1">
        <v>146</v>
      </c>
      <c r="C117" s="1">
        <v>92</v>
      </c>
      <c r="D117" s="29">
        <f t="shared" si="1"/>
        <v>0.14776914315778092</v>
      </c>
      <c r="E117" s="29">
        <f>EXP(Table1[[#This Row],[Logit]])</f>
        <v>1.159245245772881</v>
      </c>
      <c r="F117" s="29">
        <f>Table1[[#This Row],[Exponential Of Logit]]/(1+Table1[[#This Row],[Exponential Of Logit]])</f>
        <v>0.5368752104663963</v>
      </c>
      <c r="G117" s="29">
        <f>(Table1[[#This Row],[Outcome]]*LN(Table1[[#This Row],[Probability Value]]))+((1-Table1[[#This Row],[Outcome]])*LN(1-Table1[[#This Row],[Probability Value]]))</f>
        <v>-0.62198959422246702</v>
      </c>
    </row>
    <row r="118" spans="1:7" x14ac:dyDescent="0.25">
      <c r="A118" s="19">
        <v>1</v>
      </c>
      <c r="B118" s="1">
        <v>124</v>
      </c>
      <c r="C118" s="1">
        <v>74</v>
      </c>
      <c r="D118" s="29">
        <f t="shared" si="1"/>
        <v>-0.66104210634004623</v>
      </c>
      <c r="E118" s="29">
        <f>EXP(Table1[[#This Row],[Logit]])</f>
        <v>0.51631300098826116</v>
      </c>
      <c r="F118" s="29">
        <f>Table1[[#This Row],[Exponential Of Logit]]/(1+Table1[[#This Row],[Exponential Of Logit]])</f>
        <v>0.34050555568128266</v>
      </c>
      <c r="G118" s="29">
        <f>(Table1[[#This Row],[Outcome]]*LN(Table1[[#This Row],[Probability Value]]))+((1-Table1[[#This Row],[Outcome]])*LN(1-Table1[[#This Row],[Probability Value]]))</f>
        <v>-1.0773238372810892</v>
      </c>
    </row>
    <row r="119" spans="1:7" x14ac:dyDescent="0.25">
      <c r="A119" s="19">
        <v>0</v>
      </c>
      <c r="B119" s="1">
        <v>78</v>
      </c>
      <c r="C119" s="1">
        <v>48</v>
      </c>
      <c r="D119" s="29">
        <f t="shared" si="1"/>
        <v>-2.3704630675682017</v>
      </c>
      <c r="E119" s="29">
        <f>EXP(Table1[[#This Row],[Logit]])</f>
        <v>9.3437448406529872E-2</v>
      </c>
      <c r="F119" s="29">
        <f>Table1[[#This Row],[Exponential Of Logit]]/(1+Table1[[#This Row],[Exponential Of Logit]])</f>
        <v>8.5452943415004284E-2</v>
      </c>
      <c r="G119" s="29">
        <f>(Table1[[#This Row],[Outcome]]*LN(Table1[[#This Row],[Probability Value]]))+((1-Table1[[#This Row],[Outcome]])*LN(1-Table1[[#This Row],[Probability Value]]))</f>
        <v>-8.9326356395215009E-2</v>
      </c>
    </row>
    <row r="120" spans="1:7" x14ac:dyDescent="0.25">
      <c r="A120" s="19">
        <v>0</v>
      </c>
      <c r="B120" s="1">
        <v>97</v>
      </c>
      <c r="C120" s="1">
        <v>60</v>
      </c>
      <c r="D120" s="29">
        <f t="shared" si="1"/>
        <v>-1.6663775697296468</v>
      </c>
      <c r="E120" s="29">
        <f>EXP(Table1[[#This Row],[Logit]])</f>
        <v>0.18893021408941243</v>
      </c>
      <c r="F120" s="29">
        <f>Table1[[#This Row],[Exponential Of Logit]]/(1+Table1[[#This Row],[Exponential Of Logit]])</f>
        <v>0.15890774063144811</v>
      </c>
      <c r="G120" s="29">
        <f>(Table1[[#This Row],[Outcome]]*LN(Table1[[#This Row],[Probability Value]]))+((1-Table1[[#This Row],[Outcome]])*LN(1-Table1[[#This Row],[Probability Value]]))</f>
        <v>-0.17305392304200221</v>
      </c>
    </row>
    <row r="121" spans="1:7" x14ac:dyDescent="0.25">
      <c r="A121" s="19">
        <v>0</v>
      </c>
      <c r="B121" s="1">
        <v>99</v>
      </c>
      <c r="C121" s="1">
        <v>76</v>
      </c>
      <c r="D121" s="29">
        <f t="shared" si="1"/>
        <v>-1.6154015114936433</v>
      </c>
      <c r="E121" s="29">
        <f>EXP(Table1[[#This Row],[Logit]])</f>
        <v>0.19881082958024343</v>
      </c>
      <c r="F121" s="29">
        <f>Table1[[#This Row],[Exponential Of Logit]]/(1+Table1[[#This Row],[Exponential Of Logit]])</f>
        <v>0.16584003470326997</v>
      </c>
      <c r="G121" s="29">
        <f>(Table1[[#This Row],[Outcome]]*LN(Table1[[#This Row],[Probability Value]]))+((1-Table1[[#This Row],[Outcome]])*LN(1-Table1[[#This Row],[Probability Value]]))</f>
        <v>-0.18133009010345444</v>
      </c>
    </row>
    <row r="122" spans="1:7" x14ac:dyDescent="0.25">
      <c r="A122" s="19">
        <v>1</v>
      </c>
      <c r="B122" s="1">
        <v>162</v>
      </c>
      <c r="C122" s="1">
        <v>76</v>
      </c>
      <c r="D122" s="29">
        <f t="shared" si="1"/>
        <v>0.78167092348794531</v>
      </c>
      <c r="E122" s="29">
        <f>EXP(Table1[[#This Row],[Logit]])</f>
        <v>2.1851203857610488</v>
      </c>
      <c r="F122" s="29">
        <f>Table1[[#This Row],[Exponential Of Logit]]/(1+Table1[[#This Row],[Exponential Of Logit]])</f>
        <v>0.68604012442654938</v>
      </c>
      <c r="G122" s="29">
        <f>(Table1[[#This Row],[Outcome]]*LN(Table1[[#This Row],[Probability Value]]))+((1-Table1[[#This Row],[Outcome]])*LN(1-Table1[[#This Row],[Probability Value]]))</f>
        <v>-0.37681916254903913</v>
      </c>
    </row>
    <row r="123" spans="1:7" x14ac:dyDescent="0.25">
      <c r="A123" s="19">
        <v>0</v>
      </c>
      <c r="B123" s="1">
        <v>111</v>
      </c>
      <c r="C123" s="1">
        <v>64</v>
      </c>
      <c r="D123" s="29">
        <f t="shared" si="1"/>
        <v>-1.1399751762460195</v>
      </c>
      <c r="E123" s="29">
        <f>EXP(Table1[[#This Row],[Logit]])</f>
        <v>0.31982696102355979</v>
      </c>
      <c r="F123" s="29">
        <f>Table1[[#This Row],[Exponential Of Logit]]/(1+Table1[[#This Row],[Exponential Of Logit]])</f>
        <v>0.24232491869655834</v>
      </c>
      <c r="G123" s="29">
        <f>(Table1[[#This Row],[Outcome]]*LN(Table1[[#This Row],[Probability Value]]))+((1-Table1[[#This Row],[Outcome]])*LN(1-Table1[[#This Row],[Probability Value]]))</f>
        <v>-0.27750063787155016</v>
      </c>
    </row>
    <row r="124" spans="1:7" x14ac:dyDescent="0.25">
      <c r="A124" s="19">
        <v>0</v>
      </c>
      <c r="B124" s="1">
        <v>107</v>
      </c>
      <c r="C124" s="1">
        <v>74</v>
      </c>
      <c r="D124" s="29">
        <f t="shared" si="1"/>
        <v>-1.3078711760969837</v>
      </c>
      <c r="E124" s="29">
        <f>EXP(Table1[[#This Row],[Logit]])</f>
        <v>0.27039506760188631</v>
      </c>
      <c r="F124" s="29">
        <f>Table1[[#This Row],[Exponential Of Logit]]/(1+Table1[[#This Row],[Exponential Of Logit]])</f>
        <v>0.21284329142768849</v>
      </c>
      <c r="G124" s="29">
        <f>(Table1[[#This Row],[Outcome]]*LN(Table1[[#This Row],[Probability Value]]))+((1-Table1[[#This Row],[Outcome]])*LN(1-Table1[[#This Row],[Probability Value]]))</f>
        <v>-0.23932792894800689</v>
      </c>
    </row>
    <row r="125" spans="1:7" x14ac:dyDescent="0.25">
      <c r="A125" s="19">
        <v>0</v>
      </c>
      <c r="B125" s="1">
        <v>132</v>
      </c>
      <c r="C125" s="1">
        <v>80</v>
      </c>
      <c r="D125" s="29">
        <f t="shared" si="1"/>
        <v>-0.36607251063461693</v>
      </c>
      <c r="E125" s="29">
        <f>EXP(Table1[[#This Row],[Logit]])</f>
        <v>0.69345251670463415</v>
      </c>
      <c r="F125" s="29">
        <f>Table1[[#This Row],[Exponential Of Logit]]/(1+Table1[[#This Row],[Exponential Of Logit]])</f>
        <v>0.40949038125618942</v>
      </c>
      <c r="G125" s="29">
        <f>(Table1[[#This Row],[Outcome]]*LN(Table1[[#This Row],[Probability Value]]))+((1-Table1[[#This Row],[Outcome]])*LN(1-Table1[[#This Row],[Probability Value]]))</f>
        <v>-0.52676935432614114</v>
      </c>
    </row>
    <row r="126" spans="1:7" x14ac:dyDescent="0.25">
      <c r="A126" s="19">
        <v>1</v>
      </c>
      <c r="B126" s="1">
        <v>113</v>
      </c>
      <c r="C126" s="1">
        <v>76</v>
      </c>
      <c r="D126" s="29">
        <f t="shared" si="1"/>
        <v>-1.0827187481644018</v>
      </c>
      <c r="E126" s="29">
        <f>EXP(Table1[[#This Row],[Logit]])</f>
        <v>0.33867350487202819</v>
      </c>
      <c r="F126" s="29">
        <f>Table1[[#This Row],[Exponential Of Logit]]/(1+Table1[[#This Row],[Exponential Of Logit]])</f>
        <v>0.25299186369151605</v>
      </c>
      <c r="G126" s="29">
        <f>(Table1[[#This Row],[Outcome]]*LN(Table1[[#This Row],[Probability Value]]))+((1-Table1[[#This Row],[Outcome]])*LN(1-Table1[[#This Row],[Probability Value]]))</f>
        <v>-1.3743979500938099</v>
      </c>
    </row>
    <row r="127" spans="1:7" x14ac:dyDescent="0.25">
      <c r="A127" s="19">
        <v>1</v>
      </c>
      <c r="B127" s="1">
        <v>88</v>
      </c>
      <c r="C127" s="1">
        <v>30</v>
      </c>
      <c r="D127" s="29">
        <f t="shared" si="1"/>
        <v>-1.9617137151706183</v>
      </c>
      <c r="E127" s="29">
        <f>EXP(Table1[[#This Row],[Logit]])</f>
        <v>0.14061723642799187</v>
      </c>
      <c r="F127" s="29">
        <f>Table1[[#This Row],[Exponential Of Logit]]/(1+Table1[[#This Row],[Exponential Of Logit]])</f>
        <v>0.12328170392055018</v>
      </c>
      <c r="G127" s="29">
        <f>(Table1[[#This Row],[Outcome]]*LN(Table1[[#This Row],[Probability Value]]))+((1-Table1[[#This Row],[Outcome]])*LN(1-Table1[[#This Row],[Probability Value]]))</f>
        <v>-2.0932832665168788</v>
      </c>
    </row>
    <row r="128" spans="1:7" x14ac:dyDescent="0.25">
      <c r="A128" s="19">
        <v>0</v>
      </c>
      <c r="B128" s="1">
        <v>120</v>
      </c>
      <c r="C128" s="1">
        <v>70</v>
      </c>
      <c r="D128" s="29">
        <f t="shared" si="1"/>
        <v>-0.80695681173135803</v>
      </c>
      <c r="E128" s="29">
        <f>EXP(Table1[[#This Row],[Logit]])</f>
        <v>0.44621391507656866</v>
      </c>
      <c r="F128" s="29">
        <f>Table1[[#This Row],[Exponential Of Logit]]/(1+Table1[[#This Row],[Exponential Of Logit]])</f>
        <v>0.30853935951303868</v>
      </c>
      <c r="G128" s="29">
        <f>(Table1[[#This Row],[Outcome]]*LN(Table1[[#This Row],[Probability Value]]))+((1-Table1[[#This Row],[Outcome]])*LN(1-Table1[[#This Row],[Probability Value]]))</f>
        <v>-0.36894904853276006</v>
      </c>
    </row>
    <row r="129" spans="1:7" x14ac:dyDescent="0.25">
      <c r="A129" s="19">
        <v>0</v>
      </c>
      <c r="B129" s="1">
        <v>118</v>
      </c>
      <c r="C129" s="1">
        <v>58</v>
      </c>
      <c r="D129" s="29">
        <f t="shared" si="1"/>
        <v>-0.86421323981297649</v>
      </c>
      <c r="E129" s="29">
        <f>EXP(Table1[[#This Row],[Logit]])</f>
        <v>0.4213829495734801</v>
      </c>
      <c r="F129" s="29">
        <f>Table1[[#This Row],[Exponential Of Logit]]/(1+Table1[[#This Row],[Exponential Of Logit]])</f>
        <v>0.29645983139162185</v>
      </c>
      <c r="G129" s="29">
        <f>(Table1[[#This Row],[Outcome]]*LN(Table1[[#This Row],[Probability Value]]))+((1-Table1[[#This Row],[Outcome]])*LN(1-Table1[[#This Row],[Probability Value]]))</f>
        <v>-0.35163030582265631</v>
      </c>
    </row>
    <row r="130" spans="1:7" x14ac:dyDescent="0.25">
      <c r="A130" s="19">
        <v>1</v>
      </c>
      <c r="B130" s="1">
        <v>117</v>
      </c>
      <c r="C130" s="1">
        <v>88</v>
      </c>
      <c r="D130" s="29">
        <f t="shared" ref="D130:D193" si="2">$M$1+B130*$M$2+C130*$M$3</f>
        <v>-0.9493647824643201</v>
      </c>
      <c r="E130" s="29">
        <f>EXP(Table1[[#This Row],[Logit]])</f>
        <v>0.38698676617614619</v>
      </c>
      <c r="F130" s="29">
        <f>Table1[[#This Row],[Exponential Of Logit]]/(1+Table1[[#This Row],[Exponential Of Logit]])</f>
        <v>0.2790125872960198</v>
      </c>
      <c r="G130" s="29">
        <f>(Table1[[#This Row],[Outcome]]*LN(Table1[[#This Row],[Probability Value]]))+((1-Table1[[#This Row],[Outcome]])*LN(1-Table1[[#This Row],[Probability Value]]))</f>
        <v>-1.2764983824221132</v>
      </c>
    </row>
    <row r="131" spans="1:7" x14ac:dyDescent="0.25">
      <c r="A131" s="19">
        <v>1</v>
      </c>
      <c r="B131" s="1">
        <v>105</v>
      </c>
      <c r="C131" s="1">
        <v>84</v>
      </c>
      <c r="D131" s="29">
        <f t="shared" si="2"/>
        <v>-1.399669638329484</v>
      </c>
      <c r="E131" s="29">
        <f>EXP(Table1[[#This Row],[Logit]])</f>
        <v>0.24667844358469285</v>
      </c>
      <c r="F131" s="29">
        <f>Table1[[#This Row],[Exponential Of Logit]]/(1+Table1[[#This Row],[Exponential Of Logit]])</f>
        <v>0.19786854008271362</v>
      </c>
      <c r="G131" s="29">
        <f>(Table1[[#This Row],[Outcome]]*LN(Table1[[#This Row],[Probability Value]]))+((1-Table1[[#This Row],[Outcome]])*LN(1-Table1[[#This Row],[Probability Value]]))</f>
        <v>-1.6201524077688845</v>
      </c>
    </row>
    <row r="132" spans="1:7" x14ac:dyDescent="0.25">
      <c r="A132" s="19">
        <v>1</v>
      </c>
      <c r="B132" s="1">
        <v>173</v>
      </c>
      <c r="C132" s="1">
        <v>70</v>
      </c>
      <c r="D132" s="29">
        <f t="shared" si="2"/>
        <v>1.209627935157916</v>
      </c>
      <c r="E132" s="29">
        <f>EXP(Table1[[#This Row],[Logit]])</f>
        <v>3.3522371708977645</v>
      </c>
      <c r="F132" s="29">
        <f>Table1[[#This Row],[Exponential Of Logit]]/(1+Table1[[#This Row],[Exponential Of Logit]])</f>
        <v>0.77023310983906623</v>
      </c>
      <c r="G132" s="29">
        <f>(Table1[[#This Row],[Outcome]]*LN(Table1[[#This Row],[Probability Value]]))+((1-Table1[[#This Row],[Outcome]])*LN(1-Table1[[#This Row],[Probability Value]]))</f>
        <v>-0.26106206990019454</v>
      </c>
    </row>
    <row r="133" spans="1:7" x14ac:dyDescent="0.25">
      <c r="A133" s="19">
        <v>1</v>
      </c>
      <c r="B133" s="1">
        <v>122</v>
      </c>
      <c r="C133" s="1">
        <v>56</v>
      </c>
      <c r="D133" s="29">
        <f t="shared" si="2"/>
        <v>-0.70887797965324217</v>
      </c>
      <c r="E133" s="29">
        <f>EXP(Table1[[#This Row],[Logit]])</f>
        <v>0.49219614184238991</v>
      </c>
      <c r="F133" s="29">
        <f>Table1[[#This Row],[Exponential Of Logit]]/(1+Table1[[#This Row],[Exponential Of Logit]])</f>
        <v>0.32984681305681668</v>
      </c>
      <c r="G133" s="29">
        <f>(Table1[[#This Row],[Outcome]]*LN(Table1[[#This Row],[Probability Value]]))+((1-Table1[[#This Row],[Outcome]])*LN(1-Table1[[#This Row],[Probability Value]]))</f>
        <v>-1.1091269351552435</v>
      </c>
    </row>
    <row r="134" spans="1:7" x14ac:dyDescent="0.25">
      <c r="A134" s="19">
        <v>1</v>
      </c>
      <c r="B134" s="1">
        <v>170</v>
      </c>
      <c r="C134" s="1">
        <v>64</v>
      </c>
      <c r="D134" s="29">
        <f t="shared" si="2"/>
        <v>1.1049021834986428</v>
      </c>
      <c r="E134" s="29">
        <f>EXP(Table1[[#This Row],[Logit]])</f>
        <v>3.0189291532758191</v>
      </c>
      <c r="F134" s="29">
        <f>Table1[[#This Row],[Exponential Of Logit]]/(1+Table1[[#This Row],[Exponential Of Logit]])</f>
        <v>0.75117749981113702</v>
      </c>
      <c r="G134" s="29">
        <f>(Table1[[#This Row],[Outcome]]*LN(Table1[[#This Row],[Probability Value]]))+((1-Table1[[#This Row],[Outcome]])*LN(1-Table1[[#This Row],[Probability Value]]))</f>
        <v>-0.2861133038647562</v>
      </c>
    </row>
    <row r="135" spans="1:7" x14ac:dyDescent="0.25">
      <c r="A135" s="19">
        <v>0</v>
      </c>
      <c r="B135" s="1">
        <v>84</v>
      </c>
      <c r="C135" s="1">
        <v>74</v>
      </c>
      <c r="D135" s="29">
        <f t="shared" si="2"/>
        <v>-2.1829928587093095</v>
      </c>
      <c r="E135" s="29">
        <f>EXP(Table1[[#This Row],[Logit]])</f>
        <v>0.11270371907425678</v>
      </c>
      <c r="F135" s="29">
        <f>Table1[[#This Row],[Exponential Of Logit]]/(1+Table1[[#This Row],[Exponential Of Logit]])</f>
        <v>0.10128816606097409</v>
      </c>
      <c r="G135" s="29">
        <f>(Table1[[#This Row],[Outcome]]*LN(Table1[[#This Row],[Probability Value]]))+((1-Table1[[#This Row],[Outcome]])*LN(1-Table1[[#This Row],[Probability Value]]))</f>
        <v>-0.10679283656314942</v>
      </c>
    </row>
    <row r="136" spans="1:7" x14ac:dyDescent="0.25">
      <c r="A136" s="19">
        <v>0</v>
      </c>
      <c r="B136" s="1">
        <v>96</v>
      </c>
      <c r="C136" s="1">
        <v>68</v>
      </c>
      <c r="D136" s="29">
        <f t="shared" si="2"/>
        <v>-1.7169870782301084</v>
      </c>
      <c r="E136" s="29">
        <f>EXP(Table1[[#This Row],[Logit]])</f>
        <v>0.17960647377782629</v>
      </c>
      <c r="F136" s="29">
        <f>Table1[[#This Row],[Exponential Of Logit]]/(1+Table1[[#This Row],[Exponential Of Logit]])</f>
        <v>0.15225965419010951</v>
      </c>
      <c r="G136" s="29">
        <f>(Table1[[#This Row],[Outcome]]*LN(Table1[[#This Row],[Probability Value]]))+((1-Table1[[#This Row],[Outcome]])*LN(1-Table1[[#This Row],[Probability Value]]))</f>
        <v>-0.16518088605669695</v>
      </c>
    </row>
    <row r="137" spans="1:7" x14ac:dyDescent="0.25">
      <c r="A137" s="19">
        <v>0</v>
      </c>
      <c r="B137" s="1">
        <v>125</v>
      </c>
      <c r="C137" s="1">
        <v>60</v>
      </c>
      <c r="D137" s="29">
        <f t="shared" si="2"/>
        <v>-0.60101204307116252</v>
      </c>
      <c r="E137" s="29">
        <f>EXP(Table1[[#This Row],[Logit]])</f>
        <v>0.54825649604054905</v>
      </c>
      <c r="F137" s="29">
        <f>Table1[[#This Row],[Exponential Of Logit]]/(1+Table1[[#This Row],[Exponential Of Logit]])</f>
        <v>0.35411218841492925</v>
      </c>
      <c r="G137" s="29">
        <f>(Table1[[#This Row],[Outcome]]*LN(Table1[[#This Row],[Probability Value]]))+((1-Table1[[#This Row],[Outcome]])*LN(1-Table1[[#This Row],[Probability Value]]))</f>
        <v>-0.43712945655824942</v>
      </c>
    </row>
    <row r="138" spans="1:7" x14ac:dyDescent="0.25">
      <c r="A138" s="19">
        <v>0</v>
      </c>
      <c r="B138" s="1">
        <v>100</v>
      </c>
      <c r="C138" s="1">
        <v>70</v>
      </c>
      <c r="D138" s="29">
        <f t="shared" si="2"/>
        <v>-1.5679321879159895</v>
      </c>
      <c r="E138" s="29">
        <f>EXP(Table1[[#This Row],[Logit]])</f>
        <v>0.20847582579051921</v>
      </c>
      <c r="F138" s="29">
        <f>Table1[[#This Row],[Exponential Of Logit]]/(1+Table1[[#This Row],[Exponential Of Logit]])</f>
        <v>0.17251137452761675</v>
      </c>
      <c r="G138" s="29">
        <f>(Table1[[#This Row],[Outcome]]*LN(Table1[[#This Row],[Probability Value]]))+((1-Table1[[#This Row],[Outcome]])*LN(1-Table1[[#This Row],[Probability Value]]))</f>
        <v>-0.18935991747810055</v>
      </c>
    </row>
    <row r="139" spans="1:7" x14ac:dyDescent="0.25">
      <c r="A139" s="19">
        <v>0</v>
      </c>
      <c r="B139" s="1">
        <v>93</v>
      </c>
      <c r="C139" s="1">
        <v>60</v>
      </c>
      <c r="D139" s="29">
        <f t="shared" si="2"/>
        <v>-1.8185726449665731</v>
      </c>
      <c r="E139" s="29">
        <f>EXP(Table1[[#This Row],[Logit]])</f>
        <v>0.16225718433454325</v>
      </c>
      <c r="F139" s="29">
        <f>Table1[[#This Row],[Exponential Of Logit]]/(1+Table1[[#This Row],[Exponential Of Logit]])</f>
        <v>0.1396052324059795</v>
      </c>
      <c r="G139" s="29">
        <f>(Table1[[#This Row],[Outcome]]*LN(Table1[[#This Row],[Probability Value]]))+((1-Table1[[#This Row],[Outcome]])*LN(1-Table1[[#This Row],[Probability Value]]))</f>
        <v>-0.1503639629715115</v>
      </c>
    </row>
    <row r="140" spans="1:7" x14ac:dyDescent="0.25">
      <c r="A140" s="19">
        <v>0</v>
      </c>
      <c r="B140" s="1">
        <v>129</v>
      </c>
      <c r="C140" s="1">
        <v>80</v>
      </c>
      <c r="D140" s="29">
        <f t="shared" si="2"/>
        <v>-0.48021881706231156</v>
      </c>
      <c r="E140" s="29">
        <f>EXP(Table1[[#This Row],[Logit]])</f>
        <v>0.61864800625501315</v>
      </c>
      <c r="F140" s="29">
        <f>Table1[[#This Row],[Exponential Of Logit]]/(1+Table1[[#This Row],[Exponential Of Logit]])</f>
        <v>0.38220045609937692</v>
      </c>
      <c r="G140" s="29">
        <f>(Table1[[#This Row],[Outcome]]*LN(Table1[[#This Row],[Probability Value]]))+((1-Table1[[#This Row],[Outcome]])*LN(1-Table1[[#This Row],[Probability Value]]))</f>
        <v>-0.48159123676173032</v>
      </c>
    </row>
    <row r="141" spans="1:7" x14ac:dyDescent="0.25">
      <c r="A141" s="19">
        <v>0</v>
      </c>
      <c r="B141" s="1">
        <v>105</v>
      </c>
      <c r="C141" s="1">
        <v>72</v>
      </c>
      <c r="D141" s="29">
        <f t="shared" si="2"/>
        <v>-1.3808285287926392</v>
      </c>
      <c r="E141" s="29">
        <f>EXP(Table1[[#This Row],[Logit]])</f>
        <v>0.25137019931039506</v>
      </c>
      <c r="F141" s="29">
        <f>Table1[[#This Row],[Exponential Of Logit]]/(1+Table1[[#This Row],[Exponential Of Logit]])</f>
        <v>0.20087596735875615</v>
      </c>
      <c r="G141" s="29">
        <f>(Table1[[#This Row],[Outcome]]*LN(Table1[[#This Row],[Probability Value]]))+((1-Table1[[#This Row],[Outcome]])*LN(1-Table1[[#This Row],[Probability Value]]))</f>
        <v>-0.22423911041843292</v>
      </c>
    </row>
    <row r="142" spans="1:7" x14ac:dyDescent="0.25">
      <c r="A142" s="19">
        <v>0</v>
      </c>
      <c r="B142" s="1">
        <v>128</v>
      </c>
      <c r="C142" s="1">
        <v>78</v>
      </c>
      <c r="D142" s="29">
        <f t="shared" si="2"/>
        <v>-0.51512740094873533</v>
      </c>
      <c r="E142" s="29">
        <f>EXP(Table1[[#This Row],[Logit]])</f>
        <v>0.59742447732442383</v>
      </c>
      <c r="F142" s="29">
        <f>Table1[[#This Row],[Exponential Of Logit]]/(1+Table1[[#This Row],[Exponential Of Logit]])</f>
        <v>0.37399231438162811</v>
      </c>
      <c r="G142" s="29">
        <f>(Table1[[#This Row],[Outcome]]*LN(Table1[[#This Row],[Probability Value]]))+((1-Table1[[#This Row],[Outcome]])*LN(1-Table1[[#This Row],[Probability Value]]))</f>
        <v>-0.46839263061176262</v>
      </c>
    </row>
    <row r="143" spans="1:7" x14ac:dyDescent="0.25">
      <c r="A143" s="19">
        <v>0</v>
      </c>
      <c r="B143" s="1">
        <v>106</v>
      </c>
      <c r="C143" s="1">
        <v>82</v>
      </c>
      <c r="D143" s="29">
        <f t="shared" si="2"/>
        <v>-1.3584806845974449</v>
      </c>
      <c r="E143" s="29">
        <f>EXP(Table1[[#This Row],[Logit]])</f>
        <v>0.25705102200280272</v>
      </c>
      <c r="F143" s="29">
        <f>Table1[[#This Row],[Exponential Of Logit]]/(1+Table1[[#This Row],[Exponential Of Logit]])</f>
        <v>0.20448734180515193</v>
      </c>
      <c r="G143" s="29">
        <f>(Table1[[#This Row],[Outcome]]*LN(Table1[[#This Row],[Probability Value]]))+((1-Table1[[#This Row],[Outcome]])*LN(1-Table1[[#This Row],[Probability Value]]))</f>
        <v>-0.22876851908092785</v>
      </c>
    </row>
    <row r="144" spans="1:7" x14ac:dyDescent="0.25">
      <c r="A144" s="19">
        <v>0</v>
      </c>
      <c r="B144" s="1">
        <v>108</v>
      </c>
      <c r="C144" s="1">
        <v>52</v>
      </c>
      <c r="D144" s="29">
        <f t="shared" si="2"/>
        <v>-1.2352803731368691</v>
      </c>
      <c r="E144" s="29">
        <f>EXP(Table1[[#This Row],[Logit]])</f>
        <v>0.29075323154327654</v>
      </c>
      <c r="F144" s="29">
        <f>Table1[[#This Row],[Exponential Of Logit]]/(1+Table1[[#This Row],[Exponential Of Logit]])</f>
        <v>0.22525857339566002</v>
      </c>
      <c r="G144" s="29">
        <f>(Table1[[#This Row],[Outcome]]*LN(Table1[[#This Row],[Probability Value]]))+((1-Table1[[#This Row],[Outcome]])*LN(1-Table1[[#This Row],[Probability Value]]))</f>
        <v>-0.25522594839120366</v>
      </c>
    </row>
    <row r="145" spans="1:7" x14ac:dyDescent="0.25">
      <c r="A145" s="19">
        <v>1</v>
      </c>
      <c r="B145" s="1">
        <v>108</v>
      </c>
      <c r="C145" s="1">
        <v>66</v>
      </c>
      <c r="D145" s="29">
        <f t="shared" si="2"/>
        <v>-1.2572616675965216</v>
      </c>
      <c r="E145" s="29">
        <f>EXP(Table1[[#This Row],[Logit]])</f>
        <v>0.28443182996810468</v>
      </c>
      <c r="F145" s="29">
        <f>Table1[[#This Row],[Exponential Of Logit]]/(1+Table1[[#This Row],[Exponential Of Logit]])</f>
        <v>0.22144564104672473</v>
      </c>
      <c r="G145" s="29">
        <f>(Table1[[#This Row],[Outcome]]*LN(Table1[[#This Row],[Probability Value]]))+((1-Table1[[#This Row],[Outcome]])*LN(1-Table1[[#This Row],[Probability Value]]))</f>
        <v>-1.5075781324972197</v>
      </c>
    </row>
    <row r="146" spans="1:7" x14ac:dyDescent="0.25">
      <c r="A146" s="19">
        <v>0</v>
      </c>
      <c r="B146" s="1">
        <v>154</v>
      </c>
      <c r="C146" s="1">
        <v>62</v>
      </c>
      <c r="D146" s="29">
        <f t="shared" si="2"/>
        <v>0.49926206747374591</v>
      </c>
      <c r="E146" s="29">
        <f>EXP(Table1[[#This Row],[Logit]])</f>
        <v>1.6475050744383308</v>
      </c>
      <c r="F146" s="29">
        <f>Table1[[#This Row],[Exponential Of Logit]]/(1+Table1[[#This Row],[Exponential Of Logit]])</f>
        <v>0.62228589865416961</v>
      </c>
      <c r="G146" s="29">
        <f>(Table1[[#This Row],[Outcome]]*LN(Table1[[#This Row],[Probability Value]]))+((1-Table1[[#This Row],[Outcome]])*LN(1-Table1[[#This Row],[Probability Value]]))</f>
        <v>-0.97361771518217533</v>
      </c>
    </row>
    <row r="147" spans="1:7" x14ac:dyDescent="0.25">
      <c r="A147" s="19">
        <v>0</v>
      </c>
      <c r="B147" s="1">
        <v>102</v>
      </c>
      <c r="C147" s="1">
        <v>75</v>
      </c>
      <c r="D147" s="29">
        <f t="shared" si="2"/>
        <v>-1.499685112604545</v>
      </c>
      <c r="E147" s="29">
        <f>EXP(Table1[[#This Row],[Logit]])</f>
        <v>0.2232004320866996</v>
      </c>
      <c r="F147" s="29">
        <f>Table1[[#This Row],[Exponential Of Logit]]/(1+Table1[[#This Row],[Exponential Of Logit]])</f>
        <v>0.18247249284071484</v>
      </c>
      <c r="G147" s="29">
        <f>(Table1[[#This Row],[Outcome]]*LN(Table1[[#This Row],[Probability Value]]))+((1-Table1[[#This Row],[Outcome]])*LN(1-Table1[[#This Row],[Probability Value]]))</f>
        <v>-0.20147072887554032</v>
      </c>
    </row>
    <row r="148" spans="1:7" x14ac:dyDescent="0.25">
      <c r="A148" s="19">
        <v>0</v>
      </c>
      <c r="B148" s="1">
        <v>57</v>
      </c>
      <c r="C148" s="1">
        <v>80</v>
      </c>
      <c r="D148" s="29">
        <f t="shared" si="2"/>
        <v>-3.2197301713269844</v>
      </c>
      <c r="E148" s="29">
        <f>EXP(Table1[[#This Row],[Logit]])</f>
        <v>3.9965840735649683E-2</v>
      </c>
      <c r="F148" s="29">
        <f>Table1[[#This Row],[Exponential Of Logit]]/(1+Table1[[#This Row],[Exponential Of Logit]])</f>
        <v>3.8429955264087039E-2</v>
      </c>
      <c r="G148" s="29">
        <f>(Table1[[#This Row],[Outcome]]*LN(Table1[[#This Row],[Probability Value]]))+((1-Table1[[#This Row],[Outcome]])*LN(1-Table1[[#This Row],[Probability Value]]))</f>
        <v>-3.9187867167367066E-2</v>
      </c>
    </row>
    <row r="149" spans="1:7" x14ac:dyDescent="0.25">
      <c r="A149" s="19">
        <v>0</v>
      </c>
      <c r="B149" s="1">
        <v>106</v>
      </c>
      <c r="C149" s="1">
        <v>64</v>
      </c>
      <c r="D149" s="29">
        <f t="shared" si="2"/>
        <v>-1.3302190202921775</v>
      </c>
      <c r="E149" s="29">
        <f>EXP(Table1[[#This Row],[Logit]])</f>
        <v>0.26441934175578902</v>
      </c>
      <c r="F149" s="29">
        <f>Table1[[#This Row],[Exponential Of Logit]]/(1+Table1[[#This Row],[Exponential Of Logit]])</f>
        <v>0.20912313899644475</v>
      </c>
      <c r="G149" s="29">
        <f>(Table1[[#This Row],[Outcome]]*LN(Table1[[#This Row],[Probability Value]]))+((1-Table1[[#This Row],[Outcome]])*LN(1-Table1[[#This Row],[Probability Value]]))</f>
        <v>-0.23461299842342984</v>
      </c>
    </row>
    <row r="150" spans="1:7" x14ac:dyDescent="0.25">
      <c r="A150" s="19">
        <v>0</v>
      </c>
      <c r="B150" s="1">
        <v>147</v>
      </c>
      <c r="C150" s="1">
        <v>78</v>
      </c>
      <c r="D150" s="29">
        <f t="shared" si="2"/>
        <v>0.20779920642666461</v>
      </c>
      <c r="E150" s="29">
        <f>EXP(Table1[[#This Row],[Logit]])</f>
        <v>1.230965974675418</v>
      </c>
      <c r="F150" s="29">
        <f>Table1[[#This Row],[Exponential Of Logit]]/(1+Table1[[#This Row],[Exponential Of Logit]])</f>
        <v>0.55176367037803464</v>
      </c>
      <c r="G150" s="29">
        <f>(Table1[[#This Row],[Outcome]]*LN(Table1[[#This Row],[Probability Value]]))+((1-Table1[[#This Row],[Outcome]])*LN(1-Table1[[#This Row],[Probability Value]]))</f>
        <v>-0.80243466418009202</v>
      </c>
    </row>
    <row r="151" spans="1:7" x14ac:dyDescent="0.25">
      <c r="A151" s="19">
        <v>0</v>
      </c>
      <c r="B151" s="1">
        <v>90</v>
      </c>
      <c r="C151" s="1">
        <v>70</v>
      </c>
      <c r="D151" s="29">
        <f t="shared" si="2"/>
        <v>-1.9484198760083051</v>
      </c>
      <c r="E151" s="29">
        <f>EXP(Table1[[#This Row],[Logit]])</f>
        <v>0.14249905996838114</v>
      </c>
      <c r="F151" s="29">
        <f>Table1[[#This Row],[Exponential Of Logit]]/(1+Table1[[#This Row],[Exponential Of Logit]])</f>
        <v>0.12472575686173853</v>
      </c>
      <c r="G151" s="29">
        <f>(Table1[[#This Row],[Outcome]]*LN(Table1[[#This Row],[Probability Value]]))+((1-Table1[[#This Row],[Outcome]])*LN(1-Table1[[#This Row],[Probability Value]]))</f>
        <v>-0.13321802100109753</v>
      </c>
    </row>
    <row r="152" spans="1:7" x14ac:dyDescent="0.25">
      <c r="A152" s="19">
        <v>0</v>
      </c>
      <c r="B152" s="1">
        <v>136</v>
      </c>
      <c r="C152" s="1">
        <v>74</v>
      </c>
      <c r="D152" s="29">
        <f t="shared" si="2"/>
        <v>-0.2044568806292677</v>
      </c>
      <c r="E152" s="29">
        <f>EXP(Table1[[#This Row],[Logit]])</f>
        <v>0.81508988732281107</v>
      </c>
      <c r="F152" s="29">
        <f>Table1[[#This Row],[Exponential Of Logit]]/(1+Table1[[#This Row],[Exponential Of Logit]])</f>
        <v>0.44906309765464991</v>
      </c>
      <c r="G152" s="29">
        <f>(Table1[[#This Row],[Outcome]]*LN(Table1[[#This Row],[Probability Value]]))+((1-Table1[[#This Row],[Outcome]])*LN(1-Table1[[#This Row],[Probability Value]]))</f>
        <v>-0.59613499118627045</v>
      </c>
    </row>
    <row r="153" spans="1:7" x14ac:dyDescent="0.25">
      <c r="A153" s="19">
        <v>0</v>
      </c>
      <c r="B153" s="1">
        <v>114</v>
      </c>
      <c r="C153" s="1">
        <v>65</v>
      </c>
      <c r="D153" s="29">
        <f t="shared" si="2"/>
        <v>-1.0273989622797286</v>
      </c>
      <c r="E153" s="29">
        <f>EXP(Table1[[#This Row],[Logit]])</f>
        <v>0.35793675783466317</v>
      </c>
      <c r="F153" s="29">
        <f>Table1[[#This Row],[Exponential Of Logit]]/(1+Table1[[#This Row],[Exponential Of Logit]])</f>
        <v>0.26358868023089782</v>
      </c>
      <c r="G153" s="29">
        <f>(Table1[[#This Row],[Outcome]]*LN(Table1[[#This Row],[Probability Value]]))+((1-Table1[[#This Row],[Outcome]])*LN(1-Table1[[#This Row],[Probability Value]]))</f>
        <v>-0.30596645797451694</v>
      </c>
    </row>
    <row r="154" spans="1:7" x14ac:dyDescent="0.25">
      <c r="A154" s="19">
        <v>1</v>
      </c>
      <c r="B154" s="1">
        <v>156</v>
      </c>
      <c r="C154" s="1">
        <v>86</v>
      </c>
      <c r="D154" s="29">
        <f t="shared" si="2"/>
        <v>0.53767738601851855</v>
      </c>
      <c r="E154" s="29">
        <f>EXP(Table1[[#This Row],[Logit]])</f>
        <v>1.7120258656032257</v>
      </c>
      <c r="F154" s="29">
        <f>Table1[[#This Row],[Exponential Of Logit]]/(1+Table1[[#This Row],[Exponential Of Logit]])</f>
        <v>0.63127195330875885</v>
      </c>
      <c r="G154" s="29">
        <f>(Table1[[#This Row],[Outcome]]*LN(Table1[[#This Row],[Probability Value]]))+((1-Table1[[#This Row],[Outcome]])*LN(1-Table1[[#This Row],[Probability Value]]))</f>
        <v>-0.46001852147846545</v>
      </c>
    </row>
    <row r="155" spans="1:7" x14ac:dyDescent="0.25">
      <c r="A155" s="19">
        <v>0</v>
      </c>
      <c r="B155" s="1">
        <v>153</v>
      </c>
      <c r="C155" s="1">
        <v>82</v>
      </c>
      <c r="D155" s="29">
        <f t="shared" si="2"/>
        <v>0.4298114494364389</v>
      </c>
      <c r="E155" s="29">
        <f>EXP(Table1[[#This Row],[Logit]])</f>
        <v>1.5369677000999238</v>
      </c>
      <c r="F155" s="29">
        <f>Table1[[#This Row],[Exponential Of Logit]]/(1+Table1[[#This Row],[Exponential Of Logit]])</f>
        <v>0.60582864339951481</v>
      </c>
      <c r="G155" s="29">
        <f>(Table1[[#This Row],[Outcome]]*LN(Table1[[#This Row],[Probability Value]]))+((1-Table1[[#This Row],[Outcome]])*LN(1-Table1[[#This Row],[Probability Value]]))</f>
        <v>-0.93096954900276119</v>
      </c>
    </row>
    <row r="156" spans="1:7" x14ac:dyDescent="0.25">
      <c r="A156" s="19">
        <v>1</v>
      </c>
      <c r="B156" s="1">
        <v>188</v>
      </c>
      <c r="C156" s="1">
        <v>78</v>
      </c>
      <c r="D156" s="29">
        <f t="shared" si="2"/>
        <v>1.7677987276051592</v>
      </c>
      <c r="E156" s="29">
        <f>EXP(Table1[[#This Row],[Logit]])</f>
        <v>5.8579442274168594</v>
      </c>
      <c r="F156" s="29">
        <f>Table1[[#This Row],[Exponential Of Logit]]/(1+Table1[[#This Row],[Exponential Of Logit]])</f>
        <v>0.85418370770614094</v>
      </c>
      <c r="G156" s="29">
        <f>(Table1[[#This Row],[Outcome]]*LN(Table1[[#This Row],[Probability Value]]))+((1-Table1[[#This Row],[Outcome]])*LN(1-Table1[[#This Row],[Probability Value]]))</f>
        <v>-0.15760899391735325</v>
      </c>
    </row>
    <row r="157" spans="1:7" x14ac:dyDescent="0.25">
      <c r="A157" s="19">
        <v>1</v>
      </c>
      <c r="B157" s="1">
        <v>152</v>
      </c>
      <c r="C157" s="1">
        <v>88</v>
      </c>
      <c r="D157" s="29">
        <f t="shared" si="2"/>
        <v>0.38234212585878513</v>
      </c>
      <c r="E157" s="29">
        <f>EXP(Table1[[#This Row],[Logit]])</f>
        <v>1.4657134578372815</v>
      </c>
      <c r="F157" s="29">
        <f>Table1[[#This Row],[Exponential Of Logit]]/(1+Table1[[#This Row],[Exponential Of Logit]])</f>
        <v>0.59443787078279697</v>
      </c>
      <c r="G157" s="29">
        <f>(Table1[[#This Row],[Outcome]]*LN(Table1[[#This Row],[Probability Value]]))+((1-Table1[[#This Row],[Outcome]])*LN(1-Table1[[#This Row],[Probability Value]]))</f>
        <v>-0.52013907498567924</v>
      </c>
    </row>
    <row r="158" spans="1:7" x14ac:dyDescent="0.25">
      <c r="A158" s="19">
        <v>0</v>
      </c>
      <c r="B158" s="1">
        <v>99</v>
      </c>
      <c r="C158" s="1">
        <v>52</v>
      </c>
      <c r="D158" s="29">
        <f t="shared" si="2"/>
        <v>-1.5777192924199535</v>
      </c>
      <c r="E158" s="29">
        <f>EXP(Table1[[#This Row],[Logit]])</f>
        <v>0.20644540328297584</v>
      </c>
      <c r="F158" s="29">
        <f>Table1[[#This Row],[Exponential Of Logit]]/(1+Table1[[#This Row],[Exponential Of Logit]])</f>
        <v>0.17111872839102141</v>
      </c>
      <c r="G158" s="29">
        <f>(Table1[[#This Row],[Outcome]]*LN(Table1[[#This Row],[Probability Value]]))+((1-Table1[[#This Row],[Outcome]])*LN(1-Table1[[#This Row],[Probability Value]]))</f>
        <v>-0.1876783529106569</v>
      </c>
    </row>
    <row r="159" spans="1:7" x14ac:dyDescent="0.25">
      <c r="A159" s="19">
        <v>0</v>
      </c>
      <c r="B159" s="1">
        <v>109</v>
      </c>
      <c r="C159" s="1">
        <v>56</v>
      </c>
      <c r="D159" s="29">
        <f t="shared" si="2"/>
        <v>-1.203511974173253</v>
      </c>
      <c r="E159" s="29">
        <f>EXP(Table1[[#This Row],[Logit]])</f>
        <v>0.3001382809053631</v>
      </c>
      <c r="F159" s="29">
        <f>Table1[[#This Row],[Exponential Of Logit]]/(1+Table1[[#This Row],[Exponential Of Logit]])</f>
        <v>0.23085104508757262</v>
      </c>
      <c r="G159" s="29">
        <f>(Table1[[#This Row],[Outcome]]*LN(Table1[[#This Row],[Probability Value]]))+((1-Table1[[#This Row],[Outcome]])*LN(1-Table1[[#This Row],[Probability Value]]))</f>
        <v>-0.26247062873781385</v>
      </c>
    </row>
    <row r="160" spans="1:7" x14ac:dyDescent="0.25">
      <c r="A160" s="19">
        <v>0</v>
      </c>
      <c r="B160" s="1">
        <v>88</v>
      </c>
      <c r="C160" s="1">
        <v>74</v>
      </c>
      <c r="D160" s="29">
        <f t="shared" si="2"/>
        <v>-2.0307977834723832</v>
      </c>
      <c r="E160" s="29">
        <f>EXP(Table1[[#This Row],[Logit]])</f>
        <v>0.13123078562407414</v>
      </c>
      <c r="F160" s="29">
        <f>Table1[[#This Row],[Exponential Of Logit]]/(1+Table1[[#This Row],[Exponential Of Logit]])</f>
        <v>0.11600708475386577</v>
      </c>
      <c r="G160" s="29">
        <f>(Table1[[#This Row],[Outcome]]*LN(Table1[[#This Row],[Probability Value]]))+((1-Table1[[#This Row],[Outcome]])*LN(1-Table1[[#This Row],[Probability Value]]))</f>
        <v>-0.12330623080405929</v>
      </c>
    </row>
    <row r="161" spans="1:7" x14ac:dyDescent="0.25">
      <c r="A161" s="19">
        <v>1</v>
      </c>
      <c r="B161" s="1">
        <v>163</v>
      </c>
      <c r="C161" s="1">
        <v>72</v>
      </c>
      <c r="D161" s="29">
        <f t="shared" si="2"/>
        <v>0.82600006214279242</v>
      </c>
      <c r="E161" s="29">
        <f>EXP(Table1[[#This Row],[Logit]])</f>
        <v>2.2841639293597447</v>
      </c>
      <c r="F161" s="29">
        <f>Table1[[#This Row],[Exponential Of Logit]]/(1+Table1[[#This Row],[Exponential Of Logit]])</f>
        <v>0.69550850033391842</v>
      </c>
      <c r="G161" s="29">
        <f>(Table1[[#This Row],[Outcome]]*LN(Table1[[#This Row],[Probability Value]]))+((1-Table1[[#This Row],[Outcome]])*LN(1-Table1[[#This Row],[Probability Value]]))</f>
        <v>-0.36311204578977718</v>
      </c>
    </row>
    <row r="162" spans="1:7" x14ac:dyDescent="0.25">
      <c r="A162" s="19">
        <v>0</v>
      </c>
      <c r="B162" s="1">
        <v>151</v>
      </c>
      <c r="C162" s="1">
        <v>90</v>
      </c>
      <c r="D162" s="29">
        <f t="shared" si="2"/>
        <v>0.34115317212674556</v>
      </c>
      <c r="E162" s="29">
        <f>EXP(Table1[[#This Row],[Logit]])</f>
        <v>1.4065686714775891</v>
      </c>
      <c r="F162" s="29">
        <f>Table1[[#This Row],[Exponential Of Logit]]/(1+Table1[[#This Row],[Exponential Of Logit]])</f>
        <v>0.58447061500804032</v>
      </c>
      <c r="G162" s="29">
        <f>(Table1[[#This Row],[Outcome]]*LN(Table1[[#This Row],[Probability Value]]))+((1-Table1[[#This Row],[Outcome]])*LN(1-Table1[[#This Row],[Probability Value]]))</f>
        <v>-0.87820194518500738</v>
      </c>
    </row>
    <row r="163" spans="1:7" x14ac:dyDescent="0.25">
      <c r="A163" s="19">
        <v>0</v>
      </c>
      <c r="B163" s="1">
        <v>102</v>
      </c>
      <c r="C163" s="1">
        <v>74</v>
      </c>
      <c r="D163" s="29">
        <f t="shared" si="2"/>
        <v>-1.4981150201431412</v>
      </c>
      <c r="E163" s="29">
        <f>EXP(Table1[[#This Row],[Logit]])</f>
        <v>0.22355115266231748</v>
      </c>
      <c r="F163" s="29">
        <f>Table1[[#This Row],[Exponential Of Logit]]/(1+Table1[[#This Row],[Exponential Of Logit]])</f>
        <v>0.18270683017697617</v>
      </c>
      <c r="G163" s="29">
        <f>(Table1[[#This Row],[Outcome]]*LN(Table1[[#This Row],[Probability Value]]))+((1-Table1[[#This Row],[Outcome]])*LN(1-Table1[[#This Row],[Probability Value]]))</f>
        <v>-0.20175741149604501</v>
      </c>
    </row>
    <row r="164" spans="1:7" x14ac:dyDescent="0.25">
      <c r="A164" s="19">
        <v>0</v>
      </c>
      <c r="B164" s="1">
        <v>114</v>
      </c>
      <c r="C164" s="1">
        <v>80</v>
      </c>
      <c r="D164" s="29">
        <f t="shared" si="2"/>
        <v>-1.0509503492007848</v>
      </c>
      <c r="E164" s="29">
        <f>EXP(Table1[[#This Row],[Logit]])</f>
        <v>0.34960534402643445</v>
      </c>
      <c r="F164" s="29">
        <f>Table1[[#This Row],[Exponential Of Logit]]/(1+Table1[[#This Row],[Exponential Of Logit]])</f>
        <v>0.25904264944847966</v>
      </c>
      <c r="G164" s="29">
        <f>(Table1[[#This Row],[Outcome]]*LN(Table1[[#This Row],[Probability Value]]))+((1-Table1[[#This Row],[Outcome]])*LN(1-Table1[[#This Row],[Probability Value]]))</f>
        <v>-0.29981221195312924</v>
      </c>
    </row>
    <row r="165" spans="1:7" x14ac:dyDescent="0.25">
      <c r="A165" s="19">
        <v>0</v>
      </c>
      <c r="B165" s="1">
        <v>100</v>
      </c>
      <c r="C165" s="1">
        <v>64</v>
      </c>
      <c r="D165" s="29">
        <f t="shared" si="2"/>
        <v>-1.5585116331475672</v>
      </c>
      <c r="E165" s="29">
        <f>EXP(Table1[[#This Row],[Logit]])</f>
        <v>0.21044906362963917</v>
      </c>
      <c r="F165" s="29">
        <f>Table1[[#This Row],[Exponential Of Logit]]/(1+Table1[[#This Row],[Exponential Of Logit]])</f>
        <v>0.17386032172108831</v>
      </c>
      <c r="G165" s="29">
        <f>(Table1[[#This Row],[Outcome]]*LN(Table1[[#This Row],[Probability Value]]))+((1-Table1[[#This Row],[Outcome]])*LN(1-Table1[[#This Row],[Probability Value]]))</f>
        <v>-0.19099141772471534</v>
      </c>
    </row>
    <row r="166" spans="1:7" x14ac:dyDescent="0.25">
      <c r="A166" s="19">
        <v>1</v>
      </c>
      <c r="B166" s="1">
        <v>131</v>
      </c>
      <c r="C166" s="1">
        <v>88</v>
      </c>
      <c r="D166" s="29">
        <f t="shared" si="2"/>
        <v>-0.41668201913507819</v>
      </c>
      <c r="E166" s="29">
        <f>EXP(Table1[[#This Row],[Logit]])</f>
        <v>0.65923050930718352</v>
      </c>
      <c r="F166" s="29">
        <f>Table1[[#This Row],[Exponential Of Logit]]/(1+Table1[[#This Row],[Exponential Of Logit]])</f>
        <v>0.39731098579090562</v>
      </c>
      <c r="G166" s="29">
        <f>(Table1[[#This Row],[Outcome]]*LN(Table1[[#This Row],[Probability Value]]))+((1-Table1[[#This Row],[Outcome]])*LN(1-Table1[[#This Row],[Probability Value]]))</f>
        <v>-0.92303596542152921</v>
      </c>
    </row>
    <row r="167" spans="1:7" x14ac:dyDescent="0.25">
      <c r="A167" s="19">
        <v>1</v>
      </c>
      <c r="B167" s="1">
        <v>104</v>
      </c>
      <c r="C167" s="1">
        <v>74</v>
      </c>
      <c r="D167" s="29">
        <f t="shared" si="2"/>
        <v>-1.4220174825246783</v>
      </c>
      <c r="E167" s="29">
        <f>EXP(Table1[[#This Row],[Logit]])</f>
        <v>0.24122685467784757</v>
      </c>
      <c r="F167" s="29">
        <f>Table1[[#This Row],[Exponential Of Logit]]/(1+Table1[[#This Row],[Exponential Of Logit]])</f>
        <v>0.19434550079925272</v>
      </c>
      <c r="G167" s="29">
        <f>(Table1[[#This Row],[Outcome]]*LN(Table1[[#This Row],[Probability Value]]))+((1-Table1[[#This Row],[Outcome]])*LN(1-Table1[[#This Row],[Probability Value]]))</f>
        <v>-1.6381177719428517</v>
      </c>
    </row>
    <row r="168" spans="1:7" x14ac:dyDescent="0.25">
      <c r="A168" s="19">
        <v>0</v>
      </c>
      <c r="B168" s="1">
        <v>148</v>
      </c>
      <c r="C168" s="1">
        <v>66</v>
      </c>
      <c r="D168" s="29">
        <f t="shared" si="2"/>
        <v>0.26468908477274078</v>
      </c>
      <c r="E168" s="29">
        <f>EXP(Table1[[#This Row],[Logit]])</f>
        <v>1.3030257822340034</v>
      </c>
      <c r="F168" s="29">
        <f>Table1[[#This Row],[Exponential Of Logit]]/(1+Table1[[#This Row],[Exponential Of Logit]])</f>
        <v>0.56578862133711316</v>
      </c>
      <c r="G168" s="29">
        <f>(Table1[[#This Row],[Outcome]]*LN(Table1[[#This Row],[Probability Value]]))+((1-Table1[[#This Row],[Outcome]])*LN(1-Table1[[#This Row],[Probability Value]]))</f>
        <v>-0.83422381584058358</v>
      </c>
    </row>
    <row r="169" spans="1:7" x14ac:dyDescent="0.25">
      <c r="A169" s="19">
        <v>0</v>
      </c>
      <c r="B169" s="1">
        <v>120</v>
      </c>
      <c r="C169" s="1">
        <v>68</v>
      </c>
      <c r="D169" s="29">
        <f t="shared" si="2"/>
        <v>-0.80381662680855048</v>
      </c>
      <c r="E169" s="29">
        <f>EXP(Table1[[#This Row],[Logit]])</f>
        <v>0.44761731159411861</v>
      </c>
      <c r="F169" s="29">
        <f>Table1[[#This Row],[Exponential Of Logit]]/(1+Table1[[#This Row],[Exponential Of Logit]])</f>
        <v>0.30920969790089181</v>
      </c>
      <c r="G169" s="29">
        <f>(Table1[[#This Row],[Outcome]]*LN(Table1[[#This Row],[Probability Value]]))+((1-Table1[[#This Row],[Outcome]])*LN(1-Table1[[#This Row],[Probability Value]]))</f>
        <v>-0.36991897146028691</v>
      </c>
    </row>
    <row r="170" spans="1:7" x14ac:dyDescent="0.25">
      <c r="A170" s="19">
        <v>0</v>
      </c>
      <c r="B170" s="1">
        <v>110</v>
      </c>
      <c r="C170" s="1">
        <v>66</v>
      </c>
      <c r="D170" s="29">
        <f t="shared" si="2"/>
        <v>-1.1811641299780591</v>
      </c>
      <c r="E170" s="29">
        <f>EXP(Table1[[#This Row],[Logit]])</f>
        <v>0.30692123434099283</v>
      </c>
      <c r="F170" s="29">
        <f>Table1[[#This Row],[Exponential Of Logit]]/(1+Table1[[#This Row],[Exponential Of Logit]])</f>
        <v>0.23484294713120643</v>
      </c>
      <c r="G170" s="29">
        <f>(Table1[[#This Row],[Outcome]]*LN(Table1[[#This Row],[Probability Value]]))+((1-Table1[[#This Row],[Outcome]])*LN(1-Table1[[#This Row],[Probability Value]]))</f>
        <v>-0.26767416835862068</v>
      </c>
    </row>
    <row r="171" spans="1:7" x14ac:dyDescent="0.25">
      <c r="A171" s="19">
        <v>0</v>
      </c>
      <c r="B171" s="1">
        <v>111</v>
      </c>
      <c r="C171" s="1">
        <v>90</v>
      </c>
      <c r="D171" s="29">
        <f t="shared" si="2"/>
        <v>-1.1807975802425168</v>
      </c>
      <c r="E171" s="29">
        <f>EXP(Table1[[#This Row],[Logit]])</f>
        <v>0.30703375685956269</v>
      </c>
      <c r="F171" s="29">
        <f>Table1[[#This Row],[Exponential Of Logit]]/(1+Table1[[#This Row],[Exponential Of Logit]])</f>
        <v>0.23490881949160908</v>
      </c>
      <c r="G171" s="29">
        <f>(Table1[[#This Row],[Outcome]]*LN(Table1[[#This Row],[Probability Value]]))+((1-Table1[[#This Row],[Outcome]])*LN(1-Table1[[#This Row],[Probability Value]]))</f>
        <v>-0.26776026205114267</v>
      </c>
    </row>
    <row r="172" spans="1:7" x14ac:dyDescent="0.25">
      <c r="A172" s="19">
        <v>1</v>
      </c>
      <c r="B172" s="1">
        <v>102</v>
      </c>
      <c r="C172" s="1">
        <v>82</v>
      </c>
      <c r="D172" s="29">
        <f t="shared" si="2"/>
        <v>-1.5106757598343712</v>
      </c>
      <c r="E172" s="29">
        <f>EXP(Table1[[#This Row],[Logit]])</f>
        <v>0.22076074629732195</v>
      </c>
      <c r="F172" s="29">
        <f>Table1[[#This Row],[Exponential Of Logit]]/(1+Table1[[#This Row],[Exponential Of Logit]])</f>
        <v>0.18083866717283409</v>
      </c>
      <c r="G172" s="29">
        <f>(Table1[[#This Row],[Outcome]]*LN(Table1[[#This Row],[Probability Value]]))+((1-Table1[[#This Row],[Outcome]])*LN(1-Table1[[#This Row],[Probability Value]]))</f>
        <v>-1.7101499867839871</v>
      </c>
    </row>
    <row r="173" spans="1:7" x14ac:dyDescent="0.25">
      <c r="A173" s="19">
        <v>1</v>
      </c>
      <c r="B173" s="1">
        <v>134</v>
      </c>
      <c r="C173" s="1">
        <v>70</v>
      </c>
      <c r="D173" s="29">
        <f t="shared" si="2"/>
        <v>-0.27427404840211611</v>
      </c>
      <c r="E173" s="29">
        <f>EXP(Table1[[#This Row],[Logit]])</f>
        <v>0.7601237360194012</v>
      </c>
      <c r="F173" s="29">
        <f>Table1[[#This Row],[Exponential Of Logit]]/(1+Table1[[#This Row],[Exponential Of Logit]])</f>
        <v>0.43185812478073571</v>
      </c>
      <c r="G173" s="29">
        <f>(Table1[[#This Row],[Outcome]]*LN(Table1[[#This Row],[Probability Value]]))+((1-Table1[[#This Row],[Outcome]])*LN(1-Table1[[#This Row],[Probability Value]]))</f>
        <v>-0.83965815953740486</v>
      </c>
    </row>
    <row r="174" spans="1:7" x14ac:dyDescent="0.25">
      <c r="A174" s="19">
        <v>0</v>
      </c>
      <c r="B174" s="1">
        <v>87</v>
      </c>
      <c r="C174" s="1">
        <v>0</v>
      </c>
      <c r="D174" s="29">
        <f t="shared" si="2"/>
        <v>-1.9526597101377376</v>
      </c>
      <c r="E174" s="29">
        <f>EXP(Table1[[#This Row],[Logit]])</f>
        <v>0.14189616657764612</v>
      </c>
      <c r="F174" s="29">
        <f>Table1[[#This Row],[Exponential Of Logit]]/(1+Table1[[#This Row],[Exponential Of Logit]])</f>
        <v>0.12426363335899467</v>
      </c>
      <c r="G174" s="29">
        <f>(Table1[[#This Row],[Outcome]]*LN(Table1[[#This Row],[Probability Value]]))+((1-Table1[[#This Row],[Outcome]])*LN(1-Table1[[#This Row],[Probability Value]]))</f>
        <v>-0.1326901846637363</v>
      </c>
    </row>
    <row r="175" spans="1:7" x14ac:dyDescent="0.25">
      <c r="A175" s="19">
        <v>0</v>
      </c>
      <c r="B175" s="1">
        <v>79</v>
      </c>
      <c r="C175" s="1">
        <v>60</v>
      </c>
      <c r="D175" s="29">
        <f t="shared" si="2"/>
        <v>-2.351255408295815</v>
      </c>
      <c r="E175" s="29">
        <f>EXP(Table1[[#This Row],[Logit]])</f>
        <v>9.524951009998335E-2</v>
      </c>
      <c r="F175" s="29">
        <f>Table1[[#This Row],[Exponential Of Logit]]/(1+Table1[[#This Row],[Exponential Of Logit]])</f>
        <v>8.6966037621224956E-2</v>
      </c>
      <c r="G175" s="29">
        <f>(Table1[[#This Row],[Outcome]]*LN(Table1[[#This Row],[Probability Value]]))+((1-Table1[[#This Row],[Outcome]])*LN(1-Table1[[#This Row],[Probability Value]]))</f>
        <v>-9.0982200416617393E-2</v>
      </c>
    </row>
    <row r="176" spans="1:7" x14ac:dyDescent="0.25">
      <c r="A176" s="19">
        <v>0</v>
      </c>
      <c r="B176" s="1">
        <v>75</v>
      </c>
      <c r="C176" s="1">
        <v>64</v>
      </c>
      <c r="D176" s="29">
        <f t="shared" si="2"/>
        <v>-2.5097308533783562</v>
      </c>
      <c r="E176" s="29">
        <f>EXP(Table1[[#This Row],[Logit]])</f>
        <v>8.1290115256726136E-2</v>
      </c>
      <c r="F176" s="29">
        <f>Table1[[#This Row],[Exponential Of Logit]]/(1+Table1[[#This Row],[Exponential Of Logit]])</f>
        <v>7.5178820290450699E-2</v>
      </c>
      <c r="G176" s="29">
        <f>(Table1[[#This Row],[Outcome]]*LN(Table1[[#This Row],[Probability Value]]))+((1-Table1[[#This Row],[Outcome]])*LN(1-Table1[[#This Row],[Probability Value]]))</f>
        <v>-7.8154879391202997E-2</v>
      </c>
    </row>
    <row r="177" spans="1:7" x14ac:dyDescent="0.25">
      <c r="A177" s="19">
        <v>1</v>
      </c>
      <c r="B177" s="1">
        <v>179</v>
      </c>
      <c r="C177" s="1">
        <v>72</v>
      </c>
      <c r="D177" s="29">
        <f t="shared" si="2"/>
        <v>1.4347803630904976</v>
      </c>
      <c r="E177" s="29">
        <f>EXP(Table1[[#This Row],[Logit]])</f>
        <v>4.1987227130259894</v>
      </c>
      <c r="F177" s="29">
        <f>Table1[[#This Row],[Exponential Of Logit]]/(1+Table1[[#This Row],[Exponential Of Logit]])</f>
        <v>0.80764505914224149</v>
      </c>
      <c r="G177" s="29">
        <f>(Table1[[#This Row],[Outcome]]*LN(Table1[[#This Row],[Probability Value]]))+((1-Table1[[#This Row],[Outcome]])*LN(1-Table1[[#This Row],[Probability Value]]))</f>
        <v>-0.21363260021398964</v>
      </c>
    </row>
    <row r="178" spans="1:7" x14ac:dyDescent="0.25">
      <c r="A178" s="19">
        <v>0</v>
      </c>
      <c r="B178" s="1">
        <v>85</v>
      </c>
      <c r="C178" s="1">
        <v>78</v>
      </c>
      <c r="D178" s="29">
        <f t="shared" si="2"/>
        <v>-2.1512244597456931</v>
      </c>
      <c r="E178" s="29">
        <f>EXP(Table1[[#This Row],[Logit]])</f>
        <v>0.11634161489810839</v>
      </c>
      <c r="F178" s="29">
        <f>Table1[[#This Row],[Exponential Of Logit]]/(1+Table1[[#This Row],[Exponential Of Logit]])</f>
        <v>0.10421685740769164</v>
      </c>
      <c r="G178" s="29">
        <f>(Table1[[#This Row],[Outcome]]*LN(Table1[[#This Row],[Probability Value]]))+((1-Table1[[#This Row],[Outcome]])*LN(1-Table1[[#This Row],[Probability Value]]))</f>
        <v>-0.11005692365759467</v>
      </c>
    </row>
    <row r="179" spans="1:7" x14ac:dyDescent="0.25">
      <c r="A179" s="19">
        <v>1</v>
      </c>
      <c r="B179" s="1">
        <v>129</v>
      </c>
      <c r="C179" s="1">
        <v>110</v>
      </c>
      <c r="D179" s="29">
        <f t="shared" si="2"/>
        <v>-0.52732159090442399</v>
      </c>
      <c r="E179" s="29">
        <f>EXP(Table1[[#This Row],[Logit]])</f>
        <v>0.59018360775839307</v>
      </c>
      <c r="F179" s="29">
        <f>Table1[[#This Row],[Exponential Of Logit]]/(1+Table1[[#This Row],[Exponential Of Logit]])</f>
        <v>0.37114180078258202</v>
      </c>
      <c r="G179" s="29">
        <f>(Table1[[#This Row],[Outcome]]*LN(Table1[[#This Row],[Probability Value]]))+((1-Table1[[#This Row],[Outcome]])*LN(1-Table1[[#This Row],[Probability Value]]))</f>
        <v>-0.99117107704726315</v>
      </c>
    </row>
    <row r="180" spans="1:7" x14ac:dyDescent="0.25">
      <c r="A180" s="19">
        <v>0</v>
      </c>
      <c r="B180" s="1">
        <v>143</v>
      </c>
      <c r="C180" s="1">
        <v>78</v>
      </c>
      <c r="D180" s="29">
        <f t="shared" si="2"/>
        <v>5.5604131189738726E-2</v>
      </c>
      <c r="E180" s="29">
        <f>EXP(Table1[[#This Row],[Logit]])</f>
        <v>1.0571790966580663</v>
      </c>
      <c r="F180" s="29">
        <f>Table1[[#This Row],[Exponential Of Logit]]/(1+Table1[[#This Row],[Exponential Of Logit]])</f>
        <v>0.51389745228088191</v>
      </c>
      <c r="G180" s="29">
        <f>(Table1[[#This Row],[Outcome]]*LN(Table1[[#This Row],[Probability Value]]))+((1-Table1[[#This Row],[Outcome]])*LN(1-Table1[[#This Row],[Probability Value]]))</f>
        <v>-0.72133567380247865</v>
      </c>
    </row>
    <row r="181" spans="1:7" x14ac:dyDescent="0.25">
      <c r="A181" s="19">
        <v>1</v>
      </c>
      <c r="B181" s="1">
        <v>130</v>
      </c>
      <c r="C181" s="1">
        <v>82</v>
      </c>
      <c r="D181" s="29">
        <f t="shared" si="2"/>
        <v>-0.44531023317588692</v>
      </c>
      <c r="E181" s="29">
        <f>EXP(Table1[[#This Row],[Logit]])</f>
        <v>0.64062550191673662</v>
      </c>
      <c r="F181" s="29">
        <f>Table1[[#This Row],[Exponential Of Logit]]/(1+Table1[[#This Row],[Exponential Of Logit]])</f>
        <v>0.39047637694787524</v>
      </c>
      <c r="G181" s="29">
        <f>(Table1[[#This Row],[Outcome]]*LN(Table1[[#This Row],[Probability Value]]))+((1-Table1[[#This Row],[Outcome]])*LN(1-Table1[[#This Row],[Probability Value]]))</f>
        <v>-0.94038780590389304</v>
      </c>
    </row>
    <row r="182" spans="1:7" x14ac:dyDescent="0.25">
      <c r="A182" s="19">
        <v>0</v>
      </c>
      <c r="B182" s="1">
        <v>87</v>
      </c>
      <c r="C182" s="1">
        <v>80</v>
      </c>
      <c r="D182" s="29">
        <f t="shared" si="2"/>
        <v>-2.0782671070500371</v>
      </c>
      <c r="E182" s="29">
        <f>EXP(Table1[[#This Row],[Logit]])</f>
        <v>0.12514689056852626</v>
      </c>
      <c r="F182" s="29">
        <f>Table1[[#This Row],[Exponential Of Logit]]/(1+Table1[[#This Row],[Exponential Of Logit]])</f>
        <v>0.11122715764275962</v>
      </c>
      <c r="G182" s="29">
        <f>(Table1[[#This Row],[Outcome]]*LN(Table1[[#This Row],[Probability Value]]))+((1-Table1[[#This Row],[Outcome]])*LN(1-Table1[[#This Row],[Probability Value]]))</f>
        <v>-0.11791359652718757</v>
      </c>
    </row>
    <row r="183" spans="1:7" x14ac:dyDescent="0.25">
      <c r="A183" s="19">
        <v>0</v>
      </c>
      <c r="B183" s="1">
        <v>119</v>
      </c>
      <c r="C183" s="1">
        <v>64</v>
      </c>
      <c r="D183" s="29">
        <f t="shared" si="2"/>
        <v>-0.83558502577216676</v>
      </c>
      <c r="E183" s="29">
        <f>EXP(Table1[[#This Row],[Logit]])</f>
        <v>0.43362072791287903</v>
      </c>
      <c r="F183" s="29">
        <f>Table1[[#This Row],[Exponential Of Logit]]/(1+Table1[[#This Row],[Exponential Of Logit]])</f>
        <v>0.30246544254711011</v>
      </c>
      <c r="G183" s="29">
        <f>(Table1[[#This Row],[Outcome]]*LN(Table1[[#This Row],[Probability Value]]))+((1-Table1[[#This Row],[Outcome]])*LN(1-Table1[[#This Row],[Probability Value]]))</f>
        <v>-0.36020322177859015</v>
      </c>
    </row>
    <row r="184" spans="1:7" x14ac:dyDescent="0.25">
      <c r="A184" s="19">
        <v>0</v>
      </c>
      <c r="B184" s="1">
        <v>0</v>
      </c>
      <c r="C184" s="1">
        <v>74</v>
      </c>
      <c r="D184" s="29">
        <f t="shared" si="2"/>
        <v>-5.3790894386847619</v>
      </c>
      <c r="E184" s="29">
        <f>EXP(Table1[[#This Row],[Logit]])</f>
        <v>4.6120195451926898E-3</v>
      </c>
      <c r="F184" s="29">
        <f>Table1[[#This Row],[Exponential Of Logit]]/(1+Table1[[#This Row],[Exponential Of Logit]])</f>
        <v>4.5908464715369822E-3</v>
      </c>
      <c r="G184" s="29">
        <f>(Table1[[#This Row],[Outcome]]*LN(Table1[[#This Row],[Probability Value]]))+((1-Table1[[#This Row],[Outcome]])*LN(1-Table1[[#This Row],[Probability Value]]))</f>
        <v>-4.6014167706869037E-3</v>
      </c>
    </row>
    <row r="185" spans="1:7" x14ac:dyDescent="0.25">
      <c r="A185" s="19">
        <v>0</v>
      </c>
      <c r="B185" s="1">
        <v>73</v>
      </c>
      <c r="C185" s="1">
        <v>60</v>
      </c>
      <c r="D185" s="29">
        <f t="shared" si="2"/>
        <v>-2.5795480211512043</v>
      </c>
      <c r="E185" s="29">
        <f>EXP(Table1[[#This Row],[Logit]])</f>
        <v>7.5808260010860218E-2</v>
      </c>
      <c r="F185" s="29">
        <f>Table1[[#This Row],[Exponential Of Logit]]/(1+Table1[[#This Row],[Exponential Of Logit]])</f>
        <v>7.0466330134047239E-2</v>
      </c>
      <c r="G185" s="29">
        <f>(Table1[[#This Row],[Outcome]]*LN(Table1[[#This Row],[Probability Value]]))+((1-Table1[[#This Row],[Outcome]])*LN(1-Table1[[#This Row],[Probability Value]]))</f>
        <v>-7.3072248844688839E-2</v>
      </c>
    </row>
    <row r="186" spans="1:7" x14ac:dyDescent="0.25">
      <c r="A186" s="19">
        <v>0</v>
      </c>
      <c r="B186" s="1">
        <v>141</v>
      </c>
      <c r="C186" s="1">
        <v>74</v>
      </c>
      <c r="D186" s="29">
        <f t="shared" si="2"/>
        <v>-1.4213036583109684E-2</v>
      </c>
      <c r="E186" s="29">
        <f>EXP(Table1[[#This Row],[Logit]])</f>
        <v>0.98588749178664459</v>
      </c>
      <c r="F186" s="29">
        <f>Table1[[#This Row],[Exponential Of Logit]]/(1+Table1[[#This Row],[Exponential Of Logit]])</f>
        <v>0.49644680066929198</v>
      </c>
      <c r="G186" s="29">
        <f>(Table1[[#This Row],[Outcome]]*LN(Table1[[#This Row],[Probability Value]]))+((1-Table1[[#This Row],[Outcome]])*LN(1-Table1[[#This Row],[Probability Value]]))</f>
        <v>-0.68606591335696454</v>
      </c>
    </row>
    <row r="187" spans="1:7" x14ac:dyDescent="0.25">
      <c r="A187" s="19">
        <v>1</v>
      </c>
      <c r="B187" s="1">
        <v>194</v>
      </c>
      <c r="C187" s="1">
        <v>68</v>
      </c>
      <c r="D187" s="29">
        <f t="shared" si="2"/>
        <v>2.0117922650745856</v>
      </c>
      <c r="E187" s="29">
        <f>EXP(Table1[[#This Row],[Logit]])</f>
        <v>7.476705584392378</v>
      </c>
      <c r="F187" s="29">
        <f>Table1[[#This Row],[Exponential Of Logit]]/(1+Table1[[#This Row],[Exponential Of Logit]])</f>
        <v>0.88202964110948523</v>
      </c>
      <c r="G187" s="29">
        <f>(Table1[[#This Row],[Outcome]]*LN(Table1[[#This Row],[Probability Value]]))+((1-Table1[[#This Row],[Outcome]])*LN(1-Table1[[#This Row],[Probability Value]]))</f>
        <v>-0.1255296168399416</v>
      </c>
    </row>
    <row r="188" spans="1:7" x14ac:dyDescent="0.25">
      <c r="A188" s="19">
        <v>1</v>
      </c>
      <c r="B188" s="1">
        <v>181</v>
      </c>
      <c r="C188" s="1">
        <v>68</v>
      </c>
      <c r="D188" s="29">
        <f t="shared" si="2"/>
        <v>1.5171582705545752</v>
      </c>
      <c r="E188" s="29">
        <f>EXP(Table1[[#This Row],[Logit]])</f>
        <v>4.5592506120327156</v>
      </c>
      <c r="F188" s="29">
        <f>Table1[[#This Row],[Exponential Of Logit]]/(1+Table1[[#This Row],[Exponential Of Logit]])</f>
        <v>0.82011964025590955</v>
      </c>
      <c r="G188" s="29">
        <f>(Table1[[#This Row],[Outcome]]*LN(Table1[[#This Row],[Probability Value]]))+((1-Table1[[#This Row],[Outcome]])*LN(1-Table1[[#This Row],[Probability Value]]))</f>
        <v>-0.19830504661550025</v>
      </c>
    </row>
    <row r="189" spans="1:7" x14ac:dyDescent="0.25">
      <c r="A189" s="19">
        <v>1</v>
      </c>
      <c r="B189" s="1">
        <v>128</v>
      </c>
      <c r="C189" s="1">
        <v>98</v>
      </c>
      <c r="D189" s="29">
        <f t="shared" si="2"/>
        <v>-0.5465292501768102</v>
      </c>
      <c r="E189" s="29">
        <f>EXP(Table1[[#This Row],[Logit]])</f>
        <v>0.57895573785543475</v>
      </c>
      <c r="F189" s="29">
        <f>Table1[[#This Row],[Exponential Of Logit]]/(1+Table1[[#This Row],[Exponential Of Logit]])</f>
        <v>0.36667002372199653</v>
      </c>
      <c r="G189" s="29">
        <f>(Table1[[#This Row],[Outcome]]*LN(Table1[[#This Row],[Probability Value]]))+((1-Table1[[#This Row],[Outcome]])*LN(1-Table1[[#This Row],[Probability Value]]))</f>
        <v>-1.0032929533002521</v>
      </c>
    </row>
    <row r="190" spans="1:7" x14ac:dyDescent="0.25">
      <c r="A190" s="19">
        <v>1</v>
      </c>
      <c r="B190" s="1">
        <v>109</v>
      </c>
      <c r="C190" s="1">
        <v>76</v>
      </c>
      <c r="D190" s="29">
        <f t="shared" si="2"/>
        <v>-1.2349138234013277</v>
      </c>
      <c r="E190" s="29">
        <f>EXP(Table1[[#This Row],[Logit]])</f>
        <v>0.2908598265984077</v>
      </c>
      <c r="F190" s="29">
        <f>Table1[[#This Row],[Exponential Of Logit]]/(1+Table1[[#This Row],[Exponential Of Logit]])</f>
        <v>0.22532254905233448</v>
      </c>
      <c r="G190" s="29">
        <f>(Table1[[#This Row],[Outcome]]*LN(Table1[[#This Row],[Probability Value]]))+((1-Table1[[#This Row],[Outcome]])*LN(1-Table1[[#This Row],[Probability Value]]))</f>
        <v>-1.4902223519877744</v>
      </c>
    </row>
    <row r="191" spans="1:7" x14ac:dyDescent="0.25">
      <c r="A191" s="19">
        <v>1</v>
      </c>
      <c r="B191" s="1">
        <v>139</v>
      </c>
      <c r="C191" s="1">
        <v>80</v>
      </c>
      <c r="D191" s="29">
        <f t="shared" si="2"/>
        <v>-9.9731128969995531E-2</v>
      </c>
      <c r="E191" s="29">
        <f>EXP(Table1[[#This Row],[Logit]])</f>
        <v>0.90508073531355115</v>
      </c>
      <c r="F191" s="29">
        <f>Table1[[#This Row],[Exponential Of Logit]]/(1+Table1[[#This Row],[Exponential Of Logit]])</f>
        <v>0.47508786296376398</v>
      </c>
      <c r="G191" s="29">
        <f>(Table1[[#This Row],[Outcome]]*LN(Table1[[#This Row],[Probability Value]]))+((1-Table1[[#This Row],[Outcome]])*LN(1-Table1[[#This Row],[Probability Value]]))</f>
        <v>-0.74425551739264317</v>
      </c>
    </row>
    <row r="192" spans="1:7" x14ac:dyDescent="0.25">
      <c r="A192" s="19">
        <v>0</v>
      </c>
      <c r="B192" s="1">
        <v>111</v>
      </c>
      <c r="C192" s="1">
        <v>62</v>
      </c>
      <c r="D192" s="29">
        <f t="shared" si="2"/>
        <v>-1.1368349913232119</v>
      </c>
      <c r="E192" s="29">
        <f>EXP(Table1[[#This Row],[Logit]])</f>
        <v>0.3208328553449909</v>
      </c>
      <c r="F192" s="29">
        <f>Table1[[#This Row],[Exponential Of Logit]]/(1+Table1[[#This Row],[Exponential Of Logit]])</f>
        <v>0.24290193422027798</v>
      </c>
      <c r="G192" s="29">
        <f>(Table1[[#This Row],[Outcome]]*LN(Table1[[#This Row],[Probability Value]]))+((1-Table1[[#This Row],[Outcome]])*LN(1-Table1[[#This Row],[Probability Value]]))</f>
        <v>-0.27826248865130526</v>
      </c>
    </row>
    <row r="193" spans="1:7" x14ac:dyDescent="0.25">
      <c r="A193" s="19">
        <v>0</v>
      </c>
      <c r="B193" s="1">
        <v>123</v>
      </c>
      <c r="C193" s="1">
        <v>70</v>
      </c>
      <c r="D193" s="29">
        <f t="shared" si="2"/>
        <v>-0.69281050530366339</v>
      </c>
      <c r="E193" s="29">
        <f>EXP(Table1[[#This Row],[Logit]])</f>
        <v>0.50016836596887848</v>
      </c>
      <c r="F193" s="29">
        <f>Table1[[#This Row],[Exponential Of Logit]]/(1+Table1[[#This Row],[Exponential Of Logit]])</f>
        <v>0.33340815425463693</v>
      </c>
      <c r="G193" s="29">
        <f>(Table1[[#This Row],[Outcome]]*LN(Table1[[#This Row],[Probability Value]]))+((1-Table1[[#This Row],[Outcome]])*LN(1-Table1[[#This Row],[Probability Value]]))</f>
        <v>-0.40557734578853266</v>
      </c>
    </row>
    <row r="194" spans="1:7" x14ac:dyDescent="0.25">
      <c r="A194" s="19">
        <v>1</v>
      </c>
      <c r="B194" s="1">
        <v>159</v>
      </c>
      <c r="C194" s="1">
        <v>66</v>
      </c>
      <c r="D194" s="29">
        <f t="shared" ref="D194:D257" si="3">$M$1+B194*$M$2+C194*$M$3</f>
        <v>0.68322554167428806</v>
      </c>
      <c r="E194" s="29">
        <f>EXP(Table1[[#This Row],[Logit]])</f>
        <v>1.9802548363943153</v>
      </c>
      <c r="F194" s="29">
        <f>Table1[[#This Row],[Exponential Of Logit]]/(1+Table1[[#This Row],[Exponential Of Logit]])</f>
        <v>0.66445822424707224</v>
      </c>
      <c r="G194" s="29">
        <f>(Table1[[#This Row],[Outcome]]*LN(Table1[[#This Row],[Probability Value]]))+((1-Table1[[#This Row],[Outcome]])*LN(1-Table1[[#This Row],[Probability Value]]))</f>
        <v>-0.40878327075533932</v>
      </c>
    </row>
    <row r="195" spans="1:7" x14ac:dyDescent="0.25">
      <c r="A195" s="19">
        <v>1</v>
      </c>
      <c r="B195" s="1">
        <v>135</v>
      </c>
      <c r="C195" s="1">
        <v>0</v>
      </c>
      <c r="D195" s="29">
        <f t="shared" si="3"/>
        <v>-0.12631880729462175</v>
      </c>
      <c r="E195" s="29">
        <f>EXP(Table1[[#This Row],[Logit]])</f>
        <v>0.88133382633727897</v>
      </c>
      <c r="F195" s="29">
        <f>Table1[[#This Row],[Exponential Of Logit]]/(1+Table1[[#This Row],[Exponential Of Logit]])</f>
        <v>0.46846222291826084</v>
      </c>
      <c r="G195" s="29">
        <f>(Table1[[#This Row],[Outcome]]*LN(Table1[[#This Row],[Probability Value]]))+((1-Table1[[#This Row],[Outcome]])*LN(1-Table1[[#This Row],[Probability Value]]))</f>
        <v>-0.7582998146673352</v>
      </c>
    </row>
    <row r="196" spans="1:7" x14ac:dyDescent="0.25">
      <c r="A196" s="19">
        <v>0</v>
      </c>
      <c r="B196" s="1">
        <v>85</v>
      </c>
      <c r="C196" s="1">
        <v>55</v>
      </c>
      <c r="D196" s="29">
        <f t="shared" si="3"/>
        <v>-2.115112333133407</v>
      </c>
      <c r="E196" s="29">
        <f>EXP(Table1[[#This Row],[Logit]])</f>
        <v>0.12061973919884073</v>
      </c>
      <c r="F196" s="29">
        <f>Table1[[#This Row],[Exponential Of Logit]]/(1+Table1[[#This Row],[Exponential Of Logit]])</f>
        <v>0.10763663621084776</v>
      </c>
      <c r="G196" s="29">
        <f>(Table1[[#This Row],[Outcome]]*LN(Table1[[#This Row],[Probability Value]]))+((1-Table1[[#This Row],[Outcome]])*LN(1-Table1[[#This Row],[Probability Value]]))</f>
        <v>-0.11388187084206086</v>
      </c>
    </row>
    <row r="197" spans="1:7" x14ac:dyDescent="0.25">
      <c r="A197" s="19">
        <v>1</v>
      </c>
      <c r="B197" s="1">
        <v>158</v>
      </c>
      <c r="C197" s="1">
        <v>84</v>
      </c>
      <c r="D197" s="29">
        <f t="shared" si="3"/>
        <v>0.61691510855978937</v>
      </c>
      <c r="E197" s="29">
        <f>EXP(Table1[[#This Row],[Logit]])</f>
        <v>1.8532022868491604</v>
      </c>
      <c r="F197" s="29">
        <f>Table1[[#This Row],[Exponential Of Logit]]/(1+Table1[[#This Row],[Exponential Of Logit]])</f>
        <v>0.64951661345248779</v>
      </c>
      <c r="G197" s="29">
        <f>(Table1[[#This Row],[Outcome]]*LN(Table1[[#This Row],[Probability Value]]))+((1-Table1[[#This Row],[Outcome]])*LN(1-Table1[[#This Row],[Probability Value]]))</f>
        <v>-0.43152686436491616</v>
      </c>
    </row>
    <row r="198" spans="1:7" x14ac:dyDescent="0.25">
      <c r="A198" s="19">
        <v>0</v>
      </c>
      <c r="B198" s="1">
        <v>105</v>
      </c>
      <c r="C198" s="1">
        <v>58</v>
      </c>
      <c r="D198" s="29">
        <f t="shared" si="3"/>
        <v>-1.3588472343329867</v>
      </c>
      <c r="E198" s="29">
        <f>EXP(Table1[[#This Row],[Logit]])</f>
        <v>0.2569568172850788</v>
      </c>
      <c r="F198" s="29">
        <f>Table1[[#This Row],[Exponential Of Logit]]/(1+Table1[[#This Row],[Exponential Of Logit]])</f>
        <v>0.20442772078684765</v>
      </c>
      <c r="G198" s="29">
        <f>(Table1[[#This Row],[Outcome]]*LN(Table1[[#This Row],[Probability Value]]))+((1-Table1[[#This Row],[Outcome]])*LN(1-Table1[[#This Row],[Probability Value]]))</f>
        <v>-0.22869357522729639</v>
      </c>
    </row>
    <row r="199" spans="1:7" x14ac:dyDescent="0.25">
      <c r="A199" s="19">
        <v>1</v>
      </c>
      <c r="B199" s="1">
        <v>107</v>
      </c>
      <c r="C199" s="1">
        <v>62</v>
      </c>
      <c r="D199" s="29">
        <f t="shared" si="3"/>
        <v>-1.2890300665601386</v>
      </c>
      <c r="E199" s="29">
        <f>EXP(Table1[[#This Row],[Logit]])</f>
        <v>0.27553790695252961</v>
      </c>
      <c r="F199" s="29">
        <f>Table1[[#This Row],[Exponential Of Logit]]/(1+Table1[[#This Row],[Exponential Of Logit]])</f>
        <v>0.21601702736599582</v>
      </c>
      <c r="G199" s="29">
        <f>(Table1[[#This Row],[Outcome]]*LN(Table1[[#This Row],[Probability Value]]))+((1-Table1[[#This Row],[Outcome]])*LN(1-Table1[[#This Row],[Probability Value]]))</f>
        <v>-1.5323980440067959</v>
      </c>
    </row>
    <row r="200" spans="1:7" x14ac:dyDescent="0.25">
      <c r="A200" s="19">
        <v>1</v>
      </c>
      <c r="B200" s="1">
        <v>109</v>
      </c>
      <c r="C200" s="1">
        <v>64</v>
      </c>
      <c r="D200" s="29">
        <f t="shared" si="3"/>
        <v>-1.2160727138644829</v>
      </c>
      <c r="E200" s="29">
        <f>EXP(Table1[[#This Row],[Logit]])</f>
        <v>0.29639190000129223</v>
      </c>
      <c r="F200" s="29">
        <f>Table1[[#This Row],[Exponential Of Logit]]/(1+Table1[[#This Row],[Exponential Of Logit]])</f>
        <v>0.22862831833567981</v>
      </c>
      <c r="G200" s="29">
        <f>(Table1[[#This Row],[Outcome]]*LN(Table1[[#This Row],[Probability Value]]))+((1-Table1[[#This Row],[Outcome]])*LN(1-Table1[[#This Row],[Probability Value]]))</f>
        <v>-1.4756576580596328</v>
      </c>
    </row>
    <row r="201" spans="1:7" x14ac:dyDescent="0.25">
      <c r="A201" s="19">
        <v>1</v>
      </c>
      <c r="B201" s="1">
        <v>148</v>
      </c>
      <c r="C201" s="1">
        <v>60</v>
      </c>
      <c r="D201" s="29">
        <f t="shared" si="3"/>
        <v>0.2741096395411633</v>
      </c>
      <c r="E201" s="29">
        <f>EXP(Table1[[#This Row],[Logit]])</f>
        <v>1.3153590096914483</v>
      </c>
      <c r="F201" s="29">
        <f>Table1[[#This Row],[Exponential Of Logit]]/(1+Table1[[#This Row],[Exponential Of Logit]])</f>
        <v>0.5681015359543472</v>
      </c>
      <c r="G201" s="29">
        <f>(Table1[[#This Row],[Outcome]]*LN(Table1[[#This Row],[Probability Value]]))+((1-Table1[[#This Row],[Outcome]])*LN(1-Table1[[#This Row],[Probability Value]]))</f>
        <v>-0.56545511575373131</v>
      </c>
    </row>
    <row r="202" spans="1:7" x14ac:dyDescent="0.25">
      <c r="A202" s="19">
        <v>0</v>
      </c>
      <c r="B202" s="1">
        <v>113</v>
      </c>
      <c r="C202" s="1">
        <v>80</v>
      </c>
      <c r="D202" s="29">
        <f t="shared" si="3"/>
        <v>-1.0889991180100169</v>
      </c>
      <c r="E202" s="29">
        <f>EXP(Table1[[#This Row],[Logit]])</f>
        <v>0.33655317520113542</v>
      </c>
      <c r="F202" s="29">
        <f>Table1[[#This Row],[Exponential Of Logit]]/(1+Table1[[#This Row],[Exponential Of Logit]])</f>
        <v>0.25180679784812016</v>
      </c>
      <c r="G202" s="29">
        <f>(Table1[[#This Row],[Outcome]]*LN(Table1[[#This Row],[Probability Value]]))+((1-Table1[[#This Row],[Outcome]])*LN(1-Table1[[#This Row],[Probability Value]]))</f>
        <v>-0.29009404271230632</v>
      </c>
    </row>
    <row r="203" spans="1:7" x14ac:dyDescent="0.25">
      <c r="A203" s="19">
        <v>0</v>
      </c>
      <c r="B203" s="1">
        <v>138</v>
      </c>
      <c r="C203" s="1">
        <v>82</v>
      </c>
      <c r="D203" s="29">
        <f t="shared" si="3"/>
        <v>-0.14092008270203427</v>
      </c>
      <c r="E203" s="29">
        <f>EXP(Table1[[#This Row],[Logit]])</f>
        <v>0.8685587217902675</v>
      </c>
      <c r="F203" s="29">
        <f>Table1[[#This Row],[Exponential Of Logit]]/(1+Table1[[#This Row],[Exponential Of Logit]])</f>
        <v>0.46482816497096796</v>
      </c>
      <c r="G203" s="29">
        <f>(Table1[[#This Row],[Outcome]]*LN(Table1[[#This Row],[Probability Value]]))+((1-Table1[[#This Row],[Outcome]])*LN(1-Table1[[#This Row],[Probability Value]]))</f>
        <v>-0.62516739668547017</v>
      </c>
    </row>
    <row r="204" spans="1:7" x14ac:dyDescent="0.25">
      <c r="A204" s="19">
        <v>0</v>
      </c>
      <c r="B204" s="1">
        <v>108</v>
      </c>
      <c r="C204" s="1">
        <v>68</v>
      </c>
      <c r="D204" s="29">
        <f t="shared" si="3"/>
        <v>-1.260401852519329</v>
      </c>
      <c r="E204" s="29">
        <f>EXP(Table1[[#This Row],[Logit]])</f>
        <v>0.28354006231453471</v>
      </c>
      <c r="F204" s="29">
        <f>Table1[[#This Row],[Exponential Of Logit]]/(1+Table1[[#This Row],[Exponential Of Logit]])</f>
        <v>0.22090472330348851</v>
      </c>
      <c r="G204" s="29">
        <f>(Table1[[#This Row],[Outcome]]*LN(Table1[[#This Row],[Probability Value]]))+((1-Table1[[#This Row],[Outcome]])*LN(1-Table1[[#This Row],[Probability Value]]))</f>
        <v>-0.24962193417620143</v>
      </c>
    </row>
    <row r="205" spans="1:7" x14ac:dyDescent="0.25">
      <c r="A205" s="19">
        <v>0</v>
      </c>
      <c r="B205" s="1">
        <v>99</v>
      </c>
      <c r="C205" s="1">
        <v>70</v>
      </c>
      <c r="D205" s="29">
        <f t="shared" si="3"/>
        <v>-1.6059809567252208</v>
      </c>
      <c r="E205" s="29">
        <f>EXP(Table1[[#This Row],[Logit]])</f>
        <v>0.20069258757432742</v>
      </c>
      <c r="F205" s="29">
        <f>Table1[[#This Row],[Exponential Of Logit]]/(1+Table1[[#This Row],[Exponential Of Logit]])</f>
        <v>0.16714735282889701</v>
      </c>
      <c r="G205" s="29">
        <f>(Table1[[#This Row],[Outcome]]*LN(Table1[[#This Row],[Probability Value]]))+((1-Table1[[#This Row],[Outcome]])*LN(1-Table1[[#This Row],[Probability Value]]))</f>
        <v>-0.18289854661524765</v>
      </c>
    </row>
    <row r="206" spans="1:7" x14ac:dyDescent="0.25">
      <c r="A206" s="19">
        <v>0</v>
      </c>
      <c r="B206" s="1">
        <v>103</v>
      </c>
      <c r="C206" s="1">
        <v>72</v>
      </c>
      <c r="D206" s="29">
        <f t="shared" si="3"/>
        <v>-1.4569260664111021</v>
      </c>
      <c r="E206" s="29">
        <f>EXP(Table1[[#This Row],[Logit]])</f>
        <v>0.23295125194846616</v>
      </c>
      <c r="F206" s="29">
        <f>Table1[[#This Row],[Exponential Of Logit]]/(1+Table1[[#This Row],[Exponential Of Logit]])</f>
        <v>0.18893792563195586</v>
      </c>
      <c r="G206" s="29">
        <f>(Table1[[#This Row],[Outcome]]*LN(Table1[[#This Row],[Probability Value]]))+((1-Table1[[#This Row],[Outcome]])*LN(1-Table1[[#This Row],[Probability Value]]))</f>
        <v>-0.20941068726800294</v>
      </c>
    </row>
    <row r="207" spans="1:7" x14ac:dyDescent="0.25">
      <c r="A207" s="19">
        <v>0</v>
      </c>
      <c r="B207" s="1">
        <v>111</v>
      </c>
      <c r="C207" s="1">
        <v>72</v>
      </c>
      <c r="D207" s="29">
        <f t="shared" si="3"/>
        <v>-1.1525359159372495</v>
      </c>
      <c r="E207" s="29">
        <f>EXP(Table1[[#This Row],[Logit]])</f>
        <v>0.31583482241407834</v>
      </c>
      <c r="F207" s="29">
        <f>Table1[[#This Row],[Exponential Of Logit]]/(1+Table1[[#This Row],[Exponential Of Logit]])</f>
        <v>0.2400261925236454</v>
      </c>
      <c r="G207" s="29">
        <f>(Table1[[#This Row],[Outcome]]*LN(Table1[[#This Row],[Probability Value]]))+((1-Table1[[#This Row],[Outcome]])*LN(1-Table1[[#This Row],[Probability Value]]))</f>
        <v>-0.27447131014255421</v>
      </c>
    </row>
    <row r="208" spans="1:7" x14ac:dyDescent="0.25">
      <c r="A208" s="19">
        <v>1</v>
      </c>
      <c r="B208" s="1">
        <v>196</v>
      </c>
      <c r="C208" s="1">
        <v>76</v>
      </c>
      <c r="D208" s="29">
        <f t="shared" si="3"/>
        <v>2.0753290630018193</v>
      </c>
      <c r="E208" s="29">
        <f>EXP(Table1[[#This Row],[Logit]])</f>
        <v>7.9671677278583521</v>
      </c>
      <c r="F208" s="29">
        <f>Table1[[#This Row],[Exponential Of Logit]]/(1+Table1[[#This Row],[Exponential Of Logit]])</f>
        <v>0.8884820681012473</v>
      </c>
      <c r="G208" s="29">
        <f>(Table1[[#This Row],[Outcome]]*LN(Table1[[#This Row],[Probability Value]]))+((1-Table1[[#This Row],[Outcome]])*LN(1-Table1[[#This Row],[Probability Value]]))</f>
        <v>-0.11824081380691089</v>
      </c>
    </row>
    <row r="209" spans="1:7" x14ac:dyDescent="0.25">
      <c r="A209" s="19">
        <v>1</v>
      </c>
      <c r="B209" s="1">
        <v>162</v>
      </c>
      <c r="C209" s="1">
        <v>104</v>
      </c>
      <c r="D209" s="29">
        <f t="shared" si="3"/>
        <v>0.73770833456864038</v>
      </c>
      <c r="E209" s="29">
        <f>EXP(Table1[[#This Row],[Logit]])</f>
        <v>2.0911378309718565</v>
      </c>
      <c r="F209" s="29">
        <f>Table1[[#This Row],[Exponential Of Logit]]/(1+Table1[[#This Row],[Exponential Of Logit]])</f>
        <v>0.67649452897880025</v>
      </c>
      <c r="G209" s="29">
        <f>(Table1[[#This Row],[Outcome]]*LN(Table1[[#This Row],[Probability Value]]))+((1-Table1[[#This Row],[Outcome]])*LN(1-Table1[[#This Row],[Probability Value]]))</f>
        <v>-0.3908309186489331</v>
      </c>
    </row>
    <row r="210" spans="1:7" x14ac:dyDescent="0.25">
      <c r="A210" s="19">
        <v>0</v>
      </c>
      <c r="B210" s="1">
        <v>96</v>
      </c>
      <c r="C210" s="1">
        <v>64</v>
      </c>
      <c r="D210" s="29">
        <f t="shared" si="3"/>
        <v>-1.7107067083844936</v>
      </c>
      <c r="E210" s="29">
        <f>EXP(Table1[[#This Row],[Logit]])</f>
        <v>0.18073801839988474</v>
      </c>
      <c r="F210" s="29">
        <f>Table1[[#This Row],[Exponential Of Logit]]/(1+Table1[[#This Row],[Exponential Of Logit]])</f>
        <v>0.15307207490855396</v>
      </c>
      <c r="G210" s="29">
        <f>(Table1[[#This Row],[Outcome]]*LN(Table1[[#This Row],[Probability Value]]))+((1-Table1[[#This Row],[Outcome]])*LN(1-Table1[[#This Row],[Probability Value]]))</f>
        <v>-0.16613968229385051</v>
      </c>
    </row>
    <row r="211" spans="1:7" x14ac:dyDescent="0.25">
      <c r="A211" s="19">
        <v>1</v>
      </c>
      <c r="B211" s="1">
        <v>184</v>
      </c>
      <c r="C211" s="1">
        <v>84</v>
      </c>
      <c r="D211" s="29">
        <f t="shared" si="3"/>
        <v>1.6061830975998108</v>
      </c>
      <c r="E211" s="29">
        <f>EXP(Table1[[#This Row],[Logit]])</f>
        <v>4.9837523816668305</v>
      </c>
      <c r="F211" s="29">
        <f>Table1[[#This Row],[Exponential Of Logit]]/(1+Table1[[#This Row],[Exponential Of Logit]])</f>
        <v>0.83288078513010921</v>
      </c>
      <c r="G211" s="29">
        <f>(Table1[[#This Row],[Outcome]]*LN(Table1[[#This Row],[Probability Value]]))+((1-Table1[[#This Row],[Outcome]])*LN(1-Table1[[#This Row],[Probability Value]]))</f>
        <v>-0.18286476214714095</v>
      </c>
    </row>
    <row r="212" spans="1:7" x14ac:dyDescent="0.25">
      <c r="A212" s="19">
        <v>0</v>
      </c>
      <c r="B212" s="1">
        <v>81</v>
      </c>
      <c r="C212" s="1">
        <v>60</v>
      </c>
      <c r="D212" s="29">
        <f t="shared" si="3"/>
        <v>-2.2751578706773521</v>
      </c>
      <c r="E212" s="29">
        <f>EXP(Table1[[#This Row],[Logit]])</f>
        <v>0.10278068109866602</v>
      </c>
      <c r="F212" s="29">
        <f>Table1[[#This Row],[Exponential Of Logit]]/(1+Table1[[#This Row],[Exponential Of Logit]])</f>
        <v>9.3201379803161608E-2</v>
      </c>
      <c r="G212" s="29">
        <f>(Table1[[#This Row],[Outcome]]*LN(Table1[[#This Row],[Probability Value]]))+((1-Table1[[#This Row],[Outcome]])*LN(1-Table1[[#This Row],[Probability Value]]))</f>
        <v>-9.783488196787575E-2</v>
      </c>
    </row>
    <row r="213" spans="1:7" x14ac:dyDescent="0.25">
      <c r="A213" s="19">
        <v>0</v>
      </c>
      <c r="B213" s="1">
        <v>147</v>
      </c>
      <c r="C213" s="1">
        <v>85</v>
      </c>
      <c r="D213" s="29">
        <f t="shared" si="3"/>
        <v>0.19680855919683837</v>
      </c>
      <c r="E213" s="29">
        <f>EXP(Table1[[#This Row],[Logit]])</f>
        <v>1.2175109371221911</v>
      </c>
      <c r="F213" s="29">
        <f>Table1[[#This Row],[Exponential Of Logit]]/(1+Table1[[#This Row],[Exponential Of Logit]])</f>
        <v>0.54904393784061079</v>
      </c>
      <c r="G213" s="29">
        <f>(Table1[[#This Row],[Outcome]]*LN(Table1[[#This Row],[Probability Value]]))+((1-Table1[[#This Row],[Outcome]])*LN(1-Table1[[#This Row],[Probability Value]]))</f>
        <v>-0.79638536737531507</v>
      </c>
    </row>
    <row r="214" spans="1:7" x14ac:dyDescent="0.25">
      <c r="A214" s="19">
        <v>0</v>
      </c>
      <c r="B214" s="1">
        <v>179</v>
      </c>
      <c r="C214" s="1">
        <v>95</v>
      </c>
      <c r="D214" s="29">
        <f t="shared" si="3"/>
        <v>1.3986682364782115</v>
      </c>
      <c r="E214" s="29">
        <f>EXP(Table1[[#This Row],[Logit]])</f>
        <v>4.0498029939987248</v>
      </c>
      <c r="F214" s="29">
        <f>Table1[[#This Row],[Exponential Of Logit]]/(1+Table1[[#This Row],[Exponential Of Logit]])</f>
        <v>0.80197247275024042</v>
      </c>
      <c r="G214" s="29">
        <f>(Table1[[#This Row],[Outcome]]*LN(Table1[[#This Row],[Probability Value]]))+((1-Table1[[#This Row],[Outcome]])*LN(1-Table1[[#This Row],[Probability Value]]))</f>
        <v>-1.6193492314369546</v>
      </c>
    </row>
    <row r="215" spans="1:7" x14ac:dyDescent="0.25">
      <c r="A215" s="19">
        <v>1</v>
      </c>
      <c r="B215" s="1">
        <v>140</v>
      </c>
      <c r="C215" s="1">
        <v>65</v>
      </c>
      <c r="D215" s="29">
        <f t="shared" si="3"/>
        <v>-3.8130973239708099E-2</v>
      </c>
      <c r="E215" s="29">
        <f>EXP(Table1[[#This Row],[Logit]])</f>
        <v>0.96258685951524547</v>
      </c>
      <c r="F215" s="29">
        <f>Table1[[#This Row],[Exponential Of Logit]]/(1+Table1[[#This Row],[Exponential Of Logit]])</f>
        <v>0.49046841154994902</v>
      </c>
      <c r="G215" s="29">
        <f>(Table1[[#This Row],[Outcome]]*LN(Table1[[#This Row],[Probability Value]]))+((1-Table1[[#This Row],[Outcome]])*LN(1-Table1[[#This Row],[Probability Value]]))</f>
        <v>-0.71239440256030906</v>
      </c>
    </row>
    <row r="216" spans="1:7" x14ac:dyDescent="0.25">
      <c r="A216" s="19">
        <v>1</v>
      </c>
      <c r="B216" s="1">
        <v>112</v>
      </c>
      <c r="C216" s="1">
        <v>82</v>
      </c>
      <c r="D216" s="29">
        <f t="shared" si="3"/>
        <v>-1.1301880717420556</v>
      </c>
      <c r="E216" s="29">
        <f>EXP(Table1[[#This Row],[Logit]])</f>
        <v>0.32297250870761901</v>
      </c>
      <c r="F216" s="29">
        <f>Table1[[#This Row],[Exponential Of Logit]]/(1+Table1[[#This Row],[Exponential Of Logit]])</f>
        <v>0.24412639460144439</v>
      </c>
      <c r="G216" s="29">
        <f>(Table1[[#This Row],[Outcome]]*LN(Table1[[#This Row],[Probability Value]]))+((1-Table1[[#This Row],[Outcome]])*LN(1-Table1[[#This Row],[Probability Value]]))</f>
        <v>-1.4100691771484852</v>
      </c>
    </row>
    <row r="217" spans="1:7" x14ac:dyDescent="0.25">
      <c r="A217" s="19">
        <v>1</v>
      </c>
      <c r="B217" s="1">
        <v>151</v>
      </c>
      <c r="C217" s="1">
        <v>70</v>
      </c>
      <c r="D217" s="29">
        <f t="shared" si="3"/>
        <v>0.37255502135482044</v>
      </c>
      <c r="E217" s="29">
        <f>EXP(Table1[[#This Row],[Logit]])</f>
        <v>1.4514383370499309</v>
      </c>
      <c r="F217" s="29">
        <f>Table1[[#This Row],[Exponential Of Logit]]/(1+Table1[[#This Row],[Exponential Of Logit]])</f>
        <v>0.59207621709816161</v>
      </c>
      <c r="G217" s="29">
        <f>(Table1[[#This Row],[Outcome]]*LN(Table1[[#This Row],[Probability Value]]))+((1-Table1[[#This Row],[Outcome]])*LN(1-Table1[[#This Row],[Probability Value]]))</f>
        <v>-0.52411990728682434</v>
      </c>
    </row>
    <row r="218" spans="1:7" x14ac:dyDescent="0.25">
      <c r="A218" s="19">
        <v>1</v>
      </c>
      <c r="B218" s="1">
        <v>109</v>
      </c>
      <c r="C218" s="1">
        <v>62</v>
      </c>
      <c r="D218" s="29">
        <f t="shared" si="3"/>
        <v>-1.2129325289416752</v>
      </c>
      <c r="E218" s="29">
        <f>EXP(Table1[[#This Row],[Logit]])</f>
        <v>0.29732408823262618</v>
      </c>
      <c r="F218" s="29">
        <f>Table1[[#This Row],[Exponential Of Logit]]/(1+Table1[[#This Row],[Exponential Of Logit]])</f>
        <v>0.22918258508379158</v>
      </c>
      <c r="G218" s="29">
        <f>(Table1[[#This Row],[Outcome]]*LN(Table1[[#This Row],[Probability Value]]))+((1-Table1[[#This Row],[Outcome]])*LN(1-Table1[[#This Row],[Probability Value]]))</f>
        <v>-1.4732362783380883</v>
      </c>
    </row>
    <row r="219" spans="1:7" x14ac:dyDescent="0.25">
      <c r="A219" s="19">
        <v>0</v>
      </c>
      <c r="B219" s="1">
        <v>125</v>
      </c>
      <c r="C219" s="1">
        <v>68</v>
      </c>
      <c r="D219" s="29">
        <f t="shared" si="3"/>
        <v>-0.61357278276239247</v>
      </c>
      <c r="E219" s="29">
        <f>EXP(Table1[[#This Row],[Logit]])</f>
        <v>0.54141305820548402</v>
      </c>
      <c r="F219" s="29">
        <f>Table1[[#This Row],[Exponential Of Logit]]/(1+Table1[[#This Row],[Exponential Of Logit]])</f>
        <v>0.35124462928567518</v>
      </c>
      <c r="G219" s="29">
        <f>(Table1[[#This Row],[Outcome]]*LN(Table1[[#This Row],[Probability Value]]))+((1-Table1[[#This Row],[Outcome]])*LN(1-Table1[[#This Row],[Probability Value]]))</f>
        <v>-0.43269956597857967</v>
      </c>
    </row>
    <row r="220" spans="1:7" x14ac:dyDescent="0.25">
      <c r="A220" s="19">
        <v>1</v>
      </c>
      <c r="B220" s="1">
        <v>85</v>
      </c>
      <c r="C220" s="1">
        <v>74</v>
      </c>
      <c r="D220" s="29">
        <f t="shared" si="3"/>
        <v>-2.1449440899000782</v>
      </c>
      <c r="E220" s="29">
        <f>EXP(Table1[[#This Row],[Logit]])</f>
        <v>0.11707458251275235</v>
      </c>
      <c r="F220" s="29">
        <f>Table1[[#This Row],[Exponential Of Logit]]/(1+Table1[[#This Row],[Exponential Of Logit]])</f>
        <v>0.10480462481690728</v>
      </c>
      <c r="G220" s="29">
        <f>(Table1[[#This Row],[Outcome]]*LN(Table1[[#This Row],[Probability Value]]))+((1-Table1[[#This Row],[Outcome]])*LN(1-Table1[[#This Row],[Probability Value]]))</f>
        <v>-2.2556573781365707</v>
      </c>
    </row>
    <row r="221" spans="1:7" x14ac:dyDescent="0.25">
      <c r="A221" s="19">
        <v>1</v>
      </c>
      <c r="B221" s="1">
        <v>112</v>
      </c>
      <c r="C221" s="1">
        <v>66</v>
      </c>
      <c r="D221" s="29">
        <f t="shared" si="3"/>
        <v>-1.1050665923595957</v>
      </c>
      <c r="E221" s="29">
        <f>EXP(Table1[[#This Row],[Logit]])</f>
        <v>0.33118882686217677</v>
      </c>
      <c r="F221" s="29">
        <f>Table1[[#This Row],[Exponential Of Logit]]/(1+Table1[[#This Row],[Exponential Of Logit]])</f>
        <v>0.24879177182011164</v>
      </c>
      <c r="G221" s="29">
        <f>(Table1[[#This Row],[Outcome]]*LN(Table1[[#This Row],[Probability Value]]))+((1-Table1[[#This Row],[Outcome]])*LN(1-Table1[[#This Row],[Probability Value]]))</f>
        <v>-1.3911389901265594</v>
      </c>
    </row>
    <row r="222" spans="1:7" x14ac:dyDescent="0.25">
      <c r="A222" s="19">
        <v>1</v>
      </c>
      <c r="B222" s="1">
        <v>177</v>
      </c>
      <c r="C222" s="1">
        <v>60</v>
      </c>
      <c r="D222" s="29">
        <f t="shared" si="3"/>
        <v>1.3775239350088793</v>
      </c>
      <c r="E222" s="29">
        <f>EXP(Table1[[#This Row],[Logit]])</f>
        <v>3.9650716875390501</v>
      </c>
      <c r="F222" s="29">
        <f>Table1[[#This Row],[Exponential Of Logit]]/(1+Table1[[#This Row],[Exponential Of Logit]])</f>
        <v>0.79859303894650269</v>
      </c>
      <c r="G222" s="29">
        <f>(Table1[[#This Row],[Outcome]]*LN(Table1[[#This Row],[Probability Value]]))+((1-Table1[[#This Row],[Outcome]])*LN(1-Table1[[#This Row],[Probability Value]]))</f>
        <v>-0.22490380096187629</v>
      </c>
    </row>
    <row r="223" spans="1:7" x14ac:dyDescent="0.25">
      <c r="A223" s="19">
        <v>1</v>
      </c>
      <c r="B223" s="1">
        <v>158</v>
      </c>
      <c r="C223" s="1">
        <v>90</v>
      </c>
      <c r="D223" s="29">
        <f t="shared" si="3"/>
        <v>0.60749455379136696</v>
      </c>
      <c r="E223" s="29">
        <f>EXP(Table1[[#This Row],[Logit]])</f>
        <v>1.8358260685239989</v>
      </c>
      <c r="F223" s="29">
        <f>Table1[[#This Row],[Exponential Of Logit]]/(1+Table1[[#This Row],[Exponential Of Logit]])</f>
        <v>0.64736906430919305</v>
      </c>
      <c r="G223" s="29">
        <f>(Table1[[#This Row],[Outcome]]*LN(Table1[[#This Row],[Probability Value]]))+((1-Table1[[#This Row],[Outcome]])*LN(1-Table1[[#This Row],[Probability Value]]))</f>
        <v>-0.43483872314021532</v>
      </c>
    </row>
    <row r="224" spans="1:7" x14ac:dyDescent="0.25">
      <c r="A224" s="19">
        <v>0</v>
      </c>
      <c r="B224" s="1">
        <v>119</v>
      </c>
      <c r="C224" s="1">
        <v>0</v>
      </c>
      <c r="D224" s="29">
        <f t="shared" si="3"/>
        <v>-0.73509910824232705</v>
      </c>
      <c r="E224" s="29">
        <f>EXP(Table1[[#This Row],[Logit]])</f>
        <v>0.47945793838654877</v>
      </c>
      <c r="F224" s="29">
        <f>Table1[[#This Row],[Exponential Of Logit]]/(1+Table1[[#This Row],[Exponential Of Logit]])</f>
        <v>0.32407676213453612</v>
      </c>
      <c r="G224" s="29">
        <f>(Table1[[#This Row],[Outcome]]*LN(Table1[[#This Row],[Probability Value]]))+((1-Table1[[#This Row],[Outcome]])*LN(1-Table1[[#This Row],[Probability Value]]))</f>
        <v>-0.39167576284031036</v>
      </c>
    </row>
    <row r="225" spans="1:7" x14ac:dyDescent="0.25">
      <c r="A225" s="19">
        <v>0</v>
      </c>
      <c r="B225" s="1">
        <v>142</v>
      </c>
      <c r="C225" s="1">
        <v>60</v>
      </c>
      <c r="D225" s="29">
        <f t="shared" si="3"/>
        <v>4.5817026685774018E-2</v>
      </c>
      <c r="E225" s="29">
        <f>EXP(Table1[[#This Row],[Logit]])</f>
        <v>1.0468828418082787</v>
      </c>
      <c r="F225" s="29">
        <f>Table1[[#This Row],[Exponential Of Logit]]/(1+Table1[[#This Row],[Exponential Of Logit]])</f>
        <v>0.51145225336073974</v>
      </c>
      <c r="G225" s="29">
        <f>(Table1[[#This Row],[Outcome]]*LN(Table1[[#This Row],[Probability Value]]))+((1-Table1[[#This Row],[Outcome]])*LN(1-Table1[[#This Row],[Probability Value]]))</f>
        <v>-0.71631807094658251</v>
      </c>
    </row>
    <row r="226" spans="1:7" x14ac:dyDescent="0.25">
      <c r="A226" s="19">
        <v>0</v>
      </c>
      <c r="B226" s="1">
        <v>100</v>
      </c>
      <c r="C226" s="1">
        <v>66</v>
      </c>
      <c r="D226" s="29">
        <f t="shared" si="3"/>
        <v>-1.5616518180703747</v>
      </c>
      <c r="E226" s="29">
        <f>EXP(Table1[[#This Row],[Logit]])</f>
        <v>0.20978925116177985</v>
      </c>
      <c r="F226" s="29">
        <f>Table1[[#This Row],[Exponential Of Logit]]/(1+Table1[[#This Row],[Exponential Of Logit]])</f>
        <v>0.17340974964053937</v>
      </c>
      <c r="G226" s="29">
        <f>(Table1[[#This Row],[Outcome]]*LN(Table1[[#This Row],[Probability Value]]))+((1-Table1[[#This Row],[Outcome]])*LN(1-Table1[[#This Row],[Probability Value]]))</f>
        <v>-0.19044617184527168</v>
      </c>
    </row>
    <row r="227" spans="1:7" x14ac:dyDescent="0.25">
      <c r="A227" s="19">
        <v>0</v>
      </c>
      <c r="B227" s="1">
        <v>87</v>
      </c>
      <c r="C227" s="1">
        <v>78</v>
      </c>
      <c r="D227" s="29">
        <f t="shared" si="3"/>
        <v>-2.0751269221272297</v>
      </c>
      <c r="E227" s="29">
        <f>EXP(Table1[[#This Row],[Logit]])</f>
        <v>0.1255404926155981</v>
      </c>
      <c r="F227" s="29">
        <f>Table1[[#This Row],[Exponential Of Logit]]/(1+Table1[[#This Row],[Exponential Of Logit]])</f>
        <v>0.11153796192961447</v>
      </c>
      <c r="G227" s="29">
        <f>(Table1[[#This Row],[Outcome]]*LN(Table1[[#This Row],[Probability Value]]))+((1-Table1[[#This Row],[Outcome]])*LN(1-Table1[[#This Row],[Probability Value]]))</f>
        <v>-0.11826335816358829</v>
      </c>
    </row>
    <row r="228" spans="1:7" x14ac:dyDescent="0.25">
      <c r="A228" s="19">
        <v>0</v>
      </c>
      <c r="B228" s="1">
        <v>101</v>
      </c>
      <c r="C228" s="1">
        <v>76</v>
      </c>
      <c r="D228" s="29">
        <f t="shared" si="3"/>
        <v>-1.5393039738751804</v>
      </c>
      <c r="E228" s="29">
        <f>EXP(Table1[[#This Row],[Logit]])</f>
        <v>0.21453036821500471</v>
      </c>
      <c r="F228" s="29">
        <f>Table1[[#This Row],[Exponential Of Logit]]/(1+Table1[[#This Row],[Exponential Of Logit]])</f>
        <v>0.17663647927577145</v>
      </c>
      <c r="G228" s="29">
        <f>(Table1[[#This Row],[Outcome]]*LN(Table1[[#This Row],[Probability Value]]))+((1-Table1[[#This Row],[Outcome]])*LN(1-Table1[[#This Row],[Probability Value]]))</f>
        <v>-0.19435747385312174</v>
      </c>
    </row>
    <row r="229" spans="1:7" x14ac:dyDescent="0.25">
      <c r="A229" s="19">
        <v>1</v>
      </c>
      <c r="B229" s="1">
        <v>162</v>
      </c>
      <c r="C229" s="1">
        <v>52</v>
      </c>
      <c r="D229" s="29">
        <f t="shared" si="3"/>
        <v>0.81935314256163516</v>
      </c>
      <c r="E229" s="29">
        <f>EXP(Table1[[#This Row],[Logit]])</f>
        <v>2.269031622737717</v>
      </c>
      <c r="F229" s="29">
        <f>Table1[[#This Row],[Exponential Of Logit]]/(1+Table1[[#This Row],[Exponential Of Logit]])</f>
        <v>0.69409901297848886</v>
      </c>
      <c r="G229" s="29">
        <f>(Table1[[#This Row],[Outcome]]*LN(Table1[[#This Row],[Probability Value]]))+((1-Table1[[#This Row],[Outcome]])*LN(1-Table1[[#This Row],[Probability Value]]))</f>
        <v>-0.36514065865390621</v>
      </c>
    </row>
    <row r="230" spans="1:7" x14ac:dyDescent="0.25">
      <c r="A230" s="19">
        <v>0</v>
      </c>
      <c r="B230" s="1">
        <v>197</v>
      </c>
      <c r="C230" s="1">
        <v>70</v>
      </c>
      <c r="D230" s="29">
        <f t="shared" si="3"/>
        <v>2.1227983865794728</v>
      </c>
      <c r="E230" s="29">
        <f>EXP(Table1[[#This Row],[Logit]])</f>
        <v>8.3544838819077096</v>
      </c>
      <c r="F230" s="29">
        <f>Table1[[#This Row],[Exponential Of Logit]]/(1+Table1[[#This Row],[Exponential Of Logit]])</f>
        <v>0.893099393550287</v>
      </c>
      <c r="G230" s="29">
        <f>(Table1[[#This Row],[Outcome]]*LN(Table1[[#This Row],[Probability Value]]))+((1-Table1[[#This Row],[Outcome]])*LN(1-Table1[[#This Row],[Probability Value]]))</f>
        <v>-2.2358557879109804</v>
      </c>
    </row>
    <row r="231" spans="1:7" x14ac:dyDescent="0.25">
      <c r="A231" s="19">
        <v>0</v>
      </c>
      <c r="B231" s="1">
        <v>117</v>
      </c>
      <c r="C231" s="1">
        <v>80</v>
      </c>
      <c r="D231" s="29">
        <f t="shared" si="3"/>
        <v>-0.93680404277309015</v>
      </c>
      <c r="E231" s="29">
        <f>EXP(Table1[[#This Row],[Logit]])</f>
        <v>0.3918782623031461</v>
      </c>
      <c r="F231" s="29">
        <f>Table1[[#This Row],[Exponential Of Logit]]/(1+Table1[[#This Row],[Exponential Of Logit]])</f>
        <v>0.2815463628656027</v>
      </c>
      <c r="G231" s="29">
        <f>(Table1[[#This Row],[Outcome]]*LN(Table1[[#This Row],[Probability Value]]))+((1-Table1[[#This Row],[Outcome]])*LN(1-Table1[[#This Row],[Probability Value]]))</f>
        <v>-0.3306541028458026</v>
      </c>
    </row>
    <row r="232" spans="1:7" x14ac:dyDescent="0.25">
      <c r="A232" s="19">
        <v>1</v>
      </c>
      <c r="B232" s="1">
        <v>142</v>
      </c>
      <c r="C232" s="1">
        <v>86</v>
      </c>
      <c r="D232" s="29">
        <f t="shared" si="3"/>
        <v>4.9946226892766121E-3</v>
      </c>
      <c r="E232" s="29">
        <f>EXP(Table1[[#This Row],[Logit]])</f>
        <v>1.0050071166093257</v>
      </c>
      <c r="F232" s="29">
        <f>Table1[[#This Row],[Exponential Of Logit]]/(1+Table1[[#This Row],[Exponential Of Logit]])</f>
        <v>0.50124865307655198</v>
      </c>
      <c r="G232" s="29">
        <f>(Table1[[#This Row],[Outcome]]*LN(Table1[[#This Row],[Probability Value]]))+((1-Table1[[#This Row],[Outcome]])*LN(1-Table1[[#This Row],[Probability Value]]))</f>
        <v>-0.6906529874940418</v>
      </c>
    </row>
    <row r="233" spans="1:7" x14ac:dyDescent="0.25">
      <c r="A233" s="19">
        <v>1</v>
      </c>
      <c r="B233" s="1">
        <v>134</v>
      </c>
      <c r="C233" s="1">
        <v>80</v>
      </c>
      <c r="D233" s="29">
        <f t="shared" si="3"/>
        <v>-0.28997497301615355</v>
      </c>
      <c r="E233" s="29">
        <f>EXP(Table1[[#This Row],[Logit]])</f>
        <v>0.74828229459312323</v>
      </c>
      <c r="F233" s="29">
        <f>Table1[[#This Row],[Exponential Of Logit]]/(1+Table1[[#This Row],[Exponential Of Logit]])</f>
        <v>0.42800999409953444</v>
      </c>
      <c r="G233" s="29">
        <f>(Table1[[#This Row],[Outcome]]*LN(Table1[[#This Row],[Probability Value]]))+((1-Table1[[#This Row],[Outcome]])*LN(1-Table1[[#This Row],[Probability Value]]))</f>
        <v>-0.84860873297311679</v>
      </c>
    </row>
    <row r="234" spans="1:7" x14ac:dyDescent="0.25">
      <c r="A234" s="19">
        <v>0</v>
      </c>
      <c r="B234" s="1">
        <v>79</v>
      </c>
      <c r="C234" s="1">
        <v>80</v>
      </c>
      <c r="D234" s="29">
        <f t="shared" si="3"/>
        <v>-2.3826572575238898</v>
      </c>
      <c r="E234" s="29">
        <f>EXP(Table1[[#This Row],[Logit]])</f>
        <v>9.2304973253311495E-2</v>
      </c>
      <c r="F234" s="29">
        <f>Table1[[#This Row],[Exponential Of Logit]]/(1+Table1[[#This Row],[Exponential Of Logit]])</f>
        <v>8.4504763333990124E-2</v>
      </c>
      <c r="G234" s="29">
        <f>(Table1[[#This Row],[Outcome]]*LN(Table1[[#This Row],[Probability Value]]))+((1-Table1[[#This Row],[Outcome]])*LN(1-Table1[[#This Row],[Probability Value]]))</f>
        <v>-8.829011786744273E-2</v>
      </c>
    </row>
    <row r="235" spans="1:7" x14ac:dyDescent="0.25">
      <c r="A235" s="19">
        <v>0</v>
      </c>
      <c r="B235" s="1">
        <v>122</v>
      </c>
      <c r="C235" s="1">
        <v>68</v>
      </c>
      <c r="D235" s="29">
        <f t="shared" si="3"/>
        <v>-0.7277190891900871</v>
      </c>
      <c r="E235" s="29">
        <f>EXP(Table1[[#This Row],[Logit]])</f>
        <v>0.48300943604753921</v>
      </c>
      <c r="F235" s="29">
        <f>Table1[[#This Row],[Exponential Of Logit]]/(1+Table1[[#This Row],[Exponential Of Logit]])</f>
        <v>0.32569545702611152</v>
      </c>
      <c r="G235" s="29">
        <f>(Table1[[#This Row],[Outcome]]*LN(Table1[[#This Row],[Probability Value]]))+((1-Table1[[#This Row],[Outcome]])*LN(1-Table1[[#This Row],[Probability Value]]))</f>
        <v>-0.39407342594576084</v>
      </c>
    </row>
    <row r="236" spans="1:7" x14ac:dyDescent="0.25">
      <c r="A236" s="19">
        <v>0</v>
      </c>
      <c r="B236" s="1">
        <v>74</v>
      </c>
      <c r="C236" s="1">
        <v>68</v>
      </c>
      <c r="D236" s="29">
        <f t="shared" si="3"/>
        <v>-2.5540599920332032</v>
      </c>
      <c r="E236" s="29">
        <f>EXP(Table1[[#This Row],[Logit]])</f>
        <v>7.77652977201716E-2</v>
      </c>
      <c r="F236" s="29">
        <f>Table1[[#This Row],[Exponential Of Logit]]/(1+Table1[[#This Row],[Exponential Of Logit]])</f>
        <v>7.2154204523629417E-2</v>
      </c>
      <c r="G236" s="29">
        <f>(Table1[[#This Row],[Outcome]]*LN(Table1[[#This Row],[Probability Value]]))+((1-Table1[[#This Row],[Outcome]])*LN(1-Table1[[#This Row],[Probability Value]]))</f>
        <v>-7.4889728671183264E-2</v>
      </c>
    </row>
    <row r="237" spans="1:7" x14ac:dyDescent="0.25">
      <c r="A237" s="19">
        <v>1</v>
      </c>
      <c r="B237" s="1">
        <v>171</v>
      </c>
      <c r="C237" s="1">
        <v>72</v>
      </c>
      <c r="D237" s="29">
        <f t="shared" si="3"/>
        <v>1.130390212616645</v>
      </c>
      <c r="E237" s="29">
        <f>EXP(Table1[[#This Row],[Logit]])</f>
        <v>3.0968647000599576</v>
      </c>
      <c r="F237" s="29">
        <f>Table1[[#This Row],[Exponential Of Logit]]/(1+Table1[[#This Row],[Exponential Of Logit]])</f>
        <v>0.75591090426165042</v>
      </c>
      <c r="G237" s="29">
        <f>(Table1[[#This Row],[Outcome]]*LN(Table1[[#This Row],[Probability Value]]))+((1-Table1[[#This Row],[Outcome]])*LN(1-Table1[[#This Row],[Probability Value]]))</f>
        <v>-0.27983176125339182</v>
      </c>
    </row>
    <row r="238" spans="1:7" x14ac:dyDescent="0.25">
      <c r="A238" s="19">
        <v>1</v>
      </c>
      <c r="B238" s="1">
        <v>181</v>
      </c>
      <c r="C238" s="1">
        <v>84</v>
      </c>
      <c r="D238" s="29">
        <f t="shared" si="3"/>
        <v>1.4920367911721153</v>
      </c>
      <c r="E238" s="29">
        <f>EXP(Table1[[#This Row],[Logit]])</f>
        <v>4.4461421659243818</v>
      </c>
      <c r="F238" s="29">
        <f>Table1[[#This Row],[Exponential Of Logit]]/(1+Table1[[#This Row],[Exponential Of Logit]])</f>
        <v>0.81638378699387693</v>
      </c>
      <c r="G238" s="29">
        <f>(Table1[[#This Row],[Outcome]]*LN(Table1[[#This Row],[Probability Value]]))+((1-Table1[[#This Row],[Outcome]])*LN(1-Table1[[#This Row],[Probability Value]]))</f>
        <v>-0.20287070738882046</v>
      </c>
    </row>
    <row r="239" spans="1:7" x14ac:dyDescent="0.25">
      <c r="A239" s="19">
        <v>1</v>
      </c>
      <c r="B239" s="1">
        <v>179</v>
      </c>
      <c r="C239" s="1">
        <v>90</v>
      </c>
      <c r="D239" s="29">
        <f t="shared" si="3"/>
        <v>1.4065186987852303</v>
      </c>
      <c r="E239" s="29">
        <f>EXP(Table1[[#This Row],[Logit]])</f>
        <v>4.0817209411500324</v>
      </c>
      <c r="F239" s="29">
        <f>Table1[[#This Row],[Exponential Of Logit]]/(1+Table1[[#This Row],[Exponential Of Logit]])</f>
        <v>0.80321627031851683</v>
      </c>
      <c r="G239" s="29">
        <f>(Table1[[#This Row],[Outcome]]*LN(Table1[[#This Row],[Probability Value]]))+((1-Table1[[#This Row],[Outcome]])*LN(1-Table1[[#This Row],[Probability Value]]))</f>
        <v>-0.21913127337917654</v>
      </c>
    </row>
    <row r="240" spans="1:7" x14ac:dyDescent="0.25">
      <c r="A240" s="19">
        <v>1</v>
      </c>
      <c r="B240" s="1">
        <v>164</v>
      </c>
      <c r="C240" s="1">
        <v>84</v>
      </c>
      <c r="D240" s="29">
        <f t="shared" si="3"/>
        <v>0.84520772141517864</v>
      </c>
      <c r="E240" s="29">
        <f>EXP(Table1[[#This Row],[Logit]])</f>
        <v>2.3284614356438698</v>
      </c>
      <c r="F240" s="29">
        <f>Table1[[#This Row],[Exponential Of Logit]]/(1+Table1[[#This Row],[Exponential Of Logit]])</f>
        <v>0.69956088741447098</v>
      </c>
      <c r="G240" s="29">
        <f>(Table1[[#This Row],[Outcome]]*LN(Table1[[#This Row],[Probability Value]]))+((1-Table1[[#This Row],[Outcome]])*LN(1-Table1[[#This Row],[Probability Value]]))</f>
        <v>-0.35730244446962944</v>
      </c>
    </row>
    <row r="241" spans="1:7" x14ac:dyDescent="0.25">
      <c r="A241" s="19">
        <v>0</v>
      </c>
      <c r="B241" s="1">
        <v>104</v>
      </c>
      <c r="C241" s="1">
        <v>76</v>
      </c>
      <c r="D241" s="29">
        <f t="shared" si="3"/>
        <v>-1.4251576674474857</v>
      </c>
      <c r="E241" s="29">
        <f>EXP(Table1[[#This Row],[Logit]])</f>
        <v>0.2404705458420951</v>
      </c>
      <c r="F241" s="29">
        <f>Table1[[#This Row],[Exponential Of Logit]]/(1+Table1[[#This Row],[Exponential Of Logit]])</f>
        <v>0.19385429718434091</v>
      </c>
      <c r="G241" s="29">
        <f>(Table1[[#This Row],[Outcome]]*LN(Table1[[#This Row],[Probability Value]]))+((1-Table1[[#This Row],[Outcome]])*LN(1-Table1[[#This Row],[Probability Value]]))</f>
        <v>-0.21549078008878597</v>
      </c>
    </row>
    <row r="242" spans="1:7" x14ac:dyDescent="0.25">
      <c r="A242" s="19">
        <v>0</v>
      </c>
      <c r="B242" s="1">
        <v>91</v>
      </c>
      <c r="C242" s="1">
        <v>64</v>
      </c>
      <c r="D242" s="29">
        <f t="shared" si="3"/>
        <v>-1.9009505524306511</v>
      </c>
      <c r="E242" s="29">
        <f>EXP(Table1[[#This Row],[Logit]])</f>
        <v>0.14942651395803611</v>
      </c>
      <c r="F242" s="29">
        <f>Table1[[#This Row],[Exponential Of Logit]]/(1+Table1[[#This Row],[Exponential Of Logit]])</f>
        <v>0.13000092841384678</v>
      </c>
      <c r="G242" s="29">
        <f>(Table1[[#This Row],[Outcome]]*LN(Table1[[#This Row],[Probability Value]]))+((1-Table1[[#This Row],[Outcome]])*LN(1-Table1[[#This Row],[Probability Value]]))</f>
        <v>-0.13926313447642968</v>
      </c>
    </row>
    <row r="243" spans="1:7" x14ac:dyDescent="0.25">
      <c r="A243" s="19">
        <v>0</v>
      </c>
      <c r="B243" s="1">
        <v>91</v>
      </c>
      <c r="C243" s="1">
        <v>70</v>
      </c>
      <c r="D243" s="29">
        <f t="shared" si="3"/>
        <v>-1.9103711071990734</v>
      </c>
      <c r="E243" s="29">
        <f>EXP(Table1[[#This Row],[Logit]])</f>
        <v>0.14802544309355042</v>
      </c>
      <c r="F243" s="29">
        <f>Table1[[#This Row],[Exponential Of Logit]]/(1+Table1[[#This Row],[Exponential Of Logit]])</f>
        <v>0.12893916592533927</v>
      </c>
      <c r="G243" s="29">
        <f>(Table1[[#This Row],[Outcome]]*LN(Table1[[#This Row],[Probability Value]]))+((1-Table1[[#This Row],[Outcome]])*LN(1-Table1[[#This Row],[Probability Value]]))</f>
        <v>-0.1380434606252556</v>
      </c>
    </row>
    <row r="244" spans="1:7" x14ac:dyDescent="0.25">
      <c r="A244" s="19">
        <v>1</v>
      </c>
      <c r="B244" s="1">
        <v>139</v>
      </c>
      <c r="C244" s="1">
        <v>54</v>
      </c>
      <c r="D244" s="29">
        <f t="shared" si="3"/>
        <v>-5.8908724973498139E-2</v>
      </c>
      <c r="E244" s="29">
        <f>EXP(Table1[[#This Row],[Logit]])</f>
        <v>0.94279281866946407</v>
      </c>
      <c r="F244" s="29">
        <f>Table1[[#This Row],[Exponential Of Logit]]/(1+Table1[[#This Row],[Exponential Of Logit]])</f>
        <v>0.48527707618105292</v>
      </c>
      <c r="G244" s="29">
        <f>(Table1[[#This Row],[Outcome]]*LN(Table1[[#This Row],[Probability Value]]))+((1-Table1[[#This Row],[Outcome]])*LN(1-Table1[[#This Row],[Probability Value]]))</f>
        <v>-0.72303526007433216</v>
      </c>
    </row>
    <row r="245" spans="1:7" x14ac:dyDescent="0.25">
      <c r="A245" s="19">
        <v>1</v>
      </c>
      <c r="B245" s="1">
        <v>119</v>
      </c>
      <c r="C245" s="1">
        <v>50</v>
      </c>
      <c r="D245" s="29">
        <f t="shared" si="3"/>
        <v>-0.8136037313125144</v>
      </c>
      <c r="E245" s="29">
        <f>EXP(Table1[[#This Row],[Logit]])</f>
        <v>0.44325780247223123</v>
      </c>
      <c r="F245" s="29">
        <f>Table1[[#This Row],[Exponential Of Logit]]/(1+Table1[[#This Row],[Exponential Of Logit]])</f>
        <v>0.30712309451087111</v>
      </c>
      <c r="G245" s="29">
        <f>(Table1[[#This Row],[Outcome]]*LN(Table1[[#This Row],[Probability Value]]))+((1-Table1[[#This Row],[Outcome]])*LN(1-Table1[[#This Row],[Probability Value]]))</f>
        <v>-1.1805066524388483</v>
      </c>
    </row>
    <row r="246" spans="1:7" x14ac:dyDescent="0.25">
      <c r="A246" s="19">
        <v>0</v>
      </c>
      <c r="B246" s="1">
        <v>146</v>
      </c>
      <c r="C246" s="1">
        <v>76</v>
      </c>
      <c r="D246" s="29">
        <f t="shared" si="3"/>
        <v>0.17289062254024085</v>
      </c>
      <c r="E246" s="29">
        <f>EXP(Table1[[#This Row],[Logit]])</f>
        <v>1.1887360770406625</v>
      </c>
      <c r="F246" s="29">
        <f>Table1[[#This Row],[Exponential Of Logit]]/(1+Table1[[#This Row],[Exponential Of Logit]])</f>
        <v>0.54311531185062945</v>
      </c>
      <c r="G246" s="29">
        <f>(Table1[[#This Row],[Outcome]]*LN(Table1[[#This Row],[Probability Value]]))+((1-Table1[[#This Row],[Outcome]])*LN(1-Table1[[#This Row],[Probability Value]]))</f>
        <v>-0.78332424345122198</v>
      </c>
    </row>
    <row r="247" spans="1:7" x14ac:dyDescent="0.25">
      <c r="A247" s="19">
        <v>1</v>
      </c>
      <c r="B247" s="1">
        <v>184</v>
      </c>
      <c r="C247" s="1">
        <v>85</v>
      </c>
      <c r="D247" s="29">
        <f t="shared" si="3"/>
        <v>1.6046130051384071</v>
      </c>
      <c r="E247" s="29">
        <f>EXP(Table1[[#This Row],[Logit]])</f>
        <v>4.9759335693582427</v>
      </c>
      <c r="F247" s="29">
        <f>Table1[[#This Row],[Exponential Of Logit]]/(1+Table1[[#This Row],[Exponential Of Logit]])</f>
        <v>0.83266212912279913</v>
      </c>
      <c r="G247" s="29">
        <f>(Table1[[#This Row],[Outcome]]*LN(Table1[[#This Row],[Probability Value]]))+((1-Table1[[#This Row],[Outcome]])*LN(1-Table1[[#This Row],[Probability Value]]))</f>
        <v>-0.18312732639174265</v>
      </c>
    </row>
    <row r="248" spans="1:7" x14ac:dyDescent="0.25">
      <c r="A248" s="19">
        <v>0</v>
      </c>
      <c r="B248" s="1">
        <v>122</v>
      </c>
      <c r="C248" s="1">
        <v>68</v>
      </c>
      <c r="D248" s="29">
        <f t="shared" si="3"/>
        <v>-0.7277190891900871</v>
      </c>
      <c r="E248" s="29">
        <f>EXP(Table1[[#This Row],[Logit]])</f>
        <v>0.48300943604753921</v>
      </c>
      <c r="F248" s="29">
        <f>Table1[[#This Row],[Exponential Of Logit]]/(1+Table1[[#This Row],[Exponential Of Logit]])</f>
        <v>0.32569545702611152</v>
      </c>
      <c r="G248" s="29">
        <f>(Table1[[#This Row],[Outcome]]*LN(Table1[[#This Row],[Probability Value]]))+((1-Table1[[#This Row],[Outcome]])*LN(1-Table1[[#This Row],[Probability Value]]))</f>
        <v>-0.39407342594576084</v>
      </c>
    </row>
    <row r="249" spans="1:7" x14ac:dyDescent="0.25">
      <c r="A249" s="19">
        <v>0</v>
      </c>
      <c r="B249" s="1">
        <v>165</v>
      </c>
      <c r="C249" s="1">
        <v>90</v>
      </c>
      <c r="D249" s="29">
        <f t="shared" si="3"/>
        <v>0.87383593545598837</v>
      </c>
      <c r="E249" s="29">
        <f>EXP(Table1[[#This Row],[Logit]])</f>
        <v>2.3960844729549207</v>
      </c>
      <c r="F249" s="29">
        <f>Table1[[#This Row],[Exponential Of Logit]]/(1+Table1[[#This Row],[Exponential Of Logit]])</f>
        <v>0.70554324900820165</v>
      </c>
      <c r="G249" s="29">
        <f>(Table1[[#This Row],[Outcome]]*LN(Table1[[#This Row],[Probability Value]]))+((1-Table1[[#This Row],[Outcome]])*LN(1-Table1[[#This Row],[Probability Value]]))</f>
        <v>-1.2226231423903076</v>
      </c>
    </row>
    <row r="250" spans="1:7" x14ac:dyDescent="0.25">
      <c r="A250" s="19">
        <v>0</v>
      </c>
      <c r="B250" s="1">
        <v>124</v>
      </c>
      <c r="C250" s="1">
        <v>70</v>
      </c>
      <c r="D250" s="29">
        <f t="shared" si="3"/>
        <v>-0.65476173649443126</v>
      </c>
      <c r="E250" s="29">
        <f>EXP(Table1[[#This Row],[Logit]])</f>
        <v>0.51956584141922368</v>
      </c>
      <c r="F250" s="29">
        <f>Table1[[#This Row],[Exponential Of Logit]]/(1+Table1[[#This Row],[Exponential Of Logit]])</f>
        <v>0.34191729457011655</v>
      </c>
      <c r="G250" s="29">
        <f>(Table1[[#This Row],[Outcome]]*LN(Table1[[#This Row],[Probability Value]]))+((1-Table1[[#This Row],[Outcome]])*LN(1-Table1[[#This Row],[Probability Value]]))</f>
        <v>-0.41842466341273532</v>
      </c>
    </row>
    <row r="251" spans="1:7" x14ac:dyDescent="0.25">
      <c r="A251" s="19">
        <v>0</v>
      </c>
      <c r="B251" s="1">
        <v>111</v>
      </c>
      <c r="C251" s="1">
        <v>86</v>
      </c>
      <c r="D251" s="29">
        <f t="shared" si="3"/>
        <v>-1.1745172103969019</v>
      </c>
      <c r="E251" s="29">
        <f>EXP(Table1[[#This Row],[Logit]])</f>
        <v>0.30896811027710486</v>
      </c>
      <c r="F251" s="29">
        <f>Table1[[#This Row],[Exponential Of Logit]]/(1+Table1[[#This Row],[Exponential Of Logit]])</f>
        <v>0.23603944805935506</v>
      </c>
      <c r="G251" s="29">
        <f>(Table1[[#This Row],[Outcome]]*LN(Table1[[#This Row],[Probability Value]]))+((1-Table1[[#This Row],[Outcome]])*LN(1-Table1[[#This Row],[Probability Value]]))</f>
        <v>-0.26923912473421929</v>
      </c>
    </row>
    <row r="252" spans="1:7" x14ac:dyDescent="0.25">
      <c r="A252" s="19">
        <v>0</v>
      </c>
      <c r="B252" s="1">
        <v>106</v>
      </c>
      <c r="C252" s="1">
        <v>52</v>
      </c>
      <c r="D252" s="29">
        <f t="shared" si="3"/>
        <v>-1.3113779107553325</v>
      </c>
      <c r="E252" s="29">
        <f>EXP(Table1[[#This Row],[Logit]])</f>
        <v>0.26944852445469486</v>
      </c>
      <c r="F252" s="29">
        <f>Table1[[#This Row],[Exponential Of Logit]]/(1+Table1[[#This Row],[Exponential Of Logit]])</f>
        <v>0.21225636113952659</v>
      </c>
      <c r="G252" s="29">
        <f>(Table1[[#This Row],[Outcome]]*LN(Table1[[#This Row],[Probability Value]]))+((1-Table1[[#This Row],[Outcome]])*LN(1-Table1[[#This Row],[Probability Value]]))</f>
        <v>-0.23858257345133521</v>
      </c>
    </row>
    <row r="253" spans="1:7" x14ac:dyDescent="0.25">
      <c r="A253" s="19">
        <v>0</v>
      </c>
      <c r="B253" s="1">
        <v>129</v>
      </c>
      <c r="C253" s="1">
        <v>84</v>
      </c>
      <c r="D253" s="29">
        <f t="shared" si="3"/>
        <v>-0.4864991869079266</v>
      </c>
      <c r="E253" s="29">
        <f>EXP(Table1[[#This Row],[Logit]])</f>
        <v>0.61477484315063391</v>
      </c>
      <c r="F253" s="29">
        <f>Table1[[#This Row],[Exponential Of Logit]]/(1+Table1[[#This Row],[Exponential Of Logit]])</f>
        <v>0.38071861582332367</v>
      </c>
      <c r="G253" s="29">
        <f>(Table1[[#This Row],[Outcome]]*LN(Table1[[#This Row],[Probability Value]]))+((1-Table1[[#This Row],[Outcome]])*LN(1-Table1[[#This Row],[Probability Value]]))</f>
        <v>-0.47919553094950573</v>
      </c>
    </row>
    <row r="254" spans="1:7" x14ac:dyDescent="0.25">
      <c r="A254" s="19">
        <v>0</v>
      </c>
      <c r="B254" s="1">
        <v>90</v>
      </c>
      <c r="C254" s="1">
        <v>80</v>
      </c>
      <c r="D254" s="29">
        <f t="shared" si="3"/>
        <v>-1.9641208006223427</v>
      </c>
      <c r="E254" s="29">
        <f>EXP(Table1[[#This Row],[Logit]])</f>
        <v>0.1402791657696395</v>
      </c>
      <c r="F254" s="29">
        <f>Table1[[#This Row],[Exponential Of Logit]]/(1+Table1[[#This Row],[Exponential Of Logit]])</f>
        <v>0.12302177394862521</v>
      </c>
      <c r="G254" s="29">
        <f>(Table1[[#This Row],[Outcome]]*LN(Table1[[#This Row],[Probability Value]]))+((1-Table1[[#This Row],[Outcome]])*LN(1-Table1[[#This Row],[Probability Value]]))</f>
        <v>-0.13127311468170877</v>
      </c>
    </row>
    <row r="255" spans="1:7" x14ac:dyDescent="0.25">
      <c r="A255" s="19">
        <v>0</v>
      </c>
      <c r="B255" s="1">
        <v>86</v>
      </c>
      <c r="C255" s="1">
        <v>68</v>
      </c>
      <c r="D255" s="29">
        <f t="shared" si="3"/>
        <v>-2.0974747663224242</v>
      </c>
      <c r="E255" s="29">
        <f>EXP(Table1[[#This Row],[Logit]])</f>
        <v>0.12276605011889036</v>
      </c>
      <c r="F255" s="29">
        <f>Table1[[#This Row],[Exponential Of Logit]]/(1+Table1[[#This Row],[Exponential Of Logit]])</f>
        <v>0.10934250292471044</v>
      </c>
      <c r="G255" s="29">
        <f>(Table1[[#This Row],[Outcome]]*LN(Table1[[#This Row],[Probability Value]]))+((1-Table1[[#This Row],[Outcome]])*LN(1-Table1[[#This Row],[Probability Value]]))</f>
        <v>-0.11579532824660582</v>
      </c>
    </row>
    <row r="256" spans="1:7" x14ac:dyDescent="0.25">
      <c r="A256" s="19">
        <v>1</v>
      </c>
      <c r="B256" s="1">
        <v>92</v>
      </c>
      <c r="C256" s="1">
        <v>62</v>
      </c>
      <c r="D256" s="29">
        <f t="shared" si="3"/>
        <v>-1.8597615986986118</v>
      </c>
      <c r="E256" s="29">
        <f>EXP(Table1[[#This Row],[Logit]])</f>
        <v>0.15570974734986015</v>
      </c>
      <c r="F256" s="29">
        <f>Table1[[#This Row],[Exponential Of Logit]]/(1+Table1[[#This Row],[Exponential Of Logit]])</f>
        <v>0.1347308419842575</v>
      </c>
      <c r="G256" s="29">
        <f>(Table1[[#This Row],[Outcome]]*LN(Table1[[#This Row],[Probability Value]]))+((1-Table1[[#This Row],[Outcome]])*LN(1-Table1[[#This Row],[Probability Value]]))</f>
        <v>-2.0044762538146439</v>
      </c>
    </row>
    <row r="257" spans="1:7" x14ac:dyDescent="0.25">
      <c r="A257" s="19">
        <v>1</v>
      </c>
      <c r="B257" s="1">
        <v>113</v>
      </c>
      <c r="C257" s="1">
        <v>64</v>
      </c>
      <c r="D257" s="29">
        <f t="shared" si="3"/>
        <v>-1.063877638627557</v>
      </c>
      <c r="E257" s="29">
        <f>EXP(Table1[[#This Row],[Logit]])</f>
        <v>0.34511498120265627</v>
      </c>
      <c r="F257" s="29">
        <f>Table1[[#This Row],[Exponential Of Logit]]/(1+Table1[[#This Row],[Exponential Of Logit]])</f>
        <v>0.25656913053937724</v>
      </c>
      <c r="G257" s="29">
        <f>(Table1[[#This Row],[Outcome]]*LN(Table1[[#This Row],[Probability Value]]))+((1-Table1[[#This Row],[Outcome]])*LN(1-Table1[[#This Row],[Probability Value]]))</f>
        <v>-1.3603571359104945</v>
      </c>
    </row>
    <row r="258" spans="1:7" x14ac:dyDescent="0.25">
      <c r="A258" s="19">
        <v>0</v>
      </c>
      <c r="B258" s="1">
        <v>111</v>
      </c>
      <c r="C258" s="1">
        <v>56</v>
      </c>
      <c r="D258" s="29">
        <f t="shared" ref="D258:D321" si="4">$M$1+B258*$M$2+C258*$M$3</f>
        <v>-1.1274144365547896</v>
      </c>
      <c r="E258" s="29">
        <f>EXP(Table1[[#This Row],[Logit]])</f>
        <v>0.32386956009384638</v>
      </c>
      <c r="F258" s="29">
        <f>Table1[[#This Row],[Exponential Of Logit]]/(1+Table1[[#This Row],[Exponential Of Logit]])</f>
        <v>0.24463857305616116</v>
      </c>
      <c r="G258" s="29">
        <f>(Table1[[#This Row],[Outcome]]*LN(Table1[[#This Row],[Probability Value]]))+((1-Table1[[#This Row],[Outcome]])*LN(1-Table1[[#This Row],[Probability Value]]))</f>
        <v>-0.28055893309486385</v>
      </c>
    </row>
    <row r="259" spans="1:7" x14ac:dyDescent="0.25">
      <c r="A259" s="19">
        <v>0</v>
      </c>
      <c r="B259" s="1">
        <v>114</v>
      </c>
      <c r="C259" s="1">
        <v>68</v>
      </c>
      <c r="D259" s="29">
        <f t="shared" si="4"/>
        <v>-1.0321092396639397</v>
      </c>
      <c r="E259" s="29">
        <f>EXP(Table1[[#This Row],[Logit]])</f>
        <v>0.35625474091225917</v>
      </c>
      <c r="F259" s="29">
        <f>Table1[[#This Row],[Exponential Of Logit]]/(1+Table1[[#This Row],[Exponential Of Logit]])</f>
        <v>0.2626753884544073</v>
      </c>
      <c r="G259" s="29">
        <f>(Table1[[#This Row],[Outcome]]*LN(Table1[[#This Row],[Probability Value]]))+((1-Table1[[#This Row],[Outcome]])*LN(1-Table1[[#This Row],[Probability Value]]))</f>
        <v>-0.30472703390403211</v>
      </c>
    </row>
    <row r="260" spans="1:7" x14ac:dyDescent="0.25">
      <c r="A260" s="19">
        <v>0</v>
      </c>
      <c r="B260" s="1">
        <v>193</v>
      </c>
      <c r="C260" s="1">
        <v>50</v>
      </c>
      <c r="D260" s="29">
        <f t="shared" si="4"/>
        <v>2.0020051605706222</v>
      </c>
      <c r="E260" s="29">
        <f>EXP(Table1[[#This Row],[Logit]])</f>
        <v>7.4038872072819357</v>
      </c>
      <c r="F260" s="29">
        <f>Table1[[#This Row],[Exponential Of Logit]]/(1+Table1[[#This Row],[Exponential Of Logit]])</f>
        <v>0.88100744627634875</v>
      </c>
      <c r="G260" s="29">
        <f>(Table1[[#This Row],[Outcome]]*LN(Table1[[#This Row],[Probability Value]]))+((1-Table1[[#This Row],[Outcome]])*LN(1-Table1[[#This Row],[Probability Value]]))</f>
        <v>-2.1286943615792562</v>
      </c>
    </row>
    <row r="261" spans="1:7" x14ac:dyDescent="0.25">
      <c r="A261" s="19">
        <v>1</v>
      </c>
      <c r="B261" s="1">
        <v>155</v>
      </c>
      <c r="C261" s="1">
        <v>76</v>
      </c>
      <c r="D261" s="29">
        <f t="shared" si="4"/>
        <v>0.5153295418233248</v>
      </c>
      <c r="E261" s="29">
        <f>EXP(Table1[[#This Row],[Logit]])</f>
        <v>1.6741901265677226</v>
      </c>
      <c r="F261" s="29">
        <f>Table1[[#This Row],[Exponential Of Logit]]/(1+Table1[[#This Row],[Exponential Of Logit]])</f>
        <v>0.62605501005140463</v>
      </c>
      <c r="G261" s="29">
        <f>(Table1[[#This Row],[Outcome]]*LN(Table1[[#This Row],[Probability Value]]))+((1-Table1[[#This Row],[Outcome]])*LN(1-Table1[[#This Row],[Probability Value]]))</f>
        <v>-0.46831703626138543</v>
      </c>
    </row>
    <row r="262" spans="1:7" x14ac:dyDescent="0.25">
      <c r="A262" s="19">
        <v>0</v>
      </c>
      <c r="B262" s="1">
        <v>191</v>
      </c>
      <c r="C262" s="1">
        <v>68</v>
      </c>
      <c r="D262" s="29">
        <f t="shared" si="4"/>
        <v>1.8976459586468912</v>
      </c>
      <c r="E262" s="29">
        <f>EXP(Table1[[#This Row],[Logit]])</f>
        <v>6.6701740807297556</v>
      </c>
      <c r="F262" s="29">
        <f>Table1[[#This Row],[Exponential Of Logit]]/(1+Table1[[#This Row],[Exponential Of Logit]])</f>
        <v>0.86962486255528926</v>
      </c>
      <c r="G262" s="29">
        <f>(Table1[[#This Row],[Outcome]]*LN(Table1[[#This Row],[Probability Value]]))+((1-Table1[[#This Row],[Outcome]])*LN(1-Table1[[#This Row],[Probability Value]]))</f>
        <v>-2.0373393114357872</v>
      </c>
    </row>
    <row r="263" spans="1:7" x14ac:dyDescent="0.25">
      <c r="A263" s="19">
        <v>1</v>
      </c>
      <c r="B263" s="1">
        <v>141</v>
      </c>
      <c r="C263" s="1">
        <v>0</v>
      </c>
      <c r="D263" s="29">
        <f t="shared" si="4"/>
        <v>0.10197380556076752</v>
      </c>
      <c r="E263" s="29">
        <f>EXP(Table1[[#This Row],[Logit]])</f>
        <v>1.1073544648187876</v>
      </c>
      <c r="F263" s="29">
        <f>Table1[[#This Row],[Exponential Of Logit]]/(1+Table1[[#This Row],[Exponential Of Logit]])</f>
        <v>0.52547138286676864</v>
      </c>
      <c r="G263" s="29">
        <f>(Table1[[#This Row],[Outcome]]*LN(Table1[[#This Row],[Probability Value]]))+((1-Table1[[#This Row],[Outcome]])*LN(1-Table1[[#This Row],[Probability Value]]))</f>
        <v>-0.64345954710939524</v>
      </c>
    </row>
    <row r="264" spans="1:7" x14ac:dyDescent="0.25">
      <c r="A264" s="19">
        <v>0</v>
      </c>
      <c r="B264" s="1">
        <v>95</v>
      </c>
      <c r="C264" s="1">
        <v>70</v>
      </c>
      <c r="D264" s="29">
        <f t="shared" si="4"/>
        <v>-1.7581760319621471</v>
      </c>
      <c r="E264" s="29">
        <f>EXP(Table1[[#This Row],[Logit]])</f>
        <v>0.17235895451435354</v>
      </c>
      <c r="F264" s="29">
        <f>Table1[[#This Row],[Exponential Of Logit]]/(1+Table1[[#This Row],[Exponential Of Logit]])</f>
        <v>0.14701892611529782</v>
      </c>
      <c r="G264" s="29">
        <f>(Table1[[#This Row],[Outcome]]*LN(Table1[[#This Row],[Probability Value]]))+((1-Table1[[#This Row],[Outcome]])*LN(1-Table1[[#This Row],[Probability Value]]))</f>
        <v>-0.15901791944504709</v>
      </c>
    </row>
    <row r="265" spans="1:7" x14ac:dyDescent="0.25">
      <c r="A265" s="19">
        <v>0</v>
      </c>
      <c r="B265" s="1">
        <v>142</v>
      </c>
      <c r="C265" s="1">
        <v>80</v>
      </c>
      <c r="D265" s="29">
        <f t="shared" si="4"/>
        <v>1.4415177457699102E-2</v>
      </c>
      <c r="E265" s="29">
        <f>EXP(Table1[[#This Row],[Logit]])</f>
        <v>1.0145195771718807</v>
      </c>
      <c r="F265" s="29">
        <f>Table1[[#This Row],[Exponential Of Logit]]/(1+Table1[[#This Row],[Exponential Of Logit]])</f>
        <v>0.5036037319608142</v>
      </c>
      <c r="G265" s="29">
        <f>(Table1[[#This Row],[Outcome]]*LN(Table1[[#This Row],[Probability Value]]))+((1-Table1[[#This Row],[Outcome]])*LN(1-Table1[[#This Row],[Probability Value]]))</f>
        <v>-0.70038074373154557</v>
      </c>
    </row>
    <row r="266" spans="1:7" x14ac:dyDescent="0.25">
      <c r="A266" s="19">
        <v>1</v>
      </c>
      <c r="B266" s="1">
        <v>123</v>
      </c>
      <c r="C266" s="1">
        <v>62</v>
      </c>
      <c r="D266" s="29">
        <f t="shared" si="4"/>
        <v>-0.68024976561243344</v>
      </c>
      <c r="E266" s="29">
        <f>EXP(Table1[[#This Row],[Logit]])</f>
        <v>0.5064904726630155</v>
      </c>
      <c r="F266" s="29">
        <f>Table1[[#This Row],[Exponential Of Logit]]/(1+Table1[[#This Row],[Exponential Of Logit]])</f>
        <v>0.33620555977874517</v>
      </c>
      <c r="G266" s="29">
        <f>(Table1[[#This Row],[Outcome]]*LN(Table1[[#This Row],[Probability Value]]))+((1-Table1[[#This Row],[Outcome]])*LN(1-Table1[[#This Row],[Probability Value]]))</f>
        <v>-1.0900325210273294</v>
      </c>
    </row>
    <row r="267" spans="1:7" x14ac:dyDescent="0.25">
      <c r="A267" s="19">
        <v>0</v>
      </c>
      <c r="B267" s="1">
        <v>96</v>
      </c>
      <c r="C267" s="1">
        <v>74</v>
      </c>
      <c r="D267" s="29">
        <f t="shared" si="4"/>
        <v>-1.7264076329985309</v>
      </c>
      <c r="E267" s="29">
        <f>EXP(Table1[[#This Row],[Logit]])</f>
        <v>0.17792242594175217</v>
      </c>
      <c r="F267" s="29">
        <f>Table1[[#This Row],[Exponential Of Logit]]/(1+Table1[[#This Row],[Exponential Of Logit]])</f>
        <v>0.15104765986563393</v>
      </c>
      <c r="G267" s="29">
        <f>(Table1[[#This Row],[Outcome]]*LN(Table1[[#This Row],[Probability Value]]))+((1-Table1[[#This Row],[Outcome]])*LN(1-Table1[[#This Row],[Probability Value]]))</f>
        <v>-0.1637522307195676</v>
      </c>
    </row>
    <row r="268" spans="1:7" x14ac:dyDescent="0.25">
      <c r="A268" s="19">
        <v>1</v>
      </c>
      <c r="B268" s="1">
        <v>138</v>
      </c>
      <c r="C268" s="1">
        <v>0</v>
      </c>
      <c r="D268" s="29">
        <f t="shared" si="4"/>
        <v>-1.2172500866927116E-2</v>
      </c>
      <c r="E268" s="29">
        <f>EXP(Table1[[#This Row],[Logit]])</f>
        <v>0.9879012843348326</v>
      </c>
      <c r="F268" s="29">
        <f>Table1[[#This Row],[Exponential Of Logit]]/(1+Table1[[#This Row],[Exponential Of Logit]])</f>
        <v>0.49695691235764367</v>
      </c>
      <c r="G268" s="29">
        <f>(Table1[[#This Row],[Outcome]]*LN(Table1[[#This Row],[Probability Value]]))+((1-Table1[[#This Row],[Outcome]])*LN(1-Table1[[#This Row],[Probability Value]]))</f>
        <v>-0.69925195210123414</v>
      </c>
    </row>
    <row r="269" spans="1:7" x14ac:dyDescent="0.25">
      <c r="A269" s="19">
        <v>0</v>
      </c>
      <c r="B269" s="1">
        <v>128</v>
      </c>
      <c r="C269" s="1">
        <v>64</v>
      </c>
      <c r="D269" s="29">
        <f t="shared" si="4"/>
        <v>-0.49314610648908286</v>
      </c>
      <c r="E269" s="29">
        <f>EXP(Table1[[#This Row],[Logit]])</f>
        <v>0.61070203501699416</v>
      </c>
      <c r="F269" s="29">
        <f>Table1[[#This Row],[Exponential Of Logit]]/(1+Table1[[#This Row],[Exponential Of Logit]])</f>
        <v>0.3791527059258672</v>
      </c>
      <c r="G269" s="29">
        <f>(Table1[[#This Row],[Outcome]]*LN(Table1[[#This Row],[Probability Value]]))+((1-Table1[[#This Row],[Outcome]])*LN(1-Table1[[#This Row],[Probability Value]]))</f>
        <v>-0.47667013055008894</v>
      </c>
    </row>
    <row r="270" spans="1:7" x14ac:dyDescent="0.25">
      <c r="A270" s="19">
        <v>0</v>
      </c>
      <c r="B270" s="1">
        <v>102</v>
      </c>
      <c r="C270" s="1">
        <v>52</v>
      </c>
      <c r="D270" s="29">
        <f t="shared" si="4"/>
        <v>-1.4635729859922588</v>
      </c>
      <c r="E270" s="29">
        <f>EXP(Table1[[#This Row],[Logit]])</f>
        <v>0.23140797840003166</v>
      </c>
      <c r="F270" s="29">
        <f>Table1[[#This Row],[Exponential Of Logit]]/(1+Table1[[#This Row],[Exponential Of Logit]])</f>
        <v>0.18792145451315009</v>
      </c>
      <c r="G270" s="29">
        <f>(Table1[[#This Row],[Outcome]]*LN(Table1[[#This Row],[Probability Value]]))+((1-Table1[[#This Row],[Outcome]])*LN(1-Table1[[#This Row],[Probability Value]]))</f>
        <v>-0.20815821260345513</v>
      </c>
    </row>
    <row r="271" spans="1:7" x14ac:dyDescent="0.25">
      <c r="A271" s="19">
        <v>1</v>
      </c>
      <c r="B271" s="1">
        <v>146</v>
      </c>
      <c r="C271" s="1">
        <v>0</v>
      </c>
      <c r="D271" s="29">
        <f t="shared" si="4"/>
        <v>0.29221764960692553</v>
      </c>
      <c r="E271" s="29">
        <f>EXP(Table1[[#This Row],[Logit]])</f>
        <v>1.3393945046045768</v>
      </c>
      <c r="F271" s="29">
        <f>Table1[[#This Row],[Exponential Of Logit]]/(1+Table1[[#This Row],[Exponential Of Logit]])</f>
        <v>0.57253896338060006</v>
      </c>
      <c r="G271" s="29">
        <f>(Table1[[#This Row],[Outcome]]*LN(Table1[[#This Row],[Probability Value]]))+((1-Table1[[#This Row],[Outcome]])*LN(1-Table1[[#This Row],[Probability Value]]))</f>
        <v>-0.55767448756287885</v>
      </c>
    </row>
    <row r="272" spans="1:7" x14ac:dyDescent="0.25">
      <c r="A272" s="19">
        <v>1</v>
      </c>
      <c r="B272" s="1">
        <v>101</v>
      </c>
      <c r="C272" s="1">
        <v>86</v>
      </c>
      <c r="D272" s="29">
        <f t="shared" si="4"/>
        <v>-1.555004898489218</v>
      </c>
      <c r="E272" s="29">
        <f>EXP(Table1[[#This Row],[Logit]])</f>
        <v>0.21118834813459111</v>
      </c>
      <c r="F272" s="29">
        <f>Table1[[#This Row],[Exponential Of Logit]]/(1+Table1[[#This Row],[Exponential Of Logit]])</f>
        <v>0.17436458042207256</v>
      </c>
      <c r="G272" s="29">
        <f>(Table1[[#This Row],[Outcome]]*LN(Table1[[#This Row],[Probability Value]]))+((1-Table1[[#This Row],[Outcome]])*LN(1-Table1[[#This Row],[Probability Value]]))</f>
        <v>-1.746606882043753</v>
      </c>
    </row>
    <row r="273" spans="1:7" x14ac:dyDescent="0.25">
      <c r="A273" s="19">
        <v>0</v>
      </c>
      <c r="B273" s="1">
        <v>108</v>
      </c>
      <c r="C273" s="1">
        <v>62</v>
      </c>
      <c r="D273" s="29">
        <f t="shared" si="4"/>
        <v>-1.2509812977509065</v>
      </c>
      <c r="E273" s="29">
        <f>EXP(Table1[[#This Row],[Logit]])</f>
        <v>0.28622378824651723</v>
      </c>
      <c r="F273" s="29">
        <f>Table1[[#This Row],[Exponential Of Logit]]/(1+Table1[[#This Row],[Exponential Of Logit]])</f>
        <v>0.22253031771144607</v>
      </c>
      <c r="G273" s="29">
        <f>(Table1[[#This Row],[Outcome]]*LN(Table1[[#This Row],[Probability Value]]))+((1-Table1[[#This Row],[Outcome]])*LN(1-Table1[[#This Row],[Probability Value]]))</f>
        <v>-0.25171062953011558</v>
      </c>
    </row>
    <row r="274" spans="1:7" x14ac:dyDescent="0.25">
      <c r="A274" s="19">
        <v>0</v>
      </c>
      <c r="B274" s="1">
        <v>122</v>
      </c>
      <c r="C274" s="1">
        <v>78</v>
      </c>
      <c r="D274" s="29">
        <f t="shared" si="4"/>
        <v>-0.74342001380412459</v>
      </c>
      <c r="E274" s="29">
        <f>EXP(Table1[[#This Row],[Logit]])</f>
        <v>0.47548496644572358</v>
      </c>
      <c r="F274" s="29">
        <f>Table1[[#This Row],[Exponential Of Logit]]/(1+Table1[[#This Row],[Exponential Of Logit]])</f>
        <v>0.32225673406291155</v>
      </c>
      <c r="G274" s="29">
        <f>(Table1[[#This Row],[Outcome]]*LN(Table1[[#This Row],[Probability Value]]))+((1-Table1[[#This Row],[Outcome]])*LN(1-Table1[[#This Row],[Probability Value]]))</f>
        <v>-0.38898672656258942</v>
      </c>
    </row>
    <row r="275" spans="1:7" x14ac:dyDescent="0.25">
      <c r="A275" s="19">
        <v>0</v>
      </c>
      <c r="B275" s="1">
        <v>71</v>
      </c>
      <c r="C275" s="1">
        <v>78</v>
      </c>
      <c r="D275" s="29">
        <f t="shared" si="4"/>
        <v>-2.683907223074935</v>
      </c>
      <c r="E275" s="29">
        <f>EXP(Table1[[#This Row],[Logit]])</f>
        <v>6.8295785291317843E-2</v>
      </c>
      <c r="F275" s="29">
        <f>Table1[[#This Row],[Exponential Of Logit]]/(1+Table1[[#This Row],[Exponential Of Logit]])</f>
        <v>6.3929659024812124E-2</v>
      </c>
      <c r="G275" s="29">
        <f>(Table1[[#This Row],[Outcome]]*LN(Table1[[#This Row],[Probability Value]]))+((1-Table1[[#This Row],[Outcome]])*LN(1-Table1[[#This Row],[Probability Value]]))</f>
        <v>-6.6064654713694063E-2</v>
      </c>
    </row>
    <row r="276" spans="1:7" x14ac:dyDescent="0.25">
      <c r="A276" s="19">
        <v>0</v>
      </c>
      <c r="B276" s="1">
        <v>106</v>
      </c>
      <c r="C276" s="1">
        <v>70</v>
      </c>
      <c r="D276" s="29">
        <f t="shared" si="4"/>
        <v>-1.3396395750605998</v>
      </c>
      <c r="E276" s="29">
        <f>EXP(Table1[[#This Row],[Logit]])</f>
        <v>0.26194006129927944</v>
      </c>
      <c r="F276" s="29">
        <f>Table1[[#This Row],[Exponential Of Logit]]/(1+Table1[[#This Row],[Exponential Of Logit]])</f>
        <v>0.20756933655754525</v>
      </c>
      <c r="G276" s="29">
        <f>(Table1[[#This Row],[Outcome]]*LN(Table1[[#This Row],[Probability Value]]))+((1-Table1[[#This Row],[Outcome]])*LN(1-Table1[[#This Row],[Probability Value]]))</f>
        <v>-0.23265026798260291</v>
      </c>
    </row>
    <row r="277" spans="1:7" x14ac:dyDescent="0.25">
      <c r="A277" s="19">
        <v>0</v>
      </c>
      <c r="B277" s="1">
        <v>100</v>
      </c>
      <c r="C277" s="1">
        <v>70</v>
      </c>
      <c r="D277" s="29">
        <f t="shared" si="4"/>
        <v>-1.5679321879159895</v>
      </c>
      <c r="E277" s="29">
        <f>EXP(Table1[[#This Row],[Logit]])</f>
        <v>0.20847582579051921</v>
      </c>
      <c r="F277" s="29">
        <f>Table1[[#This Row],[Exponential Of Logit]]/(1+Table1[[#This Row],[Exponential Of Logit]])</f>
        <v>0.17251137452761675</v>
      </c>
      <c r="G277" s="29">
        <f>(Table1[[#This Row],[Outcome]]*LN(Table1[[#This Row],[Probability Value]]))+((1-Table1[[#This Row],[Outcome]])*LN(1-Table1[[#This Row],[Probability Value]]))</f>
        <v>-0.18935991747810055</v>
      </c>
    </row>
    <row r="278" spans="1:7" x14ac:dyDescent="0.25">
      <c r="A278" s="19">
        <v>1</v>
      </c>
      <c r="B278" s="1">
        <v>106</v>
      </c>
      <c r="C278" s="1">
        <v>60</v>
      </c>
      <c r="D278" s="29">
        <f t="shared" si="4"/>
        <v>-1.3239386504465624</v>
      </c>
      <c r="E278" s="29">
        <f>EXP(Table1[[#This Row],[Logit]])</f>
        <v>0.26608521870241914</v>
      </c>
      <c r="F278" s="29">
        <f>Table1[[#This Row],[Exponential Of Logit]]/(1+Table1[[#This Row],[Exponential Of Logit]])</f>
        <v>0.21016375104285917</v>
      </c>
      <c r="G278" s="29">
        <f>(Table1[[#This Row],[Outcome]]*LN(Table1[[#This Row],[Probability Value]]))+((1-Table1[[#This Row],[Outcome]])*LN(1-Table1[[#This Row],[Probability Value]]))</f>
        <v>-1.559868285254147</v>
      </c>
    </row>
    <row r="279" spans="1:7" x14ac:dyDescent="0.25">
      <c r="A279" s="19">
        <v>0</v>
      </c>
      <c r="B279" s="1">
        <v>104</v>
      </c>
      <c r="C279" s="1">
        <v>64</v>
      </c>
      <c r="D279" s="29">
        <f t="shared" si="4"/>
        <v>-1.4063165579106409</v>
      </c>
      <c r="E279" s="29">
        <f>EXP(Table1[[#This Row],[Logit]])</f>
        <v>0.24504422907084478</v>
      </c>
      <c r="F279" s="29">
        <f>Table1[[#This Row],[Exponential Of Logit]]/(1+Table1[[#This Row],[Exponential Of Logit]])</f>
        <v>0.19681568200490121</v>
      </c>
      <c r="G279" s="29">
        <f>(Table1[[#This Row],[Outcome]]*LN(Table1[[#This Row],[Probability Value]]))+((1-Table1[[#This Row],[Outcome]])*LN(1-Table1[[#This Row],[Probability Value]]))</f>
        <v>-0.21917105464376854</v>
      </c>
    </row>
    <row r="280" spans="1:7" x14ac:dyDescent="0.25">
      <c r="A280" s="19">
        <v>0</v>
      </c>
      <c r="B280" s="1">
        <v>114</v>
      </c>
      <c r="C280" s="1">
        <v>74</v>
      </c>
      <c r="D280" s="29">
        <f t="shared" si="4"/>
        <v>-1.0415297944323623</v>
      </c>
      <c r="E280" s="29">
        <f>EXP(Table1[[#This Row],[Logit]])</f>
        <v>0.35291438233327732</v>
      </c>
      <c r="F280" s="29">
        <f>Table1[[#This Row],[Exponential Of Logit]]/(1+Table1[[#This Row],[Exponential Of Logit]])</f>
        <v>0.26085492692052725</v>
      </c>
      <c r="G280" s="29">
        <f>(Table1[[#This Row],[Outcome]]*LN(Table1[[#This Row],[Probability Value]]))+((1-Table1[[#This Row],[Outcome]])*LN(1-Table1[[#This Row],[Probability Value]]))</f>
        <v>-0.30226106731446439</v>
      </c>
    </row>
    <row r="281" spans="1:7" x14ac:dyDescent="0.25">
      <c r="A281" s="19">
        <v>0</v>
      </c>
      <c r="B281" s="1">
        <v>108</v>
      </c>
      <c r="C281" s="1">
        <v>62</v>
      </c>
      <c r="D281" s="29">
        <f t="shared" si="4"/>
        <v>-1.2509812977509065</v>
      </c>
      <c r="E281" s="29">
        <f>EXP(Table1[[#This Row],[Logit]])</f>
        <v>0.28622378824651723</v>
      </c>
      <c r="F281" s="29">
        <f>Table1[[#This Row],[Exponential Of Logit]]/(1+Table1[[#This Row],[Exponential Of Logit]])</f>
        <v>0.22253031771144607</v>
      </c>
      <c r="G281" s="29">
        <f>(Table1[[#This Row],[Outcome]]*LN(Table1[[#This Row],[Probability Value]]))+((1-Table1[[#This Row],[Outcome]])*LN(1-Table1[[#This Row],[Probability Value]]))</f>
        <v>-0.25171062953011558</v>
      </c>
    </row>
    <row r="282" spans="1:7" x14ac:dyDescent="0.25">
      <c r="A282" s="19">
        <v>1</v>
      </c>
      <c r="B282" s="1">
        <v>146</v>
      </c>
      <c r="C282" s="1">
        <v>70</v>
      </c>
      <c r="D282" s="29">
        <f t="shared" si="4"/>
        <v>0.18231117730866331</v>
      </c>
      <c r="E282" s="29">
        <f>EXP(Table1[[#This Row],[Logit]])</f>
        <v>1.1999875446822905</v>
      </c>
      <c r="F282" s="29">
        <f>Table1[[#This Row],[Exponential Of Logit]]/(1+Table1[[#This Row],[Exponential Of Logit]])</f>
        <v>0.54545197202722606</v>
      </c>
      <c r="G282" s="29">
        <f>(Table1[[#This Row],[Outcome]]*LN(Table1[[#This Row],[Probability Value]]))+((1-Table1[[#This Row],[Outcome]])*LN(1-Table1[[#This Row],[Probability Value]]))</f>
        <v>-0.60614052153153064</v>
      </c>
    </row>
    <row r="283" spans="1:7" x14ac:dyDescent="0.25">
      <c r="A283" s="19">
        <v>0</v>
      </c>
      <c r="B283" s="1">
        <v>129</v>
      </c>
      <c r="C283" s="1">
        <v>76</v>
      </c>
      <c r="D283" s="29">
        <f t="shared" si="4"/>
        <v>-0.47393844721669659</v>
      </c>
      <c r="E283" s="29">
        <f>EXP(Table1[[#This Row],[Logit]])</f>
        <v>0.62254557080099371</v>
      </c>
      <c r="F283" s="29">
        <f>Table1[[#This Row],[Exponential Of Logit]]/(1+Table1[[#This Row],[Exponential Of Logit]])</f>
        <v>0.38368449059564153</v>
      </c>
      <c r="G283" s="29">
        <f>(Table1[[#This Row],[Outcome]]*LN(Table1[[#This Row],[Probability Value]]))+((1-Table1[[#This Row],[Outcome]])*LN(1-Table1[[#This Row],[Probability Value]]))</f>
        <v>-0.48399625598195534</v>
      </c>
    </row>
    <row r="284" spans="1:7" x14ac:dyDescent="0.25">
      <c r="A284" s="19">
        <v>0</v>
      </c>
      <c r="B284" s="1">
        <v>133</v>
      </c>
      <c r="C284" s="1">
        <v>88</v>
      </c>
      <c r="D284" s="29">
        <f t="shared" si="4"/>
        <v>-0.3405844815166148</v>
      </c>
      <c r="E284" s="29">
        <f>EXP(Table1[[#This Row],[Logit]])</f>
        <v>0.71135442771820301</v>
      </c>
      <c r="F284" s="29">
        <f>Table1[[#This Row],[Exponential Of Logit]]/(1+Table1[[#This Row],[Exponential Of Logit]])</f>
        <v>0.41566750650633594</v>
      </c>
      <c r="G284" s="29">
        <f>(Table1[[#This Row],[Outcome]]*LN(Table1[[#This Row],[Probability Value]]))+((1-Table1[[#This Row],[Outcome]])*LN(1-Table1[[#This Row],[Probability Value]]))</f>
        <v>-0.53728511999131601</v>
      </c>
    </row>
    <row r="285" spans="1:7" x14ac:dyDescent="0.25">
      <c r="A285" s="19">
        <v>1</v>
      </c>
      <c r="B285" s="1">
        <v>161</v>
      </c>
      <c r="C285" s="1">
        <v>86</v>
      </c>
      <c r="D285" s="29">
        <f t="shared" si="4"/>
        <v>0.72792123006467657</v>
      </c>
      <c r="E285" s="29">
        <f>EXP(Table1[[#This Row],[Logit]])</f>
        <v>2.0707714728951796</v>
      </c>
      <c r="F285" s="29">
        <f>Table1[[#This Row],[Exponential Of Logit]]/(1+Table1[[#This Row],[Exponential Of Logit]])</f>
        <v>0.67434893516931704</v>
      </c>
      <c r="G285" s="29">
        <f>(Table1[[#This Row],[Outcome]]*LN(Table1[[#This Row],[Probability Value]]))+((1-Table1[[#This Row],[Outcome]])*LN(1-Table1[[#This Row],[Probability Value]]))</f>
        <v>-0.39400759406801911</v>
      </c>
    </row>
    <row r="286" spans="1:7" x14ac:dyDescent="0.25">
      <c r="A286" s="19">
        <v>1</v>
      </c>
      <c r="B286" s="1">
        <v>108</v>
      </c>
      <c r="C286" s="1">
        <v>80</v>
      </c>
      <c r="D286" s="29">
        <f t="shared" si="4"/>
        <v>-1.279242962056174</v>
      </c>
      <c r="E286" s="29">
        <f>EXP(Table1[[#This Row],[Logit]])</f>
        <v>0.27824786493202985</v>
      </c>
      <c r="F286" s="29">
        <f>Table1[[#This Row],[Exponential Of Logit]]/(1+Table1[[#This Row],[Exponential Of Logit]])</f>
        <v>0.21767911573771767</v>
      </c>
      <c r="G286" s="29">
        <f>(Table1[[#This Row],[Outcome]]*LN(Table1[[#This Row],[Probability Value]]))+((1-Table1[[#This Row],[Outcome]])*LN(1-Table1[[#This Row],[Probability Value]]))</f>
        <v>-1.5247332467272783</v>
      </c>
    </row>
    <row r="287" spans="1:7" x14ac:dyDescent="0.25">
      <c r="A287" s="19">
        <v>0</v>
      </c>
      <c r="B287" s="1">
        <v>136</v>
      </c>
      <c r="C287" s="1">
        <v>74</v>
      </c>
      <c r="D287" s="29">
        <f t="shared" si="4"/>
        <v>-0.2044568806292677</v>
      </c>
      <c r="E287" s="29">
        <f>EXP(Table1[[#This Row],[Logit]])</f>
        <v>0.81508988732281107</v>
      </c>
      <c r="F287" s="29">
        <f>Table1[[#This Row],[Exponential Of Logit]]/(1+Table1[[#This Row],[Exponential Of Logit]])</f>
        <v>0.44906309765464991</v>
      </c>
      <c r="G287" s="29">
        <f>(Table1[[#This Row],[Outcome]]*LN(Table1[[#This Row],[Probability Value]]))+((1-Table1[[#This Row],[Outcome]])*LN(1-Table1[[#This Row],[Probability Value]]))</f>
        <v>-0.59613499118627045</v>
      </c>
    </row>
    <row r="288" spans="1:7" x14ac:dyDescent="0.25">
      <c r="A288" s="19">
        <v>0</v>
      </c>
      <c r="B288" s="1">
        <v>155</v>
      </c>
      <c r="C288" s="1">
        <v>84</v>
      </c>
      <c r="D288" s="29">
        <f t="shared" si="4"/>
        <v>0.50276880213209474</v>
      </c>
      <c r="E288" s="29">
        <f>EXP(Table1[[#This Row],[Logit]])</f>
        <v>1.6532925792737301</v>
      </c>
      <c r="F288" s="29">
        <f>Table1[[#This Row],[Exponential Of Logit]]/(1+Table1[[#This Row],[Exponential Of Logit]])</f>
        <v>0.62310978901779313</v>
      </c>
      <c r="G288" s="29">
        <f>(Table1[[#This Row],[Outcome]]*LN(Table1[[#This Row],[Probability Value]]))+((1-Table1[[#This Row],[Outcome]])*LN(1-Table1[[#This Row],[Probability Value]]))</f>
        <v>-0.97580135150002034</v>
      </c>
    </row>
    <row r="289" spans="1:7" x14ac:dyDescent="0.25">
      <c r="A289" s="19">
        <v>1</v>
      </c>
      <c r="B289" s="1">
        <v>119</v>
      </c>
      <c r="C289" s="1">
        <v>86</v>
      </c>
      <c r="D289" s="29">
        <f t="shared" si="4"/>
        <v>-0.87012705992304917</v>
      </c>
      <c r="E289" s="29">
        <f>EXP(Table1[[#This Row],[Logit]])</f>
        <v>0.41889832067771088</v>
      </c>
      <c r="F289" s="29">
        <f>Table1[[#This Row],[Exponential Of Logit]]/(1+Table1[[#This Row],[Exponential Of Logit]])</f>
        <v>0.29522786416269192</v>
      </c>
      <c r="G289" s="29">
        <f>(Table1[[#This Row],[Outcome]]*LN(Table1[[#This Row],[Probability Value]]))+((1-Table1[[#This Row],[Outcome]])*LN(1-Table1[[#This Row],[Probability Value]]))</f>
        <v>-1.2200077999153236</v>
      </c>
    </row>
    <row r="290" spans="1:7" x14ac:dyDescent="0.25">
      <c r="A290" s="19">
        <v>0</v>
      </c>
      <c r="B290" s="1">
        <v>96</v>
      </c>
      <c r="C290" s="1">
        <v>56</v>
      </c>
      <c r="D290" s="29">
        <f t="shared" si="4"/>
        <v>-1.6981459686932636</v>
      </c>
      <c r="E290" s="29">
        <f>EXP(Table1[[#This Row],[Logit]])</f>
        <v>0.18302253920079053</v>
      </c>
      <c r="F290" s="29">
        <f>Table1[[#This Row],[Exponential Of Logit]]/(1+Table1[[#This Row],[Exponential Of Logit]])</f>
        <v>0.15470756738450164</v>
      </c>
      <c r="G290" s="29">
        <f>(Table1[[#This Row],[Outcome]]*LN(Table1[[#This Row],[Probability Value]]))+((1-Table1[[#This Row],[Outcome]])*LN(1-Table1[[#This Row],[Probability Value]]))</f>
        <v>-0.16807263739361095</v>
      </c>
    </row>
    <row r="291" spans="1:7" x14ac:dyDescent="0.25">
      <c r="A291" s="19">
        <v>0</v>
      </c>
      <c r="B291" s="1">
        <v>108</v>
      </c>
      <c r="C291" s="1">
        <v>72</v>
      </c>
      <c r="D291" s="29">
        <f t="shared" si="4"/>
        <v>-1.2666822223649441</v>
      </c>
      <c r="E291" s="29">
        <f>EXP(Table1[[#This Row],[Logit]])</f>
        <v>0.2817649060110044</v>
      </c>
      <c r="F291" s="29">
        <f>Table1[[#This Row],[Exponential Of Logit]]/(1+Table1[[#This Row],[Exponential Of Logit]])</f>
        <v>0.21982572988980348</v>
      </c>
      <c r="G291" s="29">
        <f>(Table1[[#This Row],[Outcome]]*LN(Table1[[#This Row],[Probability Value]]))+((1-Table1[[#This Row],[Outcome]])*LN(1-Table1[[#This Row],[Probability Value]]))</f>
        <v>-0.24823796103554913</v>
      </c>
    </row>
    <row r="292" spans="1:7" x14ac:dyDescent="0.25">
      <c r="A292" s="19">
        <v>0</v>
      </c>
      <c r="B292" s="1">
        <v>78</v>
      </c>
      <c r="C292" s="1">
        <v>88</v>
      </c>
      <c r="D292" s="29">
        <f t="shared" si="4"/>
        <v>-2.4332667660243517</v>
      </c>
      <c r="E292" s="29">
        <f>EXP(Table1[[#This Row],[Logit]])</f>
        <v>8.774970609167855E-2</v>
      </c>
      <c r="F292" s="29">
        <f>Table1[[#This Row],[Exponential Of Logit]]/(1+Table1[[#This Row],[Exponential Of Logit]])</f>
        <v>8.0670861688362308E-2</v>
      </c>
      <c r="G292" s="29">
        <f>(Table1[[#This Row],[Outcome]]*LN(Table1[[#This Row],[Probability Value]]))+((1-Table1[[#This Row],[Outcome]])*LN(1-Table1[[#This Row],[Probability Value]]))</f>
        <v>-8.4111072420205088E-2</v>
      </c>
    </row>
    <row r="293" spans="1:7" x14ac:dyDescent="0.25">
      <c r="A293" s="19">
        <v>1</v>
      </c>
      <c r="B293" s="1">
        <v>107</v>
      </c>
      <c r="C293" s="1">
        <v>62</v>
      </c>
      <c r="D293" s="29">
        <f t="shared" si="4"/>
        <v>-1.2890300665601386</v>
      </c>
      <c r="E293" s="29">
        <f>EXP(Table1[[#This Row],[Logit]])</f>
        <v>0.27553790695252961</v>
      </c>
      <c r="F293" s="29">
        <f>Table1[[#This Row],[Exponential Of Logit]]/(1+Table1[[#This Row],[Exponential Of Logit]])</f>
        <v>0.21601702736599582</v>
      </c>
      <c r="G293" s="29">
        <f>(Table1[[#This Row],[Outcome]]*LN(Table1[[#This Row],[Probability Value]]))+((1-Table1[[#This Row],[Outcome]])*LN(1-Table1[[#This Row],[Probability Value]]))</f>
        <v>-1.5323980440067959</v>
      </c>
    </row>
    <row r="294" spans="1:7" x14ac:dyDescent="0.25">
      <c r="A294" s="19">
        <v>1</v>
      </c>
      <c r="B294" s="1">
        <v>128</v>
      </c>
      <c r="C294" s="1">
        <v>78</v>
      </c>
      <c r="D294" s="29">
        <f t="shared" si="4"/>
        <v>-0.51512740094873533</v>
      </c>
      <c r="E294" s="29">
        <f>EXP(Table1[[#This Row],[Logit]])</f>
        <v>0.59742447732442383</v>
      </c>
      <c r="F294" s="29">
        <f>Table1[[#This Row],[Exponential Of Logit]]/(1+Table1[[#This Row],[Exponential Of Logit]])</f>
        <v>0.37399231438162811</v>
      </c>
      <c r="G294" s="29">
        <f>(Table1[[#This Row],[Outcome]]*LN(Table1[[#This Row],[Probability Value]]))+((1-Table1[[#This Row],[Outcome]])*LN(1-Table1[[#This Row],[Probability Value]]))</f>
        <v>-0.98352003156049783</v>
      </c>
    </row>
    <row r="295" spans="1:7" x14ac:dyDescent="0.25">
      <c r="A295" s="19">
        <v>1</v>
      </c>
      <c r="B295" s="1">
        <v>128</v>
      </c>
      <c r="C295" s="1">
        <v>48</v>
      </c>
      <c r="D295" s="29">
        <f t="shared" si="4"/>
        <v>-0.46802462710662296</v>
      </c>
      <c r="E295" s="29">
        <f>EXP(Table1[[#This Row],[Logit]])</f>
        <v>0.62623810103516386</v>
      </c>
      <c r="F295" s="29">
        <f>Table1[[#This Row],[Exponential Of Logit]]/(1+Table1[[#This Row],[Exponential Of Logit]])</f>
        <v>0.38508389431814377</v>
      </c>
      <c r="G295" s="29">
        <f>(Table1[[#This Row],[Outcome]]*LN(Table1[[#This Row],[Probability Value]]))+((1-Table1[[#This Row],[Outcome]])*LN(1-Table1[[#This Row],[Probability Value]]))</f>
        <v>-0.95429406111285042</v>
      </c>
    </row>
    <row r="296" spans="1:7" x14ac:dyDescent="0.25">
      <c r="A296" s="19">
        <v>0</v>
      </c>
      <c r="B296" s="1">
        <v>161</v>
      </c>
      <c r="C296" s="1">
        <v>50</v>
      </c>
      <c r="D296" s="29">
        <f t="shared" si="4"/>
        <v>0.78444455867521135</v>
      </c>
      <c r="E296" s="29">
        <f>EXP(Table1[[#This Row],[Logit]])</f>
        <v>2.1911895254502571</v>
      </c>
      <c r="F296" s="29">
        <f>Table1[[#This Row],[Exponential Of Logit]]/(1+Table1[[#This Row],[Exponential Of Logit]])</f>
        <v>0.68663722664390914</v>
      </c>
      <c r="G296" s="29">
        <f>(Table1[[#This Row],[Outcome]]*LN(Table1[[#This Row],[Probability Value]]))+((1-Table1[[#This Row],[Outcome]])*LN(1-Table1[[#This Row],[Probability Value]]))</f>
        <v>-1.1603937392804895</v>
      </c>
    </row>
    <row r="297" spans="1:7" x14ac:dyDescent="0.25">
      <c r="A297" s="19">
        <v>0</v>
      </c>
      <c r="B297" s="1">
        <v>151</v>
      </c>
      <c r="C297" s="1">
        <v>62</v>
      </c>
      <c r="D297" s="29">
        <f t="shared" si="4"/>
        <v>0.38511576104605039</v>
      </c>
      <c r="E297" s="29">
        <f>EXP(Table1[[#This Row],[Logit]])</f>
        <v>1.4697844553795363</v>
      </c>
      <c r="F297" s="29">
        <f>Table1[[#This Row],[Exponential Of Logit]]/(1+Table1[[#This Row],[Exponential Of Logit]])</f>
        <v>0.5951063673504543</v>
      </c>
      <c r="G297" s="29">
        <f>(Table1[[#This Row],[Outcome]]*LN(Table1[[#This Row],[Probability Value]]))+((1-Table1[[#This Row],[Outcome]])*LN(1-Table1[[#This Row],[Probability Value]]))</f>
        <v>-0.90413088180354362</v>
      </c>
    </row>
    <row r="298" spans="1:7" x14ac:dyDescent="0.25">
      <c r="A298" s="19">
        <v>1</v>
      </c>
      <c r="B298" s="1">
        <v>146</v>
      </c>
      <c r="C298" s="1">
        <v>70</v>
      </c>
      <c r="D298" s="29">
        <f t="shared" si="4"/>
        <v>0.18231117730866331</v>
      </c>
      <c r="E298" s="29">
        <f>EXP(Table1[[#This Row],[Logit]])</f>
        <v>1.1999875446822905</v>
      </c>
      <c r="F298" s="29">
        <f>Table1[[#This Row],[Exponential Of Logit]]/(1+Table1[[#This Row],[Exponential Of Logit]])</f>
        <v>0.54545197202722606</v>
      </c>
      <c r="G298" s="29">
        <f>(Table1[[#This Row],[Outcome]]*LN(Table1[[#This Row],[Probability Value]]))+((1-Table1[[#This Row],[Outcome]])*LN(1-Table1[[#This Row],[Probability Value]]))</f>
        <v>-0.60614052153153064</v>
      </c>
    </row>
    <row r="299" spans="1:7" x14ac:dyDescent="0.25">
      <c r="A299" s="19">
        <v>0</v>
      </c>
      <c r="B299" s="1">
        <v>126</v>
      </c>
      <c r="C299" s="1">
        <v>84</v>
      </c>
      <c r="D299" s="29">
        <f t="shared" si="4"/>
        <v>-0.60064549333562123</v>
      </c>
      <c r="E299" s="29">
        <f>EXP(Table1[[#This Row],[Logit]])</f>
        <v>0.54845749615019956</v>
      </c>
      <c r="F299" s="29">
        <f>Table1[[#This Row],[Exponential Of Logit]]/(1+Table1[[#This Row],[Exponential Of Logit]])</f>
        <v>0.35419602896029345</v>
      </c>
      <c r="G299" s="29">
        <f>(Table1[[#This Row],[Outcome]]*LN(Table1[[#This Row],[Probability Value]]))+((1-Table1[[#This Row],[Outcome]])*LN(1-Table1[[#This Row],[Probability Value]]))</f>
        <v>-0.437259271652856</v>
      </c>
    </row>
    <row r="300" spans="1:7" x14ac:dyDescent="0.25">
      <c r="A300" s="19">
        <v>1</v>
      </c>
      <c r="B300" s="1">
        <v>100</v>
      </c>
      <c r="C300" s="1">
        <v>78</v>
      </c>
      <c r="D300" s="29">
        <f t="shared" si="4"/>
        <v>-1.5804929276072195</v>
      </c>
      <c r="E300" s="29">
        <f>EXP(Table1[[#This Row],[Logit]])</f>
        <v>0.2058735924121376</v>
      </c>
      <c r="F300" s="29">
        <f>Table1[[#This Row],[Exponential Of Logit]]/(1+Table1[[#This Row],[Exponential Of Logit]])</f>
        <v>0.17072568278099842</v>
      </c>
      <c r="G300" s="29">
        <f>(Table1[[#This Row],[Outcome]]*LN(Table1[[#This Row],[Probability Value]]))+((1-Table1[[#This Row],[Outcome]])*LN(1-Table1[[#This Row],[Probability Value]]))</f>
        <v>-1.7676972048400179</v>
      </c>
    </row>
    <row r="301" spans="1:7" x14ac:dyDescent="0.25">
      <c r="A301" s="19">
        <v>0</v>
      </c>
      <c r="B301" s="1">
        <v>112</v>
      </c>
      <c r="C301" s="1">
        <v>72</v>
      </c>
      <c r="D301" s="29">
        <f t="shared" si="4"/>
        <v>-1.1144871471280182</v>
      </c>
      <c r="E301" s="29">
        <f>EXP(Table1[[#This Row],[Logit]])</f>
        <v>0.32808349432333356</v>
      </c>
      <c r="F301" s="29">
        <f>Table1[[#This Row],[Exponential Of Logit]]/(1+Table1[[#This Row],[Exponential Of Logit]])</f>
        <v>0.24703529237858202</v>
      </c>
      <c r="G301" s="29">
        <f>(Table1[[#This Row],[Outcome]]*LN(Table1[[#This Row],[Probability Value]]))+((1-Table1[[#This Row],[Outcome]])*LN(1-Table1[[#This Row],[Probability Value]]))</f>
        <v>-0.28373692130929212</v>
      </c>
    </row>
    <row r="302" spans="1:7" x14ac:dyDescent="0.25">
      <c r="A302" s="19">
        <v>1</v>
      </c>
      <c r="B302" s="1">
        <v>167</v>
      </c>
      <c r="C302" s="1">
        <v>0</v>
      </c>
      <c r="D302" s="29">
        <f t="shared" si="4"/>
        <v>1.091241794600788</v>
      </c>
      <c r="E302" s="29">
        <f>EXP(Table1[[#This Row],[Logit]])</f>
        <v>2.9779698042425427</v>
      </c>
      <c r="F302" s="29">
        <f>Table1[[#This Row],[Exponential Of Logit]]/(1+Table1[[#This Row],[Exponential Of Logit]])</f>
        <v>0.74861548749477924</v>
      </c>
      <c r="G302" s="29">
        <f>(Table1[[#This Row],[Outcome]]*LN(Table1[[#This Row],[Probability Value]]))+((1-Table1[[#This Row],[Outcome]])*LN(1-Table1[[#This Row],[Probability Value]]))</f>
        <v>-0.28952979511403387</v>
      </c>
    </row>
    <row r="303" spans="1:7" x14ac:dyDescent="0.25">
      <c r="A303" s="19">
        <v>1</v>
      </c>
      <c r="B303" s="1">
        <v>144</v>
      </c>
      <c r="C303" s="1">
        <v>58</v>
      </c>
      <c r="D303" s="29">
        <f t="shared" si="4"/>
        <v>0.1250547492270449</v>
      </c>
      <c r="E303" s="29">
        <f>EXP(Table1[[#This Row],[Logit]])</f>
        <v>1.1332104937670835</v>
      </c>
      <c r="F303" s="29">
        <f>Table1[[#This Row],[Exponential Of Logit]]/(1+Table1[[#This Row],[Exponential Of Logit]])</f>
        <v>0.53122300733010275</v>
      </c>
      <c r="G303" s="29">
        <f>(Table1[[#This Row],[Outcome]]*LN(Table1[[#This Row],[Probability Value]]))+((1-Table1[[#This Row],[Outcome]])*LN(1-Table1[[#This Row],[Probability Value]]))</f>
        <v>-0.63257336976593992</v>
      </c>
    </row>
    <row r="304" spans="1:7" x14ac:dyDescent="0.25">
      <c r="A304" s="19">
        <v>0</v>
      </c>
      <c r="B304" s="1">
        <v>77</v>
      </c>
      <c r="C304" s="1">
        <v>82</v>
      </c>
      <c r="D304" s="29">
        <f t="shared" si="4"/>
        <v>-2.4618949800651606</v>
      </c>
      <c r="E304" s="29">
        <f>EXP(Table1[[#This Row],[Logit]])</f>
        <v>8.5273206737816742E-2</v>
      </c>
      <c r="F304" s="29">
        <f>Table1[[#This Row],[Exponential Of Logit]]/(1+Table1[[#This Row],[Exponential Of Logit]])</f>
        <v>7.8573032309658106E-2</v>
      </c>
      <c r="G304" s="29">
        <f>(Table1[[#This Row],[Outcome]]*LN(Table1[[#This Row],[Probability Value]]))+((1-Table1[[#This Row],[Outcome]])*LN(1-Table1[[#This Row],[Probability Value]]))</f>
        <v>-8.1831758740248617E-2</v>
      </c>
    </row>
    <row r="305" spans="1:7" x14ac:dyDescent="0.25">
      <c r="A305" s="19">
        <v>1</v>
      </c>
      <c r="B305" s="1">
        <v>115</v>
      </c>
      <c r="C305" s="1">
        <v>98</v>
      </c>
      <c r="D305" s="29">
        <f t="shared" si="4"/>
        <v>-1.0411632446968209</v>
      </c>
      <c r="E305" s="29">
        <f>EXP(Table1[[#This Row],[Logit]])</f>
        <v>0.35304376671824772</v>
      </c>
      <c r="F305" s="29">
        <f>Table1[[#This Row],[Exponential Of Logit]]/(1+Table1[[#This Row],[Exponential Of Logit]])</f>
        <v>0.26092560743584881</v>
      </c>
      <c r="G305" s="29">
        <f>(Table1[[#This Row],[Outcome]]*LN(Table1[[#This Row],[Probability Value]]))+((1-Table1[[#This Row],[Outcome]])*LN(1-Table1[[#This Row],[Probability Value]]))</f>
        <v>-1.3435199412693464</v>
      </c>
    </row>
    <row r="306" spans="1:7" x14ac:dyDescent="0.25">
      <c r="A306" s="19">
        <v>0</v>
      </c>
      <c r="B306" s="1">
        <v>150</v>
      </c>
      <c r="C306" s="1">
        <v>76</v>
      </c>
      <c r="D306" s="29">
        <f t="shared" si="4"/>
        <v>0.32508569777716673</v>
      </c>
      <c r="E306" s="29">
        <f>EXP(Table1[[#This Row],[Logit]])</f>
        <v>1.3841492594130238</v>
      </c>
      <c r="F306" s="29">
        <f>Table1[[#This Row],[Exponential Of Logit]]/(1+Table1[[#This Row],[Exponential Of Logit]])</f>
        <v>0.58056317319403083</v>
      </c>
      <c r="G306" s="29">
        <f>(Table1[[#This Row],[Outcome]]*LN(Table1[[#This Row],[Probability Value]]))+((1-Table1[[#This Row],[Outcome]])*LN(1-Table1[[#This Row],[Probability Value]]))</f>
        <v>-0.86884235605744109</v>
      </c>
    </row>
    <row r="307" spans="1:7" x14ac:dyDescent="0.25">
      <c r="A307" s="19">
        <v>0</v>
      </c>
      <c r="B307" s="1">
        <v>120</v>
      </c>
      <c r="C307" s="1">
        <v>76</v>
      </c>
      <c r="D307" s="29">
        <f t="shared" si="4"/>
        <v>-0.81637736649978043</v>
      </c>
      <c r="E307" s="29">
        <f>EXP(Table1[[#This Row],[Logit]])</f>
        <v>0.44203007046170029</v>
      </c>
      <c r="F307" s="29">
        <f>Table1[[#This Row],[Exponential Of Logit]]/(1+Table1[[#This Row],[Exponential Of Logit]])</f>
        <v>0.3065331850674749</v>
      </c>
      <c r="G307" s="29">
        <f>(Table1[[#This Row],[Outcome]]*LN(Table1[[#This Row],[Probability Value]]))+((1-Table1[[#This Row],[Outcome]])*LN(1-Table1[[#This Row],[Probability Value]]))</f>
        <v>-0.36605189194748011</v>
      </c>
    </row>
    <row r="308" spans="1:7" x14ac:dyDescent="0.25">
      <c r="A308" s="19">
        <v>1</v>
      </c>
      <c r="B308" s="1">
        <v>161</v>
      </c>
      <c r="C308" s="1">
        <v>68</v>
      </c>
      <c r="D308" s="29">
        <f t="shared" si="4"/>
        <v>0.75618289436994401</v>
      </c>
      <c r="E308" s="29">
        <f>EXP(Table1[[#This Row],[Logit]])</f>
        <v>2.1301297521534033</v>
      </c>
      <c r="F308" s="29">
        <f>Table1[[#This Row],[Exponential Of Logit]]/(1+Table1[[#This Row],[Exponential Of Logit]])</f>
        <v>0.68052442576476579</v>
      </c>
      <c r="G308" s="29">
        <f>(Table1[[#This Row],[Outcome]]*LN(Table1[[#This Row],[Probability Value]]))+((1-Table1[[#This Row],[Outcome]])*LN(1-Table1[[#This Row],[Probability Value]]))</f>
        <v>-0.38489156368501903</v>
      </c>
    </row>
    <row r="309" spans="1:7" x14ac:dyDescent="0.25">
      <c r="A309" s="19">
        <v>0</v>
      </c>
      <c r="B309" s="1">
        <v>137</v>
      </c>
      <c r="C309" s="1">
        <v>68</v>
      </c>
      <c r="D309" s="29">
        <f t="shared" si="4"/>
        <v>-0.15698755705161399</v>
      </c>
      <c r="E309" s="29">
        <f>EXP(Table1[[#This Row],[Logit]])</f>
        <v>0.85471469392234012</v>
      </c>
      <c r="F309" s="29">
        <f>Table1[[#This Row],[Exponential Of Logit]]/(1+Table1[[#This Row],[Exponential Of Logit]])</f>
        <v>0.46083351618614415</v>
      </c>
      <c r="G309" s="29">
        <f>(Table1[[#This Row],[Outcome]]*LN(Table1[[#This Row],[Probability Value]]))+((1-Table1[[#This Row],[Outcome]])*LN(1-Table1[[#This Row],[Probability Value]]))</f>
        <v>-0.61773088041492852</v>
      </c>
    </row>
    <row r="310" spans="1:7" x14ac:dyDescent="0.25">
      <c r="A310" s="19">
        <v>1</v>
      </c>
      <c r="B310" s="1">
        <v>128</v>
      </c>
      <c r="C310" s="1">
        <v>68</v>
      </c>
      <c r="D310" s="29">
        <f t="shared" si="4"/>
        <v>-0.49942647633469789</v>
      </c>
      <c r="E310" s="29">
        <f>EXP(Table1[[#This Row],[Logit]])</f>
        <v>0.60687861917166419</v>
      </c>
      <c r="F310" s="29">
        <f>Table1[[#This Row],[Exponential Of Logit]]/(1+Table1[[#This Row],[Exponential Of Logit]])</f>
        <v>0.37767545845155764</v>
      </c>
      <c r="G310" s="29">
        <f>(Table1[[#This Row],[Outcome]]*LN(Table1[[#This Row],[Probability Value]]))+((1-Table1[[#This Row],[Outcome]])*LN(1-Table1[[#This Row],[Probability Value]]))</f>
        <v>-0.97372002767459798</v>
      </c>
    </row>
    <row r="311" spans="1:7" x14ac:dyDescent="0.25">
      <c r="A311" s="19">
        <v>1</v>
      </c>
      <c r="B311" s="1">
        <v>124</v>
      </c>
      <c r="C311" s="1">
        <v>68</v>
      </c>
      <c r="D311" s="29">
        <f t="shared" si="4"/>
        <v>-0.65162155157162371</v>
      </c>
      <c r="E311" s="29">
        <f>EXP(Table1[[#This Row],[Logit]])</f>
        <v>0.52119993858170355</v>
      </c>
      <c r="F311" s="29">
        <f>Table1[[#This Row],[Exponential Of Logit]]/(1+Table1[[#This Row],[Exponential Of Logit]])</f>
        <v>0.34262421747639971</v>
      </c>
      <c r="G311" s="29">
        <f>(Table1[[#This Row],[Outcome]]*LN(Table1[[#This Row],[Probability Value]]))+((1-Table1[[#This Row],[Outcome]])*LN(1-Table1[[#This Row],[Probability Value]]))</f>
        <v>-1.0711210082686915</v>
      </c>
    </row>
    <row r="312" spans="1:7" x14ac:dyDescent="0.25">
      <c r="A312" s="19">
        <v>0</v>
      </c>
      <c r="B312" s="1">
        <v>80</v>
      </c>
      <c r="C312" s="1">
        <v>66</v>
      </c>
      <c r="D312" s="29">
        <f t="shared" si="4"/>
        <v>-2.3226271942550056</v>
      </c>
      <c r="E312" s="29">
        <f>EXP(Table1[[#This Row],[Logit]])</f>
        <v>9.8015740657531464E-2</v>
      </c>
      <c r="F312" s="29">
        <f>Table1[[#This Row],[Exponential Of Logit]]/(1+Table1[[#This Row],[Exponential Of Logit]])</f>
        <v>8.926624366863456E-2</v>
      </c>
      <c r="G312" s="29">
        <f>(Table1[[#This Row],[Outcome]]*LN(Table1[[#This Row],[Probability Value]]))+((1-Table1[[#This Row],[Outcome]])*LN(1-Table1[[#This Row],[Probability Value]]))</f>
        <v>-9.350467873825459E-2</v>
      </c>
    </row>
    <row r="313" spans="1:7" x14ac:dyDescent="0.25">
      <c r="A313" s="19">
        <v>0</v>
      </c>
      <c r="B313" s="1">
        <v>106</v>
      </c>
      <c r="C313" s="1">
        <v>70</v>
      </c>
      <c r="D313" s="29">
        <f t="shared" si="4"/>
        <v>-1.3396395750605998</v>
      </c>
      <c r="E313" s="29">
        <f>EXP(Table1[[#This Row],[Logit]])</f>
        <v>0.26194006129927944</v>
      </c>
      <c r="F313" s="29">
        <f>Table1[[#This Row],[Exponential Of Logit]]/(1+Table1[[#This Row],[Exponential Of Logit]])</f>
        <v>0.20756933655754525</v>
      </c>
      <c r="G313" s="29">
        <f>(Table1[[#This Row],[Outcome]]*LN(Table1[[#This Row],[Probability Value]]))+((1-Table1[[#This Row],[Outcome]])*LN(1-Table1[[#This Row],[Probability Value]]))</f>
        <v>-0.23265026798260291</v>
      </c>
    </row>
    <row r="314" spans="1:7" x14ac:dyDescent="0.25">
      <c r="A314" s="19">
        <v>1</v>
      </c>
      <c r="B314" s="1">
        <v>155</v>
      </c>
      <c r="C314" s="1">
        <v>74</v>
      </c>
      <c r="D314" s="29">
        <f t="shared" si="4"/>
        <v>0.51846972674613223</v>
      </c>
      <c r="E314" s="29">
        <f>EXP(Table1[[#This Row],[Logit]])</f>
        <v>1.679455656202625</v>
      </c>
      <c r="F314" s="29">
        <f>Table1[[#This Row],[Exponential Of Logit]]/(1+Table1[[#This Row],[Exponential Of Logit]])</f>
        <v>0.62678986767886324</v>
      </c>
      <c r="G314" s="29">
        <f>(Table1[[#This Row],[Outcome]]*LN(Table1[[#This Row],[Probability Value]]))+((1-Table1[[#This Row],[Outcome]])*LN(1-Table1[[#This Row],[Probability Value]]))</f>
        <v>-0.46714393378909219</v>
      </c>
    </row>
    <row r="315" spans="1:7" x14ac:dyDescent="0.25">
      <c r="A315" s="19">
        <v>0</v>
      </c>
      <c r="B315" s="1">
        <v>113</v>
      </c>
      <c r="C315" s="1">
        <v>50</v>
      </c>
      <c r="D315" s="29">
        <f t="shared" si="4"/>
        <v>-1.0418963441679046</v>
      </c>
      <c r="E315" s="29">
        <f>EXP(Table1[[#This Row],[Logit]])</f>
        <v>0.35278504536542776</v>
      </c>
      <c r="F315" s="29">
        <f>Table1[[#This Row],[Exponential Of Logit]]/(1+Table1[[#This Row],[Exponential Of Logit]])</f>
        <v>0.26078425879562406</v>
      </c>
      <c r="G315" s="29">
        <f>(Table1[[#This Row],[Outcome]]*LN(Table1[[#This Row],[Probability Value]]))+((1-Table1[[#This Row],[Outcome]])*LN(1-Table1[[#This Row],[Probability Value]]))</f>
        <v>-0.30216546396205646</v>
      </c>
    </row>
    <row r="316" spans="1:7" x14ac:dyDescent="0.25">
      <c r="A316" s="19">
        <v>1</v>
      </c>
      <c r="B316" s="1">
        <v>109</v>
      </c>
      <c r="C316" s="1">
        <v>80</v>
      </c>
      <c r="D316" s="29">
        <f t="shared" si="4"/>
        <v>-1.2411941932469428</v>
      </c>
      <c r="E316" s="29">
        <f>EXP(Table1[[#This Row],[Logit]])</f>
        <v>0.28903884352315834</v>
      </c>
      <c r="F316" s="29">
        <f>Table1[[#This Row],[Exponential Of Logit]]/(1+Table1[[#This Row],[Exponential Of Logit]])</f>
        <v>0.22422818751773757</v>
      </c>
      <c r="G316" s="29">
        <f>(Table1[[#This Row],[Outcome]]*LN(Table1[[#This Row],[Probability Value]]))+((1-Table1[[#This Row],[Outcome]])*LN(1-Table1[[#This Row],[Probability Value]]))</f>
        <v>-1.4950910513683864</v>
      </c>
    </row>
    <row r="317" spans="1:7" x14ac:dyDescent="0.25">
      <c r="A317" s="19">
        <v>0</v>
      </c>
      <c r="B317" s="1">
        <v>112</v>
      </c>
      <c r="C317" s="1">
        <v>68</v>
      </c>
      <c r="D317" s="29">
        <f t="shared" si="4"/>
        <v>-1.1082067772824031</v>
      </c>
      <c r="E317" s="29">
        <f>EXP(Table1[[#This Row],[Logit]])</f>
        <v>0.33015046388060543</v>
      </c>
      <c r="F317" s="29">
        <f>Table1[[#This Row],[Exponential Of Logit]]/(1+Table1[[#This Row],[Exponential Of Logit]])</f>
        <v>0.24820535183472281</v>
      </c>
      <c r="G317" s="29">
        <f>(Table1[[#This Row],[Outcome]]*LN(Table1[[#This Row],[Probability Value]]))+((1-Table1[[#This Row],[Outcome]])*LN(1-Table1[[#This Row],[Probability Value]]))</f>
        <v>-0.28529206657216044</v>
      </c>
    </row>
    <row r="318" spans="1:7" x14ac:dyDescent="0.25">
      <c r="A318" s="19">
        <v>0</v>
      </c>
      <c r="B318" s="1">
        <v>99</v>
      </c>
      <c r="C318" s="1">
        <v>80</v>
      </c>
      <c r="D318" s="29">
        <f t="shared" si="4"/>
        <v>-1.6216818813392584</v>
      </c>
      <c r="E318" s="29">
        <f>EXP(Table1[[#This Row],[Logit]])</f>
        <v>0.19756613669819148</v>
      </c>
      <c r="F318" s="29">
        <f>Table1[[#This Row],[Exponential Of Logit]]/(1+Table1[[#This Row],[Exponential Of Logit]])</f>
        <v>0.16497304878952312</v>
      </c>
      <c r="G318" s="29">
        <f>(Table1[[#This Row],[Outcome]]*LN(Table1[[#This Row],[Probability Value]]))+((1-Table1[[#This Row],[Outcome]])*LN(1-Table1[[#This Row],[Probability Value]]))</f>
        <v>-0.18029127775339476</v>
      </c>
    </row>
    <row r="319" spans="1:7" x14ac:dyDescent="0.25">
      <c r="A319" s="19">
        <v>1</v>
      </c>
      <c r="B319" s="1">
        <v>182</v>
      </c>
      <c r="C319" s="1">
        <v>74</v>
      </c>
      <c r="D319" s="29">
        <f t="shared" si="4"/>
        <v>1.5457864845953848</v>
      </c>
      <c r="E319" s="29">
        <f>EXP(Table1[[#This Row],[Logit]])</f>
        <v>4.6916600947616685</v>
      </c>
      <c r="F319" s="29">
        <f>Table1[[#This Row],[Exponential Of Logit]]/(1+Table1[[#This Row],[Exponential Of Logit]])</f>
        <v>0.82430433593173424</v>
      </c>
      <c r="G319" s="29">
        <f>(Table1[[#This Row],[Outcome]]*LN(Table1[[#This Row],[Probability Value]]))+((1-Table1[[#This Row],[Outcome]])*LN(1-Table1[[#This Row],[Probability Value]]))</f>
        <v>-0.19321547753881294</v>
      </c>
    </row>
    <row r="320" spans="1:7" x14ac:dyDescent="0.25">
      <c r="A320" s="19">
        <v>0</v>
      </c>
      <c r="B320" s="1">
        <v>115</v>
      </c>
      <c r="C320" s="1">
        <v>66</v>
      </c>
      <c r="D320" s="29">
        <f t="shared" si="4"/>
        <v>-0.99092028593190107</v>
      </c>
      <c r="E320" s="29">
        <f>EXP(Table1[[#This Row],[Logit]])</f>
        <v>0.37123489152143496</v>
      </c>
      <c r="F320" s="29">
        <f>Table1[[#This Row],[Exponential Of Logit]]/(1+Table1[[#This Row],[Exponential Of Logit]])</f>
        <v>0.27073034227530218</v>
      </c>
      <c r="G320" s="29">
        <f>(Table1[[#This Row],[Outcome]]*LN(Table1[[#This Row],[Probability Value]]))+((1-Table1[[#This Row],[Outcome]])*LN(1-Table1[[#This Row],[Probability Value]]))</f>
        <v>-0.31571171451301056</v>
      </c>
    </row>
    <row r="321" spans="1:7" x14ac:dyDescent="0.25">
      <c r="A321" s="19">
        <v>1</v>
      </c>
      <c r="B321" s="1">
        <v>194</v>
      </c>
      <c r="C321" s="1">
        <v>78</v>
      </c>
      <c r="D321" s="29">
        <f t="shared" si="4"/>
        <v>1.9960913404605485</v>
      </c>
      <c r="E321" s="29">
        <f>EXP(Table1[[#This Row],[Logit]])</f>
        <v>7.3602311644476153</v>
      </c>
      <c r="F321" s="29">
        <f>Table1[[#This Row],[Exponential Of Logit]]/(1+Table1[[#This Row],[Exponential Of Logit]])</f>
        <v>0.88038608259391682</v>
      </c>
      <c r="G321" s="29">
        <f>(Table1[[#This Row],[Outcome]]*LN(Table1[[#This Row],[Probability Value]]))+((1-Table1[[#This Row],[Outcome]])*LN(1-Table1[[#This Row],[Probability Value]]))</f>
        <v>-0.1273947375034877</v>
      </c>
    </row>
    <row r="322" spans="1:7" x14ac:dyDescent="0.25">
      <c r="A322" s="19">
        <v>0</v>
      </c>
      <c r="B322" s="1">
        <v>129</v>
      </c>
      <c r="C322" s="1">
        <v>60</v>
      </c>
      <c r="D322" s="29">
        <f t="shared" ref="D322:D385" si="5">$M$1+B322*$M$2+C322*$M$3</f>
        <v>-0.44881696783423664</v>
      </c>
      <c r="E322" s="29">
        <f>EXP(Table1[[#This Row],[Logit]])</f>
        <v>0.63838293261200241</v>
      </c>
      <c r="F322" s="29">
        <f>Table1[[#This Row],[Exponential Of Logit]]/(1+Table1[[#This Row],[Exponential Of Logit]])</f>
        <v>0.38964207933627359</v>
      </c>
      <c r="G322" s="29">
        <f>(Table1[[#This Row],[Outcome]]*LN(Table1[[#This Row],[Probability Value]]))+((1-Table1[[#This Row],[Outcome]])*LN(1-Table1[[#This Row],[Probability Value]]))</f>
        <v>-0.49370973870186108</v>
      </c>
    </row>
    <row r="323" spans="1:7" x14ac:dyDescent="0.25">
      <c r="A323" s="19">
        <v>1</v>
      </c>
      <c r="B323" s="1">
        <v>112</v>
      </c>
      <c r="C323" s="1">
        <v>74</v>
      </c>
      <c r="D323" s="29">
        <f t="shared" si="5"/>
        <v>-1.1176273320508257</v>
      </c>
      <c r="E323" s="29">
        <f>EXP(Table1[[#This Row],[Logit]])</f>
        <v>0.32705486736572276</v>
      </c>
      <c r="F323" s="29">
        <f>Table1[[#This Row],[Exponential Of Logit]]/(1+Table1[[#This Row],[Exponential Of Logit]])</f>
        <v>0.24645165426727589</v>
      </c>
      <c r="G323" s="29">
        <f>(Table1[[#This Row],[Outcome]]*LN(Table1[[#This Row],[Probability Value]]))+((1-Table1[[#This Row],[Outcome]])*LN(1-Table1[[#This Row],[Probability Value]]))</f>
        <v>-1.400589433468308</v>
      </c>
    </row>
    <row r="324" spans="1:7" x14ac:dyDescent="0.25">
      <c r="A324" s="19">
        <v>1</v>
      </c>
      <c r="B324" s="1">
        <v>124</v>
      </c>
      <c r="C324" s="1">
        <v>70</v>
      </c>
      <c r="D324" s="29">
        <f t="shared" si="5"/>
        <v>-0.65476173649443126</v>
      </c>
      <c r="E324" s="29">
        <f>EXP(Table1[[#This Row],[Logit]])</f>
        <v>0.51956584141922368</v>
      </c>
      <c r="F324" s="29">
        <f>Table1[[#This Row],[Exponential Of Logit]]/(1+Table1[[#This Row],[Exponential Of Logit]])</f>
        <v>0.34191729457011655</v>
      </c>
      <c r="G324" s="29">
        <f>(Table1[[#This Row],[Outcome]]*LN(Table1[[#This Row],[Probability Value]]))+((1-Table1[[#This Row],[Outcome]])*LN(1-Table1[[#This Row],[Probability Value]]))</f>
        <v>-1.0731863999071665</v>
      </c>
    </row>
    <row r="325" spans="1:7" x14ac:dyDescent="0.25">
      <c r="A325" s="19">
        <v>1</v>
      </c>
      <c r="B325" s="1">
        <v>152</v>
      </c>
      <c r="C325" s="1">
        <v>90</v>
      </c>
      <c r="D325" s="29">
        <f t="shared" si="5"/>
        <v>0.3792019409359777</v>
      </c>
      <c r="E325" s="29">
        <f>EXP(Table1[[#This Row],[Logit]])</f>
        <v>1.4611180655028579</v>
      </c>
      <c r="F325" s="29">
        <f>Table1[[#This Row],[Exponential Of Logit]]/(1+Table1[[#This Row],[Exponential Of Logit]])</f>
        <v>0.59368060638095421</v>
      </c>
      <c r="G325" s="29">
        <f>(Table1[[#This Row],[Outcome]]*LN(Table1[[#This Row],[Probability Value]]))+((1-Table1[[#This Row],[Outcome]])*LN(1-Table1[[#This Row],[Probability Value]]))</f>
        <v>-0.52141380392717762</v>
      </c>
    </row>
    <row r="326" spans="1:7" x14ac:dyDescent="0.25">
      <c r="A326" s="19">
        <v>0</v>
      </c>
      <c r="B326" s="1">
        <v>112</v>
      </c>
      <c r="C326" s="1">
        <v>75</v>
      </c>
      <c r="D326" s="29">
        <f t="shared" si="5"/>
        <v>-1.1191974245122294</v>
      </c>
      <c r="E326" s="29">
        <f>EXP(Table1[[#This Row],[Logit]])</f>
        <v>0.32654176389935685</v>
      </c>
      <c r="F326" s="29">
        <f>Table1[[#This Row],[Exponential Of Logit]]/(1+Table1[[#This Row],[Exponential Of Logit]])</f>
        <v>0.24616018340763765</v>
      </c>
      <c r="G326" s="29">
        <f>(Table1[[#This Row],[Outcome]]*LN(Table1[[#This Row],[Probability Value]]))+((1-Table1[[#This Row],[Outcome]])*LN(1-Table1[[#This Row],[Probability Value]]))</f>
        <v>-0.28257537838149788</v>
      </c>
    </row>
    <row r="327" spans="1:7" x14ac:dyDescent="0.25">
      <c r="A327" s="19">
        <v>0</v>
      </c>
      <c r="B327" s="1">
        <v>157</v>
      </c>
      <c r="C327" s="1">
        <v>72</v>
      </c>
      <c r="D327" s="29">
        <f t="shared" si="5"/>
        <v>0.59770744928740316</v>
      </c>
      <c r="E327" s="29">
        <f>EXP(Table1[[#This Row],[Logit]])</f>
        <v>1.8179462853149306</v>
      </c>
      <c r="F327" s="29">
        <f>Table1[[#This Row],[Exponential Of Logit]]/(1+Table1[[#This Row],[Exponential Of Logit]])</f>
        <v>0.6451316317804684</v>
      </c>
      <c r="G327" s="29">
        <f>(Table1[[#This Row],[Outcome]]*LN(Table1[[#This Row],[Probability Value]]))+((1-Table1[[#This Row],[Outcome]])*LN(1-Table1[[#This Row],[Probability Value]]))</f>
        <v>-1.0360083520155192</v>
      </c>
    </row>
    <row r="328" spans="1:7" x14ac:dyDescent="0.25">
      <c r="A328" s="19">
        <v>1</v>
      </c>
      <c r="B328" s="1">
        <v>122</v>
      </c>
      <c r="C328" s="1">
        <v>64</v>
      </c>
      <c r="D328" s="29">
        <f t="shared" si="5"/>
        <v>-0.72143871934447212</v>
      </c>
      <c r="E328" s="29">
        <f>EXP(Table1[[#This Row],[Logit]])</f>
        <v>0.48605245959934701</v>
      </c>
      <c r="F328" s="29">
        <f>Table1[[#This Row],[Exponential Of Logit]]/(1+Table1[[#This Row],[Exponential Of Logit]])</f>
        <v>0.32707624583481465</v>
      </c>
      <c r="G328" s="29">
        <f>(Table1[[#This Row],[Outcome]]*LN(Table1[[#This Row],[Probability Value]]))+((1-Table1[[#This Row],[Outcome]])*LN(1-Table1[[#This Row],[Probability Value]]))</f>
        <v>-1.1175619675736801</v>
      </c>
    </row>
    <row r="329" spans="1:7" x14ac:dyDescent="0.25">
      <c r="A329" s="19">
        <v>0</v>
      </c>
      <c r="B329" s="1">
        <v>179</v>
      </c>
      <c r="C329" s="1">
        <v>70</v>
      </c>
      <c r="D329" s="29">
        <f t="shared" si="5"/>
        <v>1.4379205480133053</v>
      </c>
      <c r="E329" s="29">
        <f>EXP(Table1[[#This Row],[Logit]])</f>
        <v>4.2119282017714665</v>
      </c>
      <c r="F329" s="29">
        <f>Table1[[#This Row],[Exponential Of Logit]]/(1+Table1[[#This Row],[Exponential Of Logit]])</f>
        <v>0.80813242982508604</v>
      </c>
      <c r="G329" s="29">
        <f>(Table1[[#This Row],[Outcome]]*LN(Table1[[#This Row],[Probability Value]]))+((1-Table1[[#This Row],[Outcome]])*LN(1-Table1[[#This Row],[Probability Value]]))</f>
        <v>-1.6509498836058318</v>
      </c>
    </row>
    <row r="330" spans="1:7" x14ac:dyDescent="0.25">
      <c r="A330" s="19">
        <v>1</v>
      </c>
      <c r="B330" s="1">
        <v>102</v>
      </c>
      <c r="C330" s="1">
        <v>86</v>
      </c>
      <c r="D330" s="29">
        <f t="shared" si="5"/>
        <v>-1.5169561296799863</v>
      </c>
      <c r="E330" s="29">
        <f>EXP(Table1[[#This Row],[Logit]])</f>
        <v>0.21937863180118056</v>
      </c>
      <c r="F330" s="29">
        <f>Table1[[#This Row],[Exponential Of Logit]]/(1+Table1[[#This Row],[Exponential Of Logit]])</f>
        <v>0.17991018218609411</v>
      </c>
      <c r="G330" s="29">
        <f>(Table1[[#This Row],[Outcome]]*LN(Table1[[#This Row],[Probability Value]]))+((1-Table1[[#This Row],[Outcome]])*LN(1-Table1[[#This Row],[Probability Value]]))</f>
        <v>-1.7152975404828288</v>
      </c>
    </row>
    <row r="331" spans="1:7" x14ac:dyDescent="0.25">
      <c r="A331" s="19">
        <v>0</v>
      </c>
      <c r="B331" s="1">
        <v>105</v>
      </c>
      <c r="C331" s="1">
        <v>70</v>
      </c>
      <c r="D331" s="29">
        <f t="shared" si="5"/>
        <v>-1.3776883438698315</v>
      </c>
      <c r="E331" s="29">
        <f>EXP(Table1[[#This Row],[Logit]])</f>
        <v>0.25216078886936821</v>
      </c>
      <c r="F331" s="29">
        <f>Table1[[#This Row],[Exponential Of Logit]]/(1+Table1[[#This Row],[Exponential Of Logit]])</f>
        <v>0.20138051846924182</v>
      </c>
      <c r="G331" s="29">
        <f>(Table1[[#This Row],[Outcome]]*LN(Table1[[#This Row],[Probability Value]]))+((1-Table1[[#This Row],[Outcome]])*LN(1-Table1[[#This Row],[Probability Value]]))</f>
        <v>-0.22487069004655497</v>
      </c>
    </row>
    <row r="332" spans="1:7" x14ac:dyDescent="0.25">
      <c r="A332" s="19">
        <v>0</v>
      </c>
      <c r="B332" s="1">
        <v>118</v>
      </c>
      <c r="C332" s="1">
        <v>72</v>
      </c>
      <c r="D332" s="29">
        <f t="shared" si="5"/>
        <v>-0.88619453427262884</v>
      </c>
      <c r="E332" s="29">
        <f>EXP(Table1[[#This Row],[Logit]])</f>
        <v>0.41222146639048801</v>
      </c>
      <c r="F332" s="29">
        <f>Table1[[#This Row],[Exponential Of Logit]]/(1+Table1[[#This Row],[Exponential Of Logit]])</f>
        <v>0.29189576578529802</v>
      </c>
      <c r="G332" s="29">
        <f>(Table1[[#This Row],[Outcome]]*LN(Table1[[#This Row],[Probability Value]]))+((1-Table1[[#This Row],[Outcome]])*LN(1-Table1[[#This Row],[Probability Value]]))</f>
        <v>-0.34516397265763527</v>
      </c>
    </row>
    <row r="333" spans="1:7" x14ac:dyDescent="0.25">
      <c r="A333" s="19">
        <v>0</v>
      </c>
      <c r="B333" s="1">
        <v>87</v>
      </c>
      <c r="C333" s="1">
        <v>58</v>
      </c>
      <c r="D333" s="29">
        <f t="shared" si="5"/>
        <v>-2.0437250728991549</v>
      </c>
      <c r="E333" s="29">
        <f>EXP(Table1[[#This Row],[Logit]])</f>
        <v>0.12954524548239665</v>
      </c>
      <c r="F333" s="29">
        <f>Table1[[#This Row],[Exponential Of Logit]]/(1+Table1[[#This Row],[Exponential Of Logit]])</f>
        <v>0.1146879649137663</v>
      </c>
      <c r="G333" s="29">
        <f>(Table1[[#This Row],[Outcome]]*LN(Table1[[#This Row],[Probability Value]]))+((1-Table1[[#This Row],[Outcome]])*LN(1-Table1[[#This Row],[Probability Value]]))</f>
        <v>-0.12181511409829777</v>
      </c>
    </row>
    <row r="334" spans="1:7" x14ac:dyDescent="0.25">
      <c r="A334" s="19">
        <v>1</v>
      </c>
      <c r="B334" s="1">
        <v>180</v>
      </c>
      <c r="C334" s="1">
        <v>0</v>
      </c>
      <c r="D334" s="29">
        <f t="shared" si="5"/>
        <v>1.5858757891207986</v>
      </c>
      <c r="E334" s="29">
        <f>EXP(Table1[[#This Row],[Logit]])</f>
        <v>4.8835664805899315</v>
      </c>
      <c r="F334" s="29">
        <f>Table1[[#This Row],[Exponential Of Logit]]/(1+Table1[[#This Row],[Exponential Of Logit]])</f>
        <v>0.83003506405527483</v>
      </c>
      <c r="G334" s="29">
        <f>(Table1[[#This Row],[Outcome]]*LN(Table1[[#This Row],[Probability Value]]))+((1-Table1[[#This Row],[Outcome]])*LN(1-Table1[[#This Row],[Probability Value]]))</f>
        <v>-0.18628733323409552</v>
      </c>
    </row>
    <row r="335" spans="1:7" x14ac:dyDescent="0.25">
      <c r="A335" s="19">
        <v>0</v>
      </c>
      <c r="B335" s="1">
        <v>106</v>
      </c>
      <c r="C335" s="1">
        <v>80</v>
      </c>
      <c r="D335" s="29">
        <f t="shared" si="5"/>
        <v>-1.3553404996746374</v>
      </c>
      <c r="E335" s="29">
        <f>EXP(Table1[[#This Row],[Logit]])</f>
        <v>0.25785947843350249</v>
      </c>
      <c r="F335" s="29">
        <f>Table1[[#This Row],[Exponential Of Logit]]/(1+Table1[[#This Row],[Exponential Of Logit]])</f>
        <v>0.2049986368545971</v>
      </c>
      <c r="G335" s="29">
        <f>(Table1[[#This Row],[Outcome]]*LN(Table1[[#This Row],[Probability Value]]))+((1-Table1[[#This Row],[Outcome]])*LN(1-Table1[[#This Row],[Probability Value]]))</f>
        <v>-0.22941144968096958</v>
      </c>
    </row>
    <row r="336" spans="1:7" x14ac:dyDescent="0.25">
      <c r="A336" s="19">
        <v>0</v>
      </c>
      <c r="B336" s="1">
        <v>95</v>
      </c>
      <c r="C336" s="1">
        <v>60</v>
      </c>
      <c r="D336" s="29">
        <f t="shared" si="5"/>
        <v>-1.7424751073481097</v>
      </c>
      <c r="E336" s="29">
        <f>EXP(Table1[[#This Row],[Logit]])</f>
        <v>0.17508650597310613</v>
      </c>
      <c r="F336" s="29">
        <f>Table1[[#This Row],[Exponential Of Logit]]/(1+Table1[[#This Row],[Exponential Of Logit]])</f>
        <v>0.14899882271060075</v>
      </c>
      <c r="G336" s="29">
        <f>(Table1[[#This Row],[Outcome]]*LN(Table1[[#This Row],[Probability Value]]))+((1-Table1[[#This Row],[Outcome]])*LN(1-Table1[[#This Row],[Probability Value]]))</f>
        <v>-0.16134176699091929</v>
      </c>
    </row>
    <row r="337" spans="1:7" x14ac:dyDescent="0.25">
      <c r="A337" s="19">
        <v>0</v>
      </c>
      <c r="B337" s="1">
        <v>165</v>
      </c>
      <c r="C337" s="1">
        <v>76</v>
      </c>
      <c r="D337" s="29">
        <f t="shared" si="5"/>
        <v>0.89581722991564083</v>
      </c>
      <c r="E337" s="29">
        <f>EXP(Table1[[#This Row],[Logit]])</f>
        <v>2.4493366429503833</v>
      </c>
      <c r="F337" s="29">
        <f>Table1[[#This Row],[Exponential Of Logit]]/(1+Table1[[#This Row],[Exponential Of Logit]])</f>
        <v>0.71008918423669665</v>
      </c>
      <c r="G337" s="29">
        <f>(Table1[[#This Row],[Outcome]]*LN(Table1[[#This Row],[Probability Value]]))+((1-Table1[[#This Row],[Outcome]])*LN(1-Table1[[#This Row],[Probability Value]]))</f>
        <v>-1.2381819351499124</v>
      </c>
    </row>
    <row r="338" spans="1:7" x14ac:dyDescent="0.25">
      <c r="A338" s="19">
        <v>0</v>
      </c>
      <c r="B338" s="1">
        <v>117</v>
      </c>
      <c r="C338" s="1">
        <v>0</v>
      </c>
      <c r="D338" s="29">
        <f t="shared" si="5"/>
        <v>-0.81119664586079043</v>
      </c>
      <c r="E338" s="29">
        <f>EXP(Table1[[#This Row],[Logit]])</f>
        <v>0.44432604704211742</v>
      </c>
      <c r="F338" s="29">
        <f>Table1[[#This Row],[Exponential Of Logit]]/(1+Table1[[#This Row],[Exponential Of Logit]])</f>
        <v>0.30763555635659084</v>
      </c>
      <c r="G338" s="29">
        <f>(Table1[[#This Row],[Outcome]]*LN(Table1[[#This Row],[Probability Value]]))+((1-Table1[[#This Row],[Outcome]])*LN(1-Table1[[#This Row],[Probability Value]]))</f>
        <v>-0.36764280933342358</v>
      </c>
    </row>
    <row r="339" spans="1:7" x14ac:dyDescent="0.25">
      <c r="A339" s="19">
        <v>1</v>
      </c>
      <c r="B339" s="1">
        <v>115</v>
      </c>
      <c r="C339" s="1">
        <v>76</v>
      </c>
      <c r="D339" s="29">
        <f t="shared" si="5"/>
        <v>-1.0066212105459384</v>
      </c>
      <c r="E339" s="29">
        <f>EXP(Table1[[#This Row],[Logit]])</f>
        <v>0.3654516801638179</v>
      </c>
      <c r="F339" s="29">
        <f>Table1[[#This Row],[Exponential Of Logit]]/(1+Table1[[#This Row],[Exponential Of Logit]])</f>
        <v>0.26764160568462841</v>
      </c>
      <c r="G339" s="29">
        <f>(Table1[[#This Row],[Outcome]]*LN(Table1[[#This Row],[Probability Value]]))+((1-Table1[[#This Row],[Outcome]])*LN(1-Table1[[#This Row],[Probability Value]]))</f>
        <v>-1.3181064856660418</v>
      </c>
    </row>
    <row r="340" spans="1:7" x14ac:dyDescent="0.25">
      <c r="A340" s="19">
        <v>1</v>
      </c>
      <c r="B340" s="1">
        <v>152</v>
      </c>
      <c r="C340" s="1">
        <v>78</v>
      </c>
      <c r="D340" s="29">
        <f t="shared" si="5"/>
        <v>0.39804305047282262</v>
      </c>
      <c r="E340" s="29">
        <f>EXP(Table1[[#This Row],[Logit]])</f>
        <v>1.4889081267264135</v>
      </c>
      <c r="F340" s="29">
        <f>Table1[[#This Row],[Exponential Of Logit]]/(1+Table1[[#This Row],[Exponential Of Logit]])</f>
        <v>0.59821739128825524</v>
      </c>
      <c r="G340" s="29">
        <f>(Table1[[#This Row],[Outcome]]*LN(Table1[[#This Row],[Probability Value]]))+((1-Table1[[#This Row],[Outcome]])*LN(1-Table1[[#This Row],[Probability Value]]))</f>
        <v>-0.51380106051037111</v>
      </c>
    </row>
    <row r="341" spans="1:7" x14ac:dyDescent="0.25">
      <c r="A341" s="19">
        <v>1</v>
      </c>
      <c r="B341" s="1">
        <v>178</v>
      </c>
      <c r="C341" s="1">
        <v>84</v>
      </c>
      <c r="D341" s="29">
        <f t="shared" si="5"/>
        <v>1.3778904847444207</v>
      </c>
      <c r="E341" s="29">
        <f>EXP(Table1[[#This Row],[Logit]])</f>
        <v>3.9665253499210249</v>
      </c>
      <c r="F341" s="29">
        <f>Table1[[#This Row],[Exponential Of Logit]]/(1+Table1[[#This Row],[Exponential Of Logit]])</f>
        <v>0.79865198915859736</v>
      </c>
      <c r="G341" s="29">
        <f>(Table1[[#This Row],[Outcome]]*LN(Table1[[#This Row],[Probability Value]]))+((1-Table1[[#This Row],[Outcome]])*LN(1-Table1[[#This Row],[Probability Value]]))</f>
        <v>-0.22482998609805244</v>
      </c>
    </row>
    <row r="342" spans="1:7" x14ac:dyDescent="0.25">
      <c r="A342" s="19">
        <v>0</v>
      </c>
      <c r="B342" s="1">
        <v>130</v>
      </c>
      <c r="C342" s="1">
        <v>70</v>
      </c>
      <c r="D342" s="29">
        <f t="shared" si="5"/>
        <v>-0.42646912363904199</v>
      </c>
      <c r="E342" s="29">
        <f>EXP(Table1[[#This Row],[Logit]])</f>
        <v>0.65281002166224411</v>
      </c>
      <c r="F342" s="29">
        <f>Table1[[#This Row],[Exponential Of Logit]]/(1+Table1[[#This Row],[Exponential Of Logit]])</f>
        <v>0.39496978667016303</v>
      </c>
      <c r="G342" s="29">
        <f>(Table1[[#This Row],[Outcome]]*LN(Table1[[#This Row],[Probability Value]]))+((1-Table1[[#This Row],[Outcome]])*LN(1-Table1[[#This Row],[Probability Value]]))</f>
        <v>-0.50247688281006508</v>
      </c>
    </row>
    <row r="343" spans="1:7" x14ac:dyDescent="0.25">
      <c r="A343" s="19">
        <v>0</v>
      </c>
      <c r="B343" s="1">
        <v>95</v>
      </c>
      <c r="C343" s="1">
        <v>74</v>
      </c>
      <c r="D343" s="29">
        <f t="shared" si="5"/>
        <v>-1.7644564018077622</v>
      </c>
      <c r="E343" s="29">
        <f>EXP(Table1[[#This Row],[Logit]])</f>
        <v>0.17127986860995445</v>
      </c>
      <c r="F343" s="29">
        <f>Table1[[#This Row],[Exponential Of Logit]]/(1+Table1[[#This Row],[Exponential Of Logit]])</f>
        <v>0.14623308502111038</v>
      </c>
      <c r="G343" s="29">
        <f>(Table1[[#This Row],[Outcome]]*LN(Table1[[#This Row],[Probability Value]]))+((1-Table1[[#This Row],[Outcome]])*LN(1-Table1[[#This Row],[Probability Value]]))</f>
        <v>-0.15809705572662219</v>
      </c>
    </row>
    <row r="344" spans="1:7" x14ac:dyDescent="0.25">
      <c r="A344" s="19">
        <v>0</v>
      </c>
      <c r="B344" s="1">
        <v>0</v>
      </c>
      <c r="C344" s="1">
        <v>68</v>
      </c>
      <c r="D344" s="29">
        <f t="shared" si="5"/>
        <v>-5.3696688839163391</v>
      </c>
      <c r="E344" s="29">
        <f>EXP(Table1[[#This Row],[Logit]])</f>
        <v>4.6556726231782395E-3</v>
      </c>
      <c r="F344" s="29">
        <f>Table1[[#This Row],[Exponential Of Logit]]/(1+Table1[[#This Row],[Exponential Of Logit]])</f>
        <v>4.6340977810060777E-3</v>
      </c>
      <c r="G344" s="29">
        <f>(Table1[[#This Row],[Outcome]]*LN(Table1[[#This Row],[Probability Value]]))+((1-Table1[[#This Row],[Outcome]])*LN(1-Table1[[#This Row],[Probability Value]]))</f>
        <v>-4.6448685000533892E-3</v>
      </c>
    </row>
    <row r="345" spans="1:7" x14ac:dyDescent="0.25">
      <c r="A345" s="19">
        <v>0</v>
      </c>
      <c r="B345" s="1">
        <v>122</v>
      </c>
      <c r="C345" s="1">
        <v>86</v>
      </c>
      <c r="D345" s="29">
        <f t="shared" si="5"/>
        <v>-0.75598075349535454</v>
      </c>
      <c r="E345" s="29">
        <f>EXP(Table1[[#This Row],[Logit]])</f>
        <v>0.46954987614970523</v>
      </c>
      <c r="F345" s="29">
        <f>Table1[[#This Row],[Exponential Of Logit]]/(1+Table1[[#This Row],[Exponential Of Logit]])</f>
        <v>0.319519523474732</v>
      </c>
      <c r="G345" s="29">
        <f>(Table1[[#This Row],[Outcome]]*LN(Table1[[#This Row],[Probability Value]]))+((1-Table1[[#This Row],[Outcome]])*LN(1-Table1[[#This Row],[Probability Value]]))</f>
        <v>-0.38495614719891991</v>
      </c>
    </row>
    <row r="346" spans="1:7" x14ac:dyDescent="0.25">
      <c r="A346" s="19">
        <v>0</v>
      </c>
      <c r="B346" s="1">
        <v>95</v>
      </c>
      <c r="C346" s="1">
        <v>72</v>
      </c>
      <c r="D346" s="29">
        <f t="shared" si="5"/>
        <v>-1.7613162168849548</v>
      </c>
      <c r="E346" s="29">
        <f>EXP(Table1[[#This Row],[Logit]])</f>
        <v>0.17181856443052823</v>
      </c>
      <c r="F346" s="29">
        <f>Table1[[#This Row],[Exponential Of Logit]]/(1+Table1[[#This Row],[Exponential Of Logit]])</f>
        <v>0.14662556955993214</v>
      </c>
      <c r="G346" s="29">
        <f>(Table1[[#This Row],[Outcome]]*LN(Table1[[#This Row],[Probability Value]]))+((1-Table1[[#This Row],[Outcome]])*LN(1-Table1[[#This Row],[Probability Value]]))</f>
        <v>-0.15855687066437196</v>
      </c>
    </row>
    <row r="347" spans="1:7" x14ac:dyDescent="0.25">
      <c r="A347" s="19">
        <v>0</v>
      </c>
      <c r="B347" s="1">
        <v>126</v>
      </c>
      <c r="C347" s="1">
        <v>88</v>
      </c>
      <c r="D347" s="29">
        <f t="shared" si="5"/>
        <v>-0.6069258631812362</v>
      </c>
      <c r="E347" s="29">
        <f>EXP(Table1[[#This Row],[Logit]])</f>
        <v>0.54502377403854452</v>
      </c>
      <c r="F347" s="29">
        <f>Table1[[#This Row],[Exponential Of Logit]]/(1+Table1[[#This Row],[Exponential Of Logit]])</f>
        <v>0.35276076860222316</v>
      </c>
      <c r="G347" s="29">
        <f>(Table1[[#This Row],[Outcome]]*LN(Table1[[#This Row],[Probability Value]]))+((1-Table1[[#This Row],[Outcome]])*LN(1-Table1[[#This Row],[Probability Value]]))</f>
        <v>-0.43503929795853219</v>
      </c>
    </row>
    <row r="348" spans="1:7" x14ac:dyDescent="0.25">
      <c r="A348" s="19">
        <v>0</v>
      </c>
      <c r="B348" s="1">
        <v>139</v>
      </c>
      <c r="C348" s="1">
        <v>46</v>
      </c>
      <c r="D348" s="29">
        <f t="shared" si="5"/>
        <v>-4.6347985282268175E-2</v>
      </c>
      <c r="E348" s="29">
        <f>EXP(Table1[[#This Row],[Logit]])</f>
        <v>0.95470967946202645</v>
      </c>
      <c r="F348" s="29">
        <f>Table1[[#This Row],[Exponential Of Logit]]/(1+Table1[[#This Row],[Exponential Of Logit]])</f>
        <v>0.48841507743737211</v>
      </c>
      <c r="G348" s="29">
        <f>(Table1[[#This Row],[Outcome]]*LN(Table1[[#This Row],[Probability Value]]))+((1-Table1[[#This Row],[Outcome]])*LN(1-Table1[[#This Row],[Probability Value]]))</f>
        <v>-0.67024168085593094</v>
      </c>
    </row>
    <row r="349" spans="1:7" x14ac:dyDescent="0.25">
      <c r="A349" s="19">
        <v>0</v>
      </c>
      <c r="B349" s="1">
        <v>116</v>
      </c>
      <c r="C349" s="1">
        <v>0</v>
      </c>
      <c r="D349" s="29">
        <f t="shared" si="5"/>
        <v>-0.84924541467002168</v>
      </c>
      <c r="E349" s="29">
        <f>EXP(Table1[[#This Row],[Logit]])</f>
        <v>0.42773757470162355</v>
      </c>
      <c r="F349" s="29">
        <f>Table1[[#This Row],[Exponential Of Logit]]/(1+Table1[[#This Row],[Exponential Of Logit]])</f>
        <v>0.29959117297239618</v>
      </c>
      <c r="G349" s="29">
        <f>(Table1[[#This Row],[Outcome]]*LN(Table1[[#This Row],[Probability Value]]))+((1-Table1[[#This Row],[Outcome]])*LN(1-Table1[[#This Row],[Probability Value]]))</f>
        <v>-0.35609107581204286</v>
      </c>
    </row>
    <row r="350" spans="1:7" x14ac:dyDescent="0.25">
      <c r="A350" s="19">
        <v>0</v>
      </c>
      <c r="B350" s="1">
        <v>99</v>
      </c>
      <c r="C350" s="1">
        <v>62</v>
      </c>
      <c r="D350" s="29">
        <f t="shared" si="5"/>
        <v>-1.5934202170339908</v>
      </c>
      <c r="E350" s="29">
        <f>EXP(Table1[[#This Row],[Logit]])</f>
        <v>0.2032293332737671</v>
      </c>
      <c r="F350" s="29">
        <f>Table1[[#This Row],[Exponential Of Logit]]/(1+Table1[[#This Row],[Exponential Of Logit]])</f>
        <v>0.16890324034971557</v>
      </c>
      <c r="G350" s="29">
        <f>(Table1[[#This Row],[Outcome]]*LN(Table1[[#This Row],[Probability Value]]))+((1-Table1[[#This Row],[Outcome]])*LN(1-Table1[[#This Row],[Probability Value]]))</f>
        <v>-0.18500905329938364</v>
      </c>
    </row>
    <row r="351" spans="1:7" x14ac:dyDescent="0.25">
      <c r="A351" s="19">
        <v>1</v>
      </c>
      <c r="B351" s="1">
        <v>0</v>
      </c>
      <c r="C351" s="1">
        <v>80</v>
      </c>
      <c r="D351" s="29">
        <f t="shared" si="5"/>
        <v>-5.3885099934531846</v>
      </c>
      <c r="E351" s="29">
        <f>EXP(Table1[[#This Row],[Logit]])</f>
        <v>4.5687757724508391E-3</v>
      </c>
      <c r="F351" s="29">
        <f>Table1[[#This Row],[Exponential Of Logit]]/(1+Table1[[#This Row],[Exponential Of Logit]])</f>
        <v>4.5479969939716024E-3</v>
      </c>
      <c r="G351" s="29">
        <f>(Table1[[#This Row],[Outcome]]*LN(Table1[[#This Row],[Probability Value]]))+((1-Table1[[#This Row],[Outcome]])*LN(1-Table1[[#This Row],[Probability Value]]))</f>
        <v>-5.393068364050178</v>
      </c>
    </row>
    <row r="352" spans="1:7" x14ac:dyDescent="0.25">
      <c r="A352" s="19">
        <v>0</v>
      </c>
      <c r="B352" s="1">
        <v>92</v>
      </c>
      <c r="C352" s="1">
        <v>80</v>
      </c>
      <c r="D352" s="29">
        <f t="shared" si="5"/>
        <v>-1.8880232630038793</v>
      </c>
      <c r="E352" s="29">
        <f>EXP(Table1[[#This Row],[Logit]])</f>
        <v>0.15137073342027355</v>
      </c>
      <c r="F352" s="29">
        <f>Table1[[#This Row],[Exponential Of Logit]]/(1+Table1[[#This Row],[Exponential Of Logit]])</f>
        <v>0.13147002006088004</v>
      </c>
      <c r="G352" s="29">
        <f>(Table1[[#This Row],[Outcome]]*LN(Table1[[#This Row],[Probability Value]]))+((1-Table1[[#This Row],[Outcome]])*LN(1-Table1[[#This Row],[Probability Value]]))</f>
        <v>-0.14095317468072427</v>
      </c>
    </row>
    <row r="353" spans="1:7" x14ac:dyDescent="0.25">
      <c r="A353" s="19">
        <v>0</v>
      </c>
      <c r="B353" s="1">
        <v>137</v>
      </c>
      <c r="C353" s="1">
        <v>84</v>
      </c>
      <c r="D353" s="29">
        <f t="shared" si="5"/>
        <v>-0.18210903643407392</v>
      </c>
      <c r="E353" s="29">
        <f>EXP(Table1[[#This Row],[Logit]])</f>
        <v>0.83351045245327682</v>
      </c>
      <c r="F353" s="29">
        <f>Table1[[#This Row],[Exponential Of Logit]]/(1+Table1[[#This Row],[Exponential Of Logit]])</f>
        <v>0.45459814605257459</v>
      </c>
      <c r="G353" s="29">
        <f>(Table1[[#This Row],[Outcome]]*LN(Table1[[#This Row],[Probability Value]]))+((1-Table1[[#This Row],[Outcome]])*LN(1-Table1[[#This Row],[Probability Value]]))</f>
        <v>-0.60623240933288858</v>
      </c>
    </row>
    <row r="354" spans="1:7" x14ac:dyDescent="0.25">
      <c r="A354" s="19">
        <v>0</v>
      </c>
      <c r="B354" s="1">
        <v>61</v>
      </c>
      <c r="C354" s="1">
        <v>82</v>
      </c>
      <c r="D354" s="29">
        <f t="shared" si="5"/>
        <v>-3.0706752810128659</v>
      </c>
      <c r="E354" s="29">
        <f>EXP(Table1[[#This Row],[Logit]])</f>
        <v>4.6389818114705224E-2</v>
      </c>
      <c r="F354" s="29">
        <f>Table1[[#This Row],[Exponential Of Logit]]/(1+Table1[[#This Row],[Exponential Of Logit]])</f>
        <v>4.4333208629921864E-2</v>
      </c>
      <c r="G354" s="29">
        <f>(Table1[[#This Row],[Outcome]]*LN(Table1[[#This Row],[Probability Value]]))+((1-Table1[[#This Row],[Outcome]])*LN(1-Table1[[#This Row],[Probability Value]]))</f>
        <v>-4.5345971278488335E-2</v>
      </c>
    </row>
    <row r="355" spans="1:7" x14ac:dyDescent="0.25">
      <c r="A355" s="19">
        <v>0</v>
      </c>
      <c r="B355" s="1">
        <v>90</v>
      </c>
      <c r="C355" s="1">
        <v>62</v>
      </c>
      <c r="D355" s="29">
        <f t="shared" si="5"/>
        <v>-1.9358591363170752</v>
      </c>
      <c r="E355" s="29">
        <f>EXP(Table1[[#This Row],[Logit]])</f>
        <v>0.14430024197474253</v>
      </c>
      <c r="F355" s="29">
        <f>Table1[[#This Row],[Exponential Of Logit]]/(1+Table1[[#This Row],[Exponential Of Logit]])</f>
        <v>0.12610347938555061</v>
      </c>
      <c r="G355" s="29">
        <f>(Table1[[#This Row],[Outcome]]*LN(Table1[[#This Row],[Probability Value]]))+((1-Table1[[#This Row],[Outcome]])*LN(1-Table1[[#This Row],[Probability Value]]))</f>
        <v>-0.13479330780244</v>
      </c>
    </row>
    <row r="356" spans="1:7" x14ac:dyDescent="0.25">
      <c r="A356" s="19">
        <v>0</v>
      </c>
      <c r="B356" s="1">
        <v>90</v>
      </c>
      <c r="C356" s="1">
        <v>78</v>
      </c>
      <c r="D356" s="29">
        <f t="shared" si="5"/>
        <v>-1.9609806156995351</v>
      </c>
      <c r="E356" s="29">
        <f>EXP(Table1[[#This Row],[Logit]])</f>
        <v>0.1407203606451784</v>
      </c>
      <c r="F356" s="29">
        <f>Table1[[#This Row],[Exponential Of Logit]]/(1+Table1[[#This Row],[Exponential Of Logit]])</f>
        <v>0.1233609616344435</v>
      </c>
      <c r="G356" s="29">
        <f>(Table1[[#This Row],[Outcome]]*LN(Table1[[#This Row],[Probability Value]]))+((1-Table1[[#This Row],[Outcome]])*LN(1-Table1[[#This Row],[Probability Value]]))</f>
        <v>-0.13165995814741904</v>
      </c>
    </row>
    <row r="357" spans="1:7" x14ac:dyDescent="0.25">
      <c r="A357" s="19">
        <v>1</v>
      </c>
      <c r="B357" s="1">
        <v>165</v>
      </c>
      <c r="C357" s="1">
        <v>88</v>
      </c>
      <c r="D357" s="29">
        <f t="shared" si="5"/>
        <v>0.8769761203787958</v>
      </c>
      <c r="E357" s="29">
        <f>EXP(Table1[[#This Row],[Logit]])</f>
        <v>2.4036204472745997</v>
      </c>
      <c r="F357" s="29">
        <f>Table1[[#This Row],[Exponential Of Logit]]/(1+Table1[[#This Row],[Exponential Of Logit]])</f>
        <v>0.70619520728266405</v>
      </c>
      <c r="G357" s="29">
        <f>(Table1[[#This Row],[Outcome]]*LN(Table1[[#This Row],[Probability Value]]))+((1-Table1[[#This Row],[Outcome]])*LN(1-Table1[[#This Row],[Probability Value]]))</f>
        <v>-0.34786358213978985</v>
      </c>
    </row>
    <row r="358" spans="1:7" x14ac:dyDescent="0.25">
      <c r="A358" s="19">
        <v>1</v>
      </c>
      <c r="B358" s="1">
        <v>125</v>
      </c>
      <c r="C358" s="1">
        <v>50</v>
      </c>
      <c r="D358" s="29">
        <f t="shared" si="5"/>
        <v>-0.58531111845712513</v>
      </c>
      <c r="E358" s="29">
        <f>EXP(Table1[[#This Row],[Logit]])</f>
        <v>0.55693256285564141</v>
      </c>
      <c r="F358" s="29">
        <f>Table1[[#This Row],[Exponential Of Logit]]/(1+Table1[[#This Row],[Exponential Of Logit]])</f>
        <v>0.35771142318081256</v>
      </c>
      <c r="G358" s="29">
        <f>(Table1[[#This Row],[Outcome]]*LN(Table1[[#This Row],[Probability Value]]))+((1-Table1[[#This Row],[Outcome]])*LN(1-Table1[[#This Row],[Probability Value]]))</f>
        <v>-1.0280286981395403</v>
      </c>
    </row>
    <row r="359" spans="1:7" x14ac:dyDescent="0.25">
      <c r="A359" s="19">
        <v>1</v>
      </c>
      <c r="B359" s="1">
        <v>129</v>
      </c>
      <c r="C359" s="1">
        <v>0</v>
      </c>
      <c r="D359" s="29">
        <f t="shared" si="5"/>
        <v>-0.3546114201500119</v>
      </c>
      <c r="E359" s="29">
        <f>EXP(Table1[[#This Row],[Logit]])</f>
        <v>0.70144595802340393</v>
      </c>
      <c r="F359" s="29">
        <f>Table1[[#This Row],[Exponential Of Logit]]/(1+Table1[[#This Row],[Exponential Of Logit]])</f>
        <v>0.41226461217627186</v>
      </c>
      <c r="G359" s="29">
        <f>(Table1[[#This Row],[Outcome]]*LN(Table1[[#This Row],[Probability Value]]))+((1-Table1[[#This Row],[Outcome]])*LN(1-Table1[[#This Row],[Probability Value]]))</f>
        <v>-0.88608987323117561</v>
      </c>
    </row>
    <row r="360" spans="1:7" x14ac:dyDescent="0.25">
      <c r="A360" s="19">
        <v>0</v>
      </c>
      <c r="B360" s="1">
        <v>88</v>
      </c>
      <c r="C360" s="1">
        <v>74</v>
      </c>
      <c r="D360" s="29">
        <f t="shared" si="5"/>
        <v>-2.0307977834723832</v>
      </c>
      <c r="E360" s="29">
        <f>EXP(Table1[[#This Row],[Logit]])</f>
        <v>0.13123078562407414</v>
      </c>
      <c r="F360" s="29">
        <f>Table1[[#This Row],[Exponential Of Logit]]/(1+Table1[[#This Row],[Exponential Of Logit]])</f>
        <v>0.11600708475386577</v>
      </c>
      <c r="G360" s="29">
        <f>(Table1[[#This Row],[Outcome]]*LN(Table1[[#This Row],[Probability Value]]))+((1-Table1[[#This Row],[Outcome]])*LN(1-Table1[[#This Row],[Probability Value]]))</f>
        <v>-0.12330623080405929</v>
      </c>
    </row>
    <row r="361" spans="1:7" x14ac:dyDescent="0.25">
      <c r="A361" s="19">
        <v>1</v>
      </c>
      <c r="B361" s="1">
        <v>196</v>
      </c>
      <c r="C361" s="1">
        <v>76</v>
      </c>
      <c r="D361" s="29">
        <f t="shared" si="5"/>
        <v>2.0753290630018193</v>
      </c>
      <c r="E361" s="29">
        <f>EXP(Table1[[#This Row],[Logit]])</f>
        <v>7.9671677278583521</v>
      </c>
      <c r="F361" s="29">
        <f>Table1[[#This Row],[Exponential Of Logit]]/(1+Table1[[#This Row],[Exponential Of Logit]])</f>
        <v>0.8884820681012473</v>
      </c>
      <c r="G361" s="29">
        <f>(Table1[[#This Row],[Outcome]]*LN(Table1[[#This Row],[Probability Value]]))+((1-Table1[[#This Row],[Outcome]])*LN(1-Table1[[#This Row],[Probability Value]]))</f>
        <v>-0.11824081380691089</v>
      </c>
    </row>
    <row r="362" spans="1:7" x14ac:dyDescent="0.25">
      <c r="A362" s="19">
        <v>1</v>
      </c>
      <c r="B362" s="1">
        <v>189</v>
      </c>
      <c r="C362" s="1">
        <v>64</v>
      </c>
      <c r="D362" s="29">
        <f t="shared" si="5"/>
        <v>1.8278287908740427</v>
      </c>
      <c r="E362" s="29">
        <f>EXP(Table1[[#This Row],[Logit]])</f>
        <v>6.2203662700284168</v>
      </c>
      <c r="F362" s="29">
        <f>Table1[[#This Row],[Exponential Of Logit]]/(1+Table1[[#This Row],[Exponential Of Logit]])</f>
        <v>0.86150287082374499</v>
      </c>
      <c r="G362" s="29">
        <f>(Table1[[#This Row],[Outcome]]*LN(Table1[[#This Row],[Probability Value]]))+((1-Table1[[#This Row],[Outcome]])*LN(1-Table1[[#This Row],[Probability Value]]))</f>
        <v>-0.14907689066480659</v>
      </c>
    </row>
    <row r="363" spans="1:7" x14ac:dyDescent="0.25">
      <c r="A363" s="19">
        <v>0</v>
      </c>
      <c r="B363" s="1">
        <v>158</v>
      </c>
      <c r="C363" s="1">
        <v>70</v>
      </c>
      <c r="D363" s="29">
        <f t="shared" si="5"/>
        <v>0.63889640301944184</v>
      </c>
      <c r="E363" s="29">
        <f>EXP(Table1[[#This Row],[Logit]])</f>
        <v>1.894389083195104</v>
      </c>
      <c r="F363" s="29">
        <f>Table1[[#This Row],[Exponential Of Logit]]/(1+Table1[[#This Row],[Exponential Of Logit]])</f>
        <v>0.65450394841314696</v>
      </c>
      <c r="G363" s="29">
        <f>(Table1[[#This Row],[Outcome]]*LN(Table1[[#This Row],[Probability Value]]))+((1-Table1[[#This Row],[Outcome]])*LN(1-Table1[[#This Row],[Probability Value]]))</f>
        <v>-1.062774063953019</v>
      </c>
    </row>
    <row r="364" spans="1:7" x14ac:dyDescent="0.25">
      <c r="A364" s="19">
        <v>0</v>
      </c>
      <c r="B364" s="1">
        <v>103</v>
      </c>
      <c r="C364" s="1">
        <v>108</v>
      </c>
      <c r="D364" s="29">
        <f t="shared" si="5"/>
        <v>-1.5134493950216368</v>
      </c>
      <c r="E364" s="29">
        <f>EXP(Table1[[#This Row],[Logit]])</f>
        <v>0.22014928490084745</v>
      </c>
      <c r="F364" s="29">
        <f>Table1[[#This Row],[Exponential Of Logit]]/(1+Table1[[#This Row],[Exponential Of Logit]])</f>
        <v>0.18042815549306931</v>
      </c>
      <c r="G364" s="29">
        <f>(Table1[[#This Row],[Outcome]]*LN(Table1[[#This Row],[Probability Value]]))+((1-Table1[[#This Row],[Outcome]])*LN(1-Table1[[#This Row],[Probability Value]]))</f>
        <v>-0.19897321593204509</v>
      </c>
    </row>
    <row r="365" spans="1:7" x14ac:dyDescent="0.25">
      <c r="A365" s="19">
        <v>1</v>
      </c>
      <c r="B365" s="1">
        <v>146</v>
      </c>
      <c r="C365" s="1">
        <v>78</v>
      </c>
      <c r="D365" s="29">
        <f t="shared" si="5"/>
        <v>0.16975043761743336</v>
      </c>
      <c r="E365" s="29">
        <f>EXP(Table1[[#This Row],[Logit]])</f>
        <v>1.1850090807257445</v>
      </c>
      <c r="F365" s="29">
        <f>Table1[[#This Row],[Exponential Of Logit]]/(1+Table1[[#This Row],[Exponential Of Logit]])</f>
        <v>0.5423359981333109</v>
      </c>
      <c r="G365" s="29">
        <f>(Table1[[#This Row],[Outcome]]*LN(Table1[[#This Row],[Probability Value]]))+((1-Table1[[#This Row],[Outcome]])*LN(1-Table1[[#This Row],[Probability Value]]))</f>
        <v>-0.6118695468600398</v>
      </c>
    </row>
    <row r="366" spans="1:7" x14ac:dyDescent="0.25">
      <c r="A366" s="19">
        <v>0</v>
      </c>
      <c r="B366" s="1">
        <v>147</v>
      </c>
      <c r="C366" s="1">
        <v>74</v>
      </c>
      <c r="D366" s="29">
        <f t="shared" si="5"/>
        <v>0.21407957627227958</v>
      </c>
      <c r="E366" s="29">
        <f>EXP(Table1[[#This Row],[Logit]])</f>
        <v>1.2387212236889025</v>
      </c>
      <c r="F366" s="29">
        <f>Table1[[#This Row],[Exponential Of Logit]]/(1+Table1[[#This Row],[Exponential Of Logit]])</f>
        <v>0.5533164248328214</v>
      </c>
      <c r="G366" s="29">
        <f>(Table1[[#This Row],[Outcome]]*LN(Table1[[#This Row],[Probability Value]]))+((1-Table1[[#This Row],[Outcome]])*LN(1-Table1[[#This Row],[Probability Value]]))</f>
        <v>-0.80590482056987411</v>
      </c>
    </row>
    <row r="367" spans="1:7" x14ac:dyDescent="0.25">
      <c r="A367" s="19">
        <v>0</v>
      </c>
      <c r="B367" s="1">
        <v>99</v>
      </c>
      <c r="C367" s="1">
        <v>54</v>
      </c>
      <c r="D367" s="29">
        <f t="shared" si="5"/>
        <v>-1.5808594773427609</v>
      </c>
      <c r="E367" s="29">
        <f>EXP(Table1[[#This Row],[Logit]])</f>
        <v>0.20579814333004928</v>
      </c>
      <c r="F367" s="29">
        <f>Table1[[#This Row],[Exponential Of Logit]]/(1+Table1[[#This Row],[Exponential Of Logit]])</f>
        <v>0.1706737935104935</v>
      </c>
      <c r="G367" s="29">
        <f>(Table1[[#This Row],[Outcome]]*LN(Table1[[#This Row],[Probability Value]]))+((1-Table1[[#This Row],[Outcome]])*LN(1-Table1[[#This Row],[Probability Value]]))</f>
        <v>-0.18714170728930668</v>
      </c>
    </row>
    <row r="368" spans="1:7" x14ac:dyDescent="0.25">
      <c r="A368" s="19">
        <v>1</v>
      </c>
      <c r="B368" s="1">
        <v>124</v>
      </c>
      <c r="C368" s="1">
        <v>72</v>
      </c>
      <c r="D368" s="29">
        <f t="shared" si="5"/>
        <v>-0.65790192141723869</v>
      </c>
      <c r="E368" s="29">
        <f>EXP(Table1[[#This Row],[Logit]])</f>
        <v>0.51793686757572144</v>
      </c>
      <c r="F368" s="29">
        <f>Table1[[#This Row],[Exponential Of Logit]]/(1+Table1[[#This Row],[Exponential Of Logit]])</f>
        <v>0.34121107316071198</v>
      </c>
      <c r="G368" s="29">
        <f>(Table1[[#This Row],[Outcome]]*LN(Table1[[#This Row],[Probability Value]]))+((1-Table1[[#This Row],[Outcome]])*LN(1-Table1[[#This Row],[Probability Value]]))</f>
        <v>-1.0752540103135169</v>
      </c>
    </row>
    <row r="369" spans="1:7" x14ac:dyDescent="0.25">
      <c r="A369" s="19">
        <v>0</v>
      </c>
      <c r="B369" s="1">
        <v>101</v>
      </c>
      <c r="C369" s="1">
        <v>64</v>
      </c>
      <c r="D369" s="29">
        <f t="shared" si="5"/>
        <v>-1.5204628643383356</v>
      </c>
      <c r="E369" s="29">
        <f>EXP(Table1[[#This Row],[Logit]])</f>
        <v>0.21861067644454882</v>
      </c>
      <c r="F369" s="29">
        <f>Table1[[#This Row],[Exponential Of Logit]]/(1+Table1[[#This Row],[Exponential Of Logit]])</f>
        <v>0.17939337039321959</v>
      </c>
      <c r="G369" s="29">
        <f>(Table1[[#This Row],[Outcome]]*LN(Table1[[#This Row],[Probability Value]]))+((1-Table1[[#This Row],[Outcome]])*LN(1-Table1[[#This Row],[Probability Value]]))</f>
        <v>-0.1977114200318135</v>
      </c>
    </row>
    <row r="370" spans="1:7" x14ac:dyDescent="0.25">
      <c r="A370" s="19">
        <v>0</v>
      </c>
      <c r="B370" s="1">
        <v>81</v>
      </c>
      <c r="C370" s="1">
        <v>86</v>
      </c>
      <c r="D370" s="29">
        <f t="shared" si="5"/>
        <v>-2.3159802746738496</v>
      </c>
      <c r="E370" s="29">
        <f>EXP(Table1[[#This Row],[Logit]])</f>
        <v>9.8669413451930449E-2</v>
      </c>
      <c r="F370" s="29">
        <f>Table1[[#This Row],[Exponential Of Logit]]/(1+Table1[[#This Row],[Exponential Of Logit]])</f>
        <v>8.9808100820718342E-2</v>
      </c>
      <c r="G370" s="29">
        <f>(Table1[[#This Row],[Outcome]]*LN(Table1[[#This Row],[Probability Value]]))+((1-Table1[[#This Row],[Outcome]])*LN(1-Table1[[#This Row],[Probability Value]]))</f>
        <v>-9.4099823483936709E-2</v>
      </c>
    </row>
    <row r="371" spans="1:7" x14ac:dyDescent="0.25">
      <c r="A371" s="19">
        <v>1</v>
      </c>
      <c r="B371" s="1">
        <v>133</v>
      </c>
      <c r="C371" s="1">
        <v>102</v>
      </c>
      <c r="D371" s="29">
        <f t="shared" si="5"/>
        <v>-0.36256577597626721</v>
      </c>
      <c r="E371" s="29">
        <f>EXP(Table1[[#This Row],[Logit]])</f>
        <v>0.69588853942518158</v>
      </c>
      <c r="F371" s="29">
        <f>Table1[[#This Row],[Exponential Of Logit]]/(1+Table1[[#This Row],[Exponential Of Logit]])</f>
        <v>0.41033860613330864</v>
      </c>
      <c r="G371" s="29">
        <f>(Table1[[#This Row],[Outcome]]*LN(Table1[[#This Row],[Probability Value]]))+((1-Table1[[#This Row],[Outcome]])*LN(1-Table1[[#This Row],[Probability Value]]))</f>
        <v>-0.89077259150779708</v>
      </c>
    </row>
    <row r="372" spans="1:7" x14ac:dyDescent="0.25">
      <c r="A372" s="19">
        <v>1</v>
      </c>
      <c r="B372" s="1">
        <v>173</v>
      </c>
      <c r="C372" s="1">
        <v>82</v>
      </c>
      <c r="D372" s="29">
        <f t="shared" si="5"/>
        <v>1.190786825621071</v>
      </c>
      <c r="E372" s="29">
        <f>EXP(Table1[[#This Row],[Logit]])</f>
        <v>3.2896685848695912</v>
      </c>
      <c r="F372" s="29">
        <f>Table1[[#This Row],[Exponential Of Logit]]/(1+Table1[[#This Row],[Exponential Of Logit]])</f>
        <v>0.76688175782922374</v>
      </c>
      <c r="G372" s="29">
        <f>(Table1[[#This Row],[Outcome]]*LN(Table1[[#This Row],[Probability Value]]))+((1-Table1[[#This Row],[Outcome]])*LN(1-Table1[[#This Row],[Probability Value]]))</f>
        <v>-0.26542265139054111</v>
      </c>
    </row>
    <row r="373" spans="1:7" x14ac:dyDescent="0.25">
      <c r="A373" s="19">
        <v>0</v>
      </c>
      <c r="B373" s="1">
        <v>118</v>
      </c>
      <c r="C373" s="1">
        <v>64</v>
      </c>
      <c r="D373" s="29">
        <f t="shared" si="5"/>
        <v>-0.87363379458139889</v>
      </c>
      <c r="E373" s="29">
        <f>EXP(Table1[[#This Row],[Logit]])</f>
        <v>0.41743192804590667</v>
      </c>
      <c r="F373" s="29">
        <f>Table1[[#This Row],[Exponential Of Logit]]/(1+Table1[[#This Row],[Exponential Of Logit]])</f>
        <v>0.29449874790204894</v>
      </c>
      <c r="G373" s="29">
        <f>(Table1[[#This Row],[Outcome]]*LN(Table1[[#This Row],[Probability Value]]))+((1-Table1[[#This Row],[Outcome]])*LN(1-Table1[[#This Row],[Probability Value]]))</f>
        <v>-0.34884673292408053</v>
      </c>
    </row>
    <row r="374" spans="1:7" x14ac:dyDescent="0.25">
      <c r="A374" s="19">
        <v>0</v>
      </c>
      <c r="B374" s="1">
        <v>84</v>
      </c>
      <c r="C374" s="1">
        <v>64</v>
      </c>
      <c r="D374" s="29">
        <f t="shared" si="5"/>
        <v>-2.1672919340952719</v>
      </c>
      <c r="E374" s="29">
        <f>EXP(Table1[[#This Row],[Logit]])</f>
        <v>0.11448723646813977</v>
      </c>
      <c r="F374" s="29">
        <f>Table1[[#This Row],[Exponential Of Logit]]/(1+Table1[[#This Row],[Exponential Of Logit]])</f>
        <v>0.10272637740648782</v>
      </c>
      <c r="G374" s="29">
        <f>(Table1[[#This Row],[Outcome]]*LN(Table1[[#This Row],[Probability Value]]))+((1-Table1[[#This Row],[Outcome]])*LN(1-Table1[[#This Row],[Probability Value]]))</f>
        <v>-0.10839442152889518</v>
      </c>
    </row>
    <row r="375" spans="1:7" x14ac:dyDescent="0.25">
      <c r="A375" s="19">
        <v>0</v>
      </c>
      <c r="B375" s="1">
        <v>105</v>
      </c>
      <c r="C375" s="1">
        <v>58</v>
      </c>
      <c r="D375" s="29">
        <f t="shared" si="5"/>
        <v>-1.3588472343329867</v>
      </c>
      <c r="E375" s="29">
        <f>EXP(Table1[[#This Row],[Logit]])</f>
        <v>0.2569568172850788</v>
      </c>
      <c r="F375" s="29">
        <f>Table1[[#This Row],[Exponential Of Logit]]/(1+Table1[[#This Row],[Exponential Of Logit]])</f>
        <v>0.20442772078684765</v>
      </c>
      <c r="G375" s="29">
        <f>(Table1[[#This Row],[Outcome]]*LN(Table1[[#This Row],[Probability Value]]))+((1-Table1[[#This Row],[Outcome]])*LN(1-Table1[[#This Row],[Probability Value]]))</f>
        <v>-0.22869357522729639</v>
      </c>
    </row>
    <row r="376" spans="1:7" x14ac:dyDescent="0.25">
      <c r="A376" s="19">
        <v>0</v>
      </c>
      <c r="B376" s="1">
        <v>122</v>
      </c>
      <c r="C376" s="1">
        <v>52</v>
      </c>
      <c r="D376" s="29">
        <f t="shared" si="5"/>
        <v>-0.7025976098076272</v>
      </c>
      <c r="E376" s="29">
        <f>EXP(Table1[[#This Row],[Logit]])</f>
        <v>0.49529704285995912</v>
      </c>
      <c r="F376" s="29">
        <f>Table1[[#This Row],[Exponential Of Logit]]/(1+Table1[[#This Row],[Exponential Of Logit]])</f>
        <v>0.33123655612441805</v>
      </c>
      <c r="G376" s="29">
        <f>(Table1[[#This Row],[Outcome]]*LN(Table1[[#This Row],[Probability Value]]))+((1-Table1[[#This Row],[Outcome]])*LN(1-Table1[[#This Row],[Probability Value]]))</f>
        <v>-0.40232487798245875</v>
      </c>
    </row>
    <row r="377" spans="1:7" x14ac:dyDescent="0.25">
      <c r="A377" s="19">
        <v>1</v>
      </c>
      <c r="B377" s="1">
        <v>140</v>
      </c>
      <c r="C377" s="1">
        <v>82</v>
      </c>
      <c r="D377" s="29">
        <f t="shared" si="5"/>
        <v>-6.482254508357177E-2</v>
      </c>
      <c r="E377" s="29">
        <f>EXP(Table1[[#This Row],[Logit]])</f>
        <v>0.93723376536092062</v>
      </c>
      <c r="F377" s="29">
        <f>Table1[[#This Row],[Exponential Of Logit]]/(1+Table1[[#This Row],[Exponential Of Logit]])</f>
        <v>0.48380003596845589</v>
      </c>
      <c r="G377" s="29">
        <f>(Table1[[#This Row],[Outcome]]*LN(Table1[[#This Row],[Probability Value]]))+((1-Table1[[#This Row],[Outcome]])*LN(1-Table1[[#This Row],[Probability Value]]))</f>
        <v>-0.72608360646050008</v>
      </c>
    </row>
    <row r="378" spans="1:7" x14ac:dyDescent="0.25">
      <c r="A378" s="19">
        <v>0</v>
      </c>
      <c r="B378" s="1">
        <v>98</v>
      </c>
      <c r="C378" s="1">
        <v>82</v>
      </c>
      <c r="D378" s="29">
        <f t="shared" si="5"/>
        <v>-1.6628708350712975</v>
      </c>
      <c r="E378" s="29">
        <f>EXP(Table1[[#This Row],[Logit]])</f>
        <v>0.18959390523340991</v>
      </c>
      <c r="F378" s="29">
        <f>Table1[[#This Row],[Exponential Of Logit]]/(1+Table1[[#This Row],[Exponential Of Logit]])</f>
        <v>0.15937699781356038</v>
      </c>
      <c r="G378" s="29">
        <f>(Table1[[#This Row],[Outcome]]*LN(Table1[[#This Row],[Probability Value]]))+((1-Table1[[#This Row],[Outcome]])*LN(1-Table1[[#This Row],[Probability Value]]))</f>
        <v>-0.1736119927759443</v>
      </c>
    </row>
    <row r="379" spans="1:7" x14ac:dyDescent="0.25">
      <c r="A379" s="19">
        <v>0</v>
      </c>
      <c r="B379" s="1">
        <v>87</v>
      </c>
      <c r="C379" s="1">
        <v>60</v>
      </c>
      <c r="D379" s="29">
        <f t="shared" si="5"/>
        <v>-2.0468652578219624</v>
      </c>
      <c r="E379" s="29">
        <f>EXP(Table1[[#This Row],[Logit]])</f>
        <v>0.1291390874950577</v>
      </c>
      <c r="F379" s="29">
        <f>Table1[[#This Row],[Exponential Of Logit]]/(1+Table1[[#This Row],[Exponential Of Logit]])</f>
        <v>0.11436951295481829</v>
      </c>
      <c r="G379" s="29">
        <f>(Table1[[#This Row],[Outcome]]*LN(Table1[[#This Row],[Probability Value]]))+((1-Table1[[#This Row],[Outcome]])*LN(1-Table1[[#This Row],[Probability Value]]))</f>
        <v>-0.12145547288080967</v>
      </c>
    </row>
    <row r="380" spans="1:7" x14ac:dyDescent="0.25">
      <c r="A380" s="19">
        <v>1</v>
      </c>
      <c r="B380" s="1">
        <v>156</v>
      </c>
      <c r="C380" s="1">
        <v>75</v>
      </c>
      <c r="D380" s="29">
        <f t="shared" si="5"/>
        <v>0.55494840309395976</v>
      </c>
      <c r="E380" s="29">
        <f>EXP(Table1[[#This Row],[Logit]])</f>
        <v>1.7418511083274495</v>
      </c>
      <c r="F380" s="29">
        <f>Table1[[#This Row],[Exponential Of Logit]]/(1+Table1[[#This Row],[Exponential Of Logit]])</f>
        <v>0.63528289447853792</v>
      </c>
      <c r="G380" s="29">
        <f>(Table1[[#This Row],[Outcome]]*LN(Table1[[#This Row],[Probability Value]]))+((1-Table1[[#This Row],[Outcome]])*LN(1-Table1[[#This Row],[Probability Value]]))</f>
        <v>-0.45368487618068715</v>
      </c>
    </row>
    <row r="381" spans="1:7" x14ac:dyDescent="0.25">
      <c r="A381" s="19">
        <v>0</v>
      </c>
      <c r="B381" s="1">
        <v>93</v>
      </c>
      <c r="C381" s="1">
        <v>100</v>
      </c>
      <c r="D381" s="29">
        <f t="shared" si="5"/>
        <v>-1.8813763434227231</v>
      </c>
      <c r="E381" s="29">
        <f>EXP(Table1[[#This Row],[Logit]])</f>
        <v>0.15238023382950661</v>
      </c>
      <c r="F381" s="29">
        <f>Table1[[#This Row],[Exponential Of Logit]]/(1+Table1[[#This Row],[Exponential Of Logit]])</f>
        <v>0.13223086387305311</v>
      </c>
      <c r="G381" s="29">
        <f>(Table1[[#This Row],[Outcome]]*LN(Table1[[#This Row],[Probability Value]]))+((1-Table1[[#This Row],[Outcome]])*LN(1-Table1[[#This Row],[Probability Value]]))</f>
        <v>-0.14182957190264481</v>
      </c>
    </row>
    <row r="382" spans="1:7" x14ac:dyDescent="0.25">
      <c r="A382" s="19">
        <v>0</v>
      </c>
      <c r="B382" s="1">
        <v>107</v>
      </c>
      <c r="C382" s="1">
        <v>72</v>
      </c>
      <c r="D382" s="29">
        <f t="shared" si="5"/>
        <v>-1.3047309911741762</v>
      </c>
      <c r="E382" s="29">
        <f>EXP(Table1[[#This Row],[Logit]])</f>
        <v>0.27124549266352976</v>
      </c>
      <c r="F382" s="29">
        <f>Table1[[#This Row],[Exponential Of Logit]]/(1+Table1[[#This Row],[Exponential Of Logit]])</f>
        <v>0.21336987562898868</v>
      </c>
      <c r="G382" s="29">
        <f>(Table1[[#This Row],[Outcome]]*LN(Table1[[#This Row],[Probability Value]]))+((1-Table1[[#This Row],[Outcome]])*LN(1-Table1[[#This Row],[Probability Value]]))</f>
        <v>-0.23999712278027016</v>
      </c>
    </row>
    <row r="383" spans="1:7" x14ac:dyDescent="0.25">
      <c r="A383" s="19">
        <v>0</v>
      </c>
      <c r="B383" s="1">
        <v>105</v>
      </c>
      <c r="C383" s="1">
        <v>68</v>
      </c>
      <c r="D383" s="29">
        <f t="shared" si="5"/>
        <v>-1.3745481589470241</v>
      </c>
      <c r="E383" s="29">
        <f>EXP(Table1[[#This Row],[Logit]])</f>
        <v>0.25295386492774524</v>
      </c>
      <c r="F383" s="29">
        <f>Table1[[#This Row],[Exponential Of Logit]]/(1+Table1[[#This Row],[Exponential Of Logit]])</f>
        <v>0.20188601672283638</v>
      </c>
      <c r="G383" s="29">
        <f>(Table1[[#This Row],[Outcome]]*LN(Table1[[#This Row],[Probability Value]]))+((1-Table1[[#This Row],[Outcome]])*LN(1-Table1[[#This Row],[Probability Value]]))</f>
        <v>-0.22550385554552327</v>
      </c>
    </row>
    <row r="384" spans="1:7" x14ac:dyDescent="0.25">
      <c r="A384" s="19">
        <v>0</v>
      </c>
      <c r="B384" s="1">
        <v>109</v>
      </c>
      <c r="C384" s="1">
        <v>60</v>
      </c>
      <c r="D384" s="29">
        <f t="shared" si="5"/>
        <v>-1.2097923440188678</v>
      </c>
      <c r="E384" s="29">
        <f>EXP(Table1[[#This Row],[Logit]])</f>
        <v>0.29825920830824681</v>
      </c>
      <c r="F384" s="29">
        <f>Table1[[#This Row],[Exponential Of Logit]]/(1+Table1[[#This Row],[Exponential Of Logit]])</f>
        <v>0.22973779534897845</v>
      </c>
      <c r="G384" s="29">
        <f>(Table1[[#This Row],[Outcome]]*LN(Table1[[#This Row],[Probability Value]]))+((1-Table1[[#This Row],[Outcome]])*LN(1-Table1[[#This Row],[Probability Value]]))</f>
        <v>-0.26102429657925663</v>
      </c>
    </row>
    <row r="385" spans="1:7" x14ac:dyDescent="0.25">
      <c r="A385" s="19">
        <v>0</v>
      </c>
      <c r="B385" s="1">
        <v>90</v>
      </c>
      <c r="C385" s="1">
        <v>62</v>
      </c>
      <c r="D385" s="29">
        <f t="shared" si="5"/>
        <v>-1.9358591363170752</v>
      </c>
      <c r="E385" s="29">
        <f>EXP(Table1[[#This Row],[Logit]])</f>
        <v>0.14430024197474253</v>
      </c>
      <c r="F385" s="29">
        <f>Table1[[#This Row],[Exponential Of Logit]]/(1+Table1[[#This Row],[Exponential Of Logit]])</f>
        <v>0.12610347938555061</v>
      </c>
      <c r="G385" s="29">
        <f>(Table1[[#This Row],[Outcome]]*LN(Table1[[#This Row],[Probability Value]]))+((1-Table1[[#This Row],[Outcome]])*LN(1-Table1[[#This Row],[Probability Value]]))</f>
        <v>-0.13479330780244</v>
      </c>
    </row>
    <row r="386" spans="1:7" x14ac:dyDescent="0.25">
      <c r="A386" s="19">
        <v>0</v>
      </c>
      <c r="B386" s="1">
        <v>125</v>
      </c>
      <c r="C386" s="1">
        <v>70</v>
      </c>
      <c r="D386" s="29">
        <f t="shared" ref="D386:D449" si="6">$M$1+B386*$M$2+C386*$M$3</f>
        <v>-0.61671296768520001</v>
      </c>
      <c r="E386" s="29">
        <f>EXP(Table1[[#This Row],[Logit]])</f>
        <v>0.53971558766365968</v>
      </c>
      <c r="F386" s="29">
        <f>Table1[[#This Row],[Exponential Of Logit]]/(1+Table1[[#This Row],[Exponential Of Logit]])</f>
        <v>0.35052940425355805</v>
      </c>
      <c r="G386" s="29">
        <f>(Table1[[#This Row],[Outcome]]*LN(Table1[[#This Row],[Probability Value]]))+((1-Table1[[#This Row],[Outcome]])*LN(1-Table1[[#This Row],[Probability Value]]))</f>
        <v>-0.43159771603418468</v>
      </c>
    </row>
    <row r="387" spans="1:7" x14ac:dyDescent="0.25">
      <c r="A387" s="19">
        <v>0</v>
      </c>
      <c r="B387" s="1">
        <v>119</v>
      </c>
      <c r="C387" s="1">
        <v>54</v>
      </c>
      <c r="D387" s="29">
        <f t="shared" si="6"/>
        <v>-0.81988410115812926</v>
      </c>
      <c r="E387" s="29">
        <f>EXP(Table1[[#This Row],[Logit]])</f>
        <v>0.44048270298285225</v>
      </c>
      <c r="F387" s="29">
        <f>Table1[[#This Row],[Exponential Of Logit]]/(1+Table1[[#This Row],[Exponential Of Logit]])</f>
        <v>0.30578826255305325</v>
      </c>
      <c r="G387" s="29">
        <f>(Table1[[#This Row],[Outcome]]*LN(Table1[[#This Row],[Probability Value]]))+((1-Table1[[#This Row],[Outcome]])*LN(1-Table1[[#This Row],[Probability Value]]))</f>
        <v>-0.36497826782221227</v>
      </c>
    </row>
    <row r="388" spans="1:7" x14ac:dyDescent="0.25">
      <c r="A388" s="19">
        <v>1</v>
      </c>
      <c r="B388" s="1">
        <v>116</v>
      </c>
      <c r="C388" s="1">
        <v>74</v>
      </c>
      <c r="D388" s="29">
        <f t="shared" si="6"/>
        <v>-0.96543225681389888</v>
      </c>
      <c r="E388" s="29">
        <f>EXP(Table1[[#This Row],[Logit]])</f>
        <v>0.38081855274272564</v>
      </c>
      <c r="F388" s="29">
        <f>Table1[[#This Row],[Exponential Of Logit]]/(1+Table1[[#This Row],[Exponential Of Logit]])</f>
        <v>0.27579188589717607</v>
      </c>
      <c r="G388" s="29">
        <f>(Table1[[#This Row],[Outcome]]*LN(Table1[[#This Row],[Probability Value]]))+((1-Table1[[#This Row],[Outcome]])*LN(1-Table1[[#This Row],[Probability Value]]))</f>
        <v>-1.2881087342980106</v>
      </c>
    </row>
    <row r="389" spans="1:7" x14ac:dyDescent="0.25">
      <c r="A389" s="19">
        <v>1</v>
      </c>
      <c r="B389" s="1">
        <v>105</v>
      </c>
      <c r="C389" s="1">
        <v>100</v>
      </c>
      <c r="D389" s="29">
        <f t="shared" si="6"/>
        <v>-1.4247911177119441</v>
      </c>
      <c r="E389" s="29">
        <f>EXP(Table1[[#This Row],[Logit]])</f>
        <v>0.24055870641370908</v>
      </c>
      <c r="F389" s="29">
        <f>Table1[[#This Row],[Exponential Of Logit]]/(1+Table1[[#This Row],[Exponential Of Logit]])</f>
        <v>0.19391158610230744</v>
      </c>
      <c r="G389" s="29">
        <f>(Table1[[#This Row],[Outcome]]*LN(Table1[[#This Row],[Probability Value]]))+((1-Table1[[#This Row],[Outcome]])*LN(1-Table1[[#This Row],[Probability Value]]))</f>
        <v>-1.6403529655413227</v>
      </c>
    </row>
    <row r="390" spans="1:7" x14ac:dyDescent="0.25">
      <c r="A390" s="19">
        <v>1</v>
      </c>
      <c r="B390" s="1">
        <v>144</v>
      </c>
      <c r="C390" s="1">
        <v>82</v>
      </c>
      <c r="D390" s="29">
        <f t="shared" si="6"/>
        <v>8.7372530153354999E-2</v>
      </c>
      <c r="E390" s="29">
        <f>EXP(Table1[[#This Row],[Logit]])</f>
        <v>1.0913031473316881</v>
      </c>
      <c r="F390" s="29">
        <f>Table1[[#This Row],[Exponential Of Logit]]/(1+Table1[[#This Row],[Exponential Of Logit]])</f>
        <v>0.52182924733991398</v>
      </c>
      <c r="G390" s="29">
        <f>(Table1[[#This Row],[Outcome]]*LN(Table1[[#This Row],[Probability Value]]))+((1-Table1[[#This Row],[Outcome]])*LN(1-Table1[[#This Row],[Probability Value]]))</f>
        <v>-0.65041485698806534</v>
      </c>
    </row>
    <row r="391" spans="1:7" x14ac:dyDescent="0.25">
      <c r="A391" s="19">
        <v>0</v>
      </c>
      <c r="B391" s="1">
        <v>100</v>
      </c>
      <c r="C391" s="1">
        <v>68</v>
      </c>
      <c r="D391" s="29">
        <f t="shared" si="6"/>
        <v>-1.5647920029931821</v>
      </c>
      <c r="E391" s="29">
        <f>EXP(Table1[[#This Row],[Logit]])</f>
        <v>0.2091315073773598</v>
      </c>
      <c r="F391" s="29">
        <f>Table1[[#This Row],[Exponential Of Logit]]/(1+Table1[[#This Row],[Exponential Of Logit]])</f>
        <v>0.17296010078421653</v>
      </c>
      <c r="G391" s="29">
        <f>(Table1[[#This Row],[Outcome]]*LN(Table1[[#This Row],[Probability Value]]))+((1-Table1[[#This Row],[Outcome]])*LN(1-Table1[[#This Row],[Probability Value]]))</f>
        <v>-0.18990233939577209</v>
      </c>
    </row>
    <row r="392" spans="1:7" x14ac:dyDescent="0.25">
      <c r="A392" s="19">
        <v>0</v>
      </c>
      <c r="B392" s="1">
        <v>100</v>
      </c>
      <c r="C392" s="1">
        <v>66</v>
      </c>
      <c r="D392" s="29">
        <f t="shared" si="6"/>
        <v>-1.5616518180703747</v>
      </c>
      <c r="E392" s="29">
        <f>EXP(Table1[[#This Row],[Logit]])</f>
        <v>0.20978925116177985</v>
      </c>
      <c r="F392" s="29">
        <f>Table1[[#This Row],[Exponential Of Logit]]/(1+Table1[[#This Row],[Exponential Of Logit]])</f>
        <v>0.17340974964053937</v>
      </c>
      <c r="G392" s="29">
        <f>(Table1[[#This Row],[Outcome]]*LN(Table1[[#This Row],[Probability Value]]))+((1-Table1[[#This Row],[Outcome]])*LN(1-Table1[[#This Row],[Probability Value]]))</f>
        <v>-0.19044617184527168</v>
      </c>
    </row>
    <row r="393" spans="1:7" x14ac:dyDescent="0.25">
      <c r="A393" s="19">
        <v>1</v>
      </c>
      <c r="B393" s="1">
        <v>166</v>
      </c>
      <c r="C393" s="1">
        <v>76</v>
      </c>
      <c r="D393" s="29">
        <f t="shared" si="6"/>
        <v>0.93386599872487208</v>
      </c>
      <c r="E393" s="29">
        <f>EXP(Table1[[#This Row],[Logit]])</f>
        <v>2.5443265516168907</v>
      </c>
      <c r="F393" s="29">
        <f>Table1[[#This Row],[Exponential Of Logit]]/(1+Table1[[#This Row],[Exponential Of Logit]])</f>
        <v>0.71785895418022116</v>
      </c>
      <c r="G393" s="29">
        <f>(Table1[[#This Row],[Outcome]]*LN(Table1[[#This Row],[Probability Value]]))+((1-Table1[[#This Row],[Outcome]])*LN(1-Table1[[#This Row],[Probability Value]]))</f>
        <v>-0.33148217187722823</v>
      </c>
    </row>
    <row r="394" spans="1:7" x14ac:dyDescent="0.25">
      <c r="A394" s="19">
        <v>0</v>
      </c>
      <c r="B394" s="1">
        <v>131</v>
      </c>
      <c r="C394" s="1">
        <v>64</v>
      </c>
      <c r="D394" s="29">
        <f t="shared" si="6"/>
        <v>-0.37899980006138823</v>
      </c>
      <c r="E394" s="29">
        <f>EXP(Table1[[#This Row],[Logit]])</f>
        <v>0.68454574953339142</v>
      </c>
      <c r="F394" s="29">
        <f>Table1[[#This Row],[Exponential Of Logit]]/(1+Table1[[#This Row],[Exponential Of Logit]])</f>
        <v>0.40636815576128243</v>
      </c>
      <c r="G394" s="29">
        <f>(Table1[[#This Row],[Outcome]]*LN(Table1[[#This Row],[Probability Value]]))+((1-Table1[[#This Row],[Outcome]])*LN(1-Table1[[#This Row],[Probability Value]]))</f>
        <v>-0.52149594261314614</v>
      </c>
    </row>
    <row r="395" spans="1:7" x14ac:dyDescent="0.25">
      <c r="A395" s="19">
        <v>0</v>
      </c>
      <c r="B395" s="1">
        <v>116</v>
      </c>
      <c r="C395" s="1">
        <v>72</v>
      </c>
      <c r="D395" s="29">
        <f t="shared" si="6"/>
        <v>-0.96229207189109134</v>
      </c>
      <c r="E395" s="29">
        <f>EXP(Table1[[#This Row],[Logit]])</f>
        <v>0.38201627296766716</v>
      </c>
      <c r="F395" s="29">
        <f>Table1[[#This Row],[Exponential Of Logit]]/(1+Table1[[#This Row],[Exponential Of Logit]])</f>
        <v>0.27641951866988224</v>
      </c>
      <c r="G395" s="29">
        <f>(Table1[[#This Row],[Outcome]]*LN(Table1[[#This Row],[Probability Value]]))+((1-Table1[[#This Row],[Outcome]])*LN(1-Table1[[#This Row],[Probability Value]]))</f>
        <v>-0.32354350021657891</v>
      </c>
    </row>
    <row r="396" spans="1:7" x14ac:dyDescent="0.25">
      <c r="A396" s="19">
        <v>1</v>
      </c>
      <c r="B396" s="1">
        <v>158</v>
      </c>
      <c r="C396" s="1">
        <v>78</v>
      </c>
      <c r="D396" s="29">
        <f t="shared" si="6"/>
        <v>0.62633566332821189</v>
      </c>
      <c r="E396" s="29">
        <f>EXP(Table1[[#This Row],[Logit]])</f>
        <v>1.8707429722599904</v>
      </c>
      <c r="F396" s="29">
        <f>Table1[[#This Row],[Exponential Of Logit]]/(1+Table1[[#This Row],[Exponential Of Logit]])</f>
        <v>0.65165812137728552</v>
      </c>
      <c r="G396" s="29">
        <f>(Table1[[#This Row],[Outcome]]*LN(Table1[[#This Row],[Probability Value]]))+((1-Table1[[#This Row],[Outcome]])*LN(1-Table1[[#This Row],[Probability Value]]))</f>
        <v>-0.42823520829278888</v>
      </c>
    </row>
    <row r="397" spans="1:7" x14ac:dyDescent="0.25">
      <c r="A397" s="19">
        <v>0</v>
      </c>
      <c r="B397" s="1">
        <v>127</v>
      </c>
      <c r="C397" s="1">
        <v>58</v>
      </c>
      <c r="D397" s="29">
        <f t="shared" si="6"/>
        <v>-0.5217743205298917</v>
      </c>
      <c r="E397" s="29">
        <f>EXP(Table1[[#This Row],[Logit]])</f>
        <v>0.59346661324200201</v>
      </c>
      <c r="F397" s="29">
        <f>Table1[[#This Row],[Exponential Of Logit]]/(1+Table1[[#This Row],[Exponential Of Logit]])</f>
        <v>0.37243743189231882</v>
      </c>
      <c r="G397" s="29">
        <f>(Table1[[#This Row],[Outcome]]*LN(Table1[[#This Row],[Probability Value]]))+((1-Table1[[#This Row],[Outcome]])*LN(1-Table1[[#This Row],[Probability Value]]))</f>
        <v>-0.46591190281516004</v>
      </c>
    </row>
    <row r="398" spans="1:7" x14ac:dyDescent="0.25">
      <c r="A398" s="19">
        <v>0</v>
      </c>
      <c r="B398" s="1">
        <v>96</v>
      </c>
      <c r="C398" s="1">
        <v>56</v>
      </c>
      <c r="D398" s="29">
        <f t="shared" si="6"/>
        <v>-1.6981459686932636</v>
      </c>
      <c r="E398" s="29">
        <f>EXP(Table1[[#This Row],[Logit]])</f>
        <v>0.18302253920079053</v>
      </c>
      <c r="F398" s="29">
        <f>Table1[[#This Row],[Exponential Of Logit]]/(1+Table1[[#This Row],[Exponential Of Logit]])</f>
        <v>0.15470756738450164</v>
      </c>
      <c r="G398" s="29">
        <f>(Table1[[#This Row],[Outcome]]*LN(Table1[[#This Row],[Probability Value]]))+((1-Table1[[#This Row],[Outcome]])*LN(1-Table1[[#This Row],[Probability Value]]))</f>
        <v>-0.16807263739361095</v>
      </c>
    </row>
    <row r="399" spans="1:7" x14ac:dyDescent="0.25">
      <c r="A399" s="19">
        <v>1</v>
      </c>
      <c r="B399" s="1">
        <v>131</v>
      </c>
      <c r="C399" s="1">
        <v>66</v>
      </c>
      <c r="D399" s="29">
        <f t="shared" si="6"/>
        <v>-0.38213998498419577</v>
      </c>
      <c r="E399" s="29">
        <f>EXP(Table1[[#This Row],[Logit]])</f>
        <v>0.68239952083285826</v>
      </c>
      <c r="F399" s="29">
        <f>Table1[[#This Row],[Exponential Of Logit]]/(1+Table1[[#This Row],[Exponential Of Logit]])</f>
        <v>0.40561086257029</v>
      </c>
      <c r="G399" s="29">
        <f>(Table1[[#This Row],[Outcome]]*LN(Table1[[#This Row],[Probability Value]]))+((1-Table1[[#This Row],[Outcome]])*LN(1-Table1[[#This Row],[Probability Value]]))</f>
        <v>-0.90236104557884533</v>
      </c>
    </row>
    <row r="400" spans="1:7" x14ac:dyDescent="0.25">
      <c r="A400" s="19">
        <v>0</v>
      </c>
      <c r="B400" s="1">
        <v>82</v>
      </c>
      <c r="C400" s="1">
        <v>70</v>
      </c>
      <c r="D400" s="29">
        <f t="shared" si="6"/>
        <v>-2.252810026482158</v>
      </c>
      <c r="E400" s="29">
        <f>EXP(Table1[[#This Row],[Logit]])</f>
        <v>0.10510346568939401</v>
      </c>
      <c r="F400" s="29">
        <f>Table1[[#This Row],[Exponential Of Logit]]/(1+Table1[[#This Row],[Exponential Of Logit]])</f>
        <v>9.5107353250247537E-2</v>
      </c>
      <c r="G400" s="29">
        <f>(Table1[[#This Row],[Outcome]]*LN(Table1[[#This Row],[Probability Value]]))+((1-Table1[[#This Row],[Outcome]])*LN(1-Table1[[#This Row],[Probability Value]]))</f>
        <v>-9.9938964694365556E-2</v>
      </c>
    </row>
    <row r="401" spans="1:7" x14ac:dyDescent="0.25">
      <c r="A401" s="19">
        <v>1</v>
      </c>
      <c r="B401" s="1">
        <v>193</v>
      </c>
      <c r="C401" s="1">
        <v>70</v>
      </c>
      <c r="D401" s="29">
        <f t="shared" si="6"/>
        <v>1.9706033113425472</v>
      </c>
      <c r="E401" s="29">
        <f>EXP(Table1[[#This Row],[Logit]])</f>
        <v>7.1750039440760718</v>
      </c>
      <c r="F401" s="29">
        <f>Table1[[#This Row],[Exponential Of Logit]]/(1+Table1[[#This Row],[Exponential Of Logit]])</f>
        <v>0.87767589999456352</v>
      </c>
      <c r="G401" s="29">
        <f>(Table1[[#This Row],[Outcome]]*LN(Table1[[#This Row],[Probability Value]]))+((1-Table1[[#This Row],[Outcome]])*LN(1-Table1[[#This Row],[Probability Value]]))</f>
        <v>-0.13047788789644196</v>
      </c>
    </row>
    <row r="402" spans="1:7" x14ac:dyDescent="0.25">
      <c r="A402" s="19">
        <v>1</v>
      </c>
      <c r="B402" s="1">
        <v>95</v>
      </c>
      <c r="C402" s="1">
        <v>64</v>
      </c>
      <c r="D402" s="29">
        <f t="shared" si="6"/>
        <v>-1.7487554771937248</v>
      </c>
      <c r="E402" s="29">
        <f>EXP(Table1[[#This Row],[Logit]])</f>
        <v>0.17399034371580763</v>
      </c>
      <c r="F402" s="29">
        <f>Table1[[#This Row],[Exponential Of Logit]]/(1+Table1[[#This Row],[Exponential Of Logit]])</f>
        <v>0.14820423749407444</v>
      </c>
      <c r="G402" s="29">
        <f>(Table1[[#This Row],[Outcome]]*LN(Table1[[#This Row],[Probability Value]]))+((1-Table1[[#This Row],[Outcome]])*LN(1-Table1[[#This Row],[Probability Value]]))</f>
        <v>-1.9091639734514994</v>
      </c>
    </row>
    <row r="403" spans="1:7" x14ac:dyDescent="0.25">
      <c r="A403" s="19">
        <v>0</v>
      </c>
      <c r="B403" s="1">
        <v>137</v>
      </c>
      <c r="C403" s="1">
        <v>61</v>
      </c>
      <c r="D403" s="29">
        <f t="shared" si="6"/>
        <v>-0.14599690982178776</v>
      </c>
      <c r="E403" s="29">
        <f>EXP(Table1[[#This Row],[Logit]])</f>
        <v>0.86416037359007514</v>
      </c>
      <c r="F403" s="29">
        <f>Table1[[#This Row],[Exponential Of Logit]]/(1+Table1[[#This Row],[Exponential Of Logit]])</f>
        <v>0.46356546670168741</v>
      </c>
      <c r="G403" s="29">
        <f>(Table1[[#This Row],[Outcome]]*LN(Table1[[#This Row],[Probability Value]]))+((1-Table1[[#This Row],[Outcome]])*LN(1-Table1[[#This Row],[Probability Value]]))</f>
        <v>-0.62281074989613161</v>
      </c>
    </row>
    <row r="404" spans="1:7" x14ac:dyDescent="0.25">
      <c r="A404" s="19">
        <v>1</v>
      </c>
      <c r="B404" s="1">
        <v>136</v>
      </c>
      <c r="C404" s="1">
        <v>84</v>
      </c>
      <c r="D404" s="29">
        <f t="shared" si="6"/>
        <v>-0.22015780524330517</v>
      </c>
      <c r="E404" s="29">
        <f>EXP(Table1[[#This Row],[Logit]])</f>
        <v>0.80239216628014354</v>
      </c>
      <c r="F404" s="29">
        <f>Table1[[#This Row],[Exponential Of Logit]]/(1+Table1[[#This Row],[Exponential Of Logit]])</f>
        <v>0.44518178745536596</v>
      </c>
      <c r="G404" s="29">
        <f>(Table1[[#This Row],[Outcome]]*LN(Table1[[#This Row],[Probability Value]]))+((1-Table1[[#This Row],[Outcome]])*LN(1-Table1[[#This Row],[Probability Value]]))</f>
        <v>-0.80927256909819967</v>
      </c>
    </row>
    <row r="405" spans="1:7" x14ac:dyDescent="0.25">
      <c r="A405" s="19">
        <v>0</v>
      </c>
      <c r="B405" s="1">
        <v>72</v>
      </c>
      <c r="C405" s="1">
        <v>78</v>
      </c>
      <c r="D405" s="29">
        <f t="shared" si="6"/>
        <v>-2.6458584542657033</v>
      </c>
      <c r="E405" s="29">
        <f>EXP(Table1[[#This Row],[Logit]])</f>
        <v>7.0944425046821288E-2</v>
      </c>
      <c r="F405" s="29">
        <f>Table1[[#This Row],[Exponential Of Logit]]/(1+Table1[[#This Row],[Exponential Of Logit]])</f>
        <v>6.6244730713939368E-2</v>
      </c>
      <c r="G405" s="29">
        <f>(Table1[[#This Row],[Outcome]]*LN(Table1[[#This Row],[Probability Value]]))+((1-Table1[[#This Row],[Outcome]])*LN(1-Table1[[#This Row],[Probability Value]]))</f>
        <v>-6.8540899406656919E-2</v>
      </c>
    </row>
    <row r="406" spans="1:7" x14ac:dyDescent="0.25">
      <c r="A406" s="19">
        <v>1</v>
      </c>
      <c r="B406" s="1">
        <v>168</v>
      </c>
      <c r="C406" s="1">
        <v>64</v>
      </c>
      <c r="D406" s="29">
        <f t="shared" si="6"/>
        <v>1.0288046458801803</v>
      </c>
      <c r="E406" s="29">
        <f>EXP(Table1[[#This Row],[Logit]])</f>
        <v>2.797719569498081</v>
      </c>
      <c r="F406" s="29">
        <f>Table1[[#This Row],[Exponential Of Logit]]/(1+Table1[[#This Row],[Exponential Of Logit]])</f>
        <v>0.73668408588363377</v>
      </c>
      <c r="G406" s="29">
        <f>(Table1[[#This Row],[Outcome]]*LN(Table1[[#This Row],[Probability Value]]))+((1-Table1[[#This Row],[Outcome]])*LN(1-Table1[[#This Row],[Probability Value]]))</f>
        <v>-0.30559612742212744</v>
      </c>
    </row>
    <row r="407" spans="1:7" x14ac:dyDescent="0.25">
      <c r="A407" s="19">
        <v>0</v>
      </c>
      <c r="B407" s="1">
        <v>123</v>
      </c>
      <c r="C407" s="1">
        <v>48</v>
      </c>
      <c r="D407" s="29">
        <f t="shared" si="6"/>
        <v>-0.65826847115278098</v>
      </c>
      <c r="E407" s="29">
        <f>EXP(Table1[[#This Row],[Logit]])</f>
        <v>0.51774705274429733</v>
      </c>
      <c r="F407" s="29">
        <f>Table1[[#This Row],[Exponential Of Logit]]/(1+Table1[[#This Row],[Exponential Of Logit]])</f>
        <v>0.34112868268012037</v>
      </c>
      <c r="G407" s="29">
        <f>(Table1[[#This Row],[Outcome]]*LN(Table1[[#This Row],[Probability Value]]))+((1-Table1[[#This Row],[Outcome]])*LN(1-Table1[[#This Row],[Probability Value]]))</f>
        <v>-0.41722703316804438</v>
      </c>
    </row>
    <row r="408" spans="1:7" x14ac:dyDescent="0.25">
      <c r="A408" s="19">
        <v>1</v>
      </c>
      <c r="B408" s="1">
        <v>115</v>
      </c>
      <c r="C408" s="1">
        <v>72</v>
      </c>
      <c r="D408" s="29">
        <f t="shared" si="6"/>
        <v>-1.0003408407003236</v>
      </c>
      <c r="E408" s="29">
        <f>EXP(Table1[[#This Row],[Logit]])</f>
        <v>0.36775407425136691</v>
      </c>
      <c r="F408" s="29">
        <f>Table1[[#This Row],[Exponential Of Logit]]/(1+Table1[[#This Row],[Exponential Of Logit]])</f>
        <v>0.26887441329879069</v>
      </c>
      <c r="G408" s="29">
        <f>(Table1[[#This Row],[Outcome]]*LN(Table1[[#This Row],[Probability Value]]))+((1-Table1[[#This Row],[Outcome]])*LN(1-Table1[[#This Row],[Probability Value]]))</f>
        <v>-1.3135108734559795</v>
      </c>
    </row>
    <row r="409" spans="1:7" x14ac:dyDescent="0.25">
      <c r="A409" s="19">
        <v>0</v>
      </c>
      <c r="B409" s="1">
        <v>101</v>
      </c>
      <c r="C409" s="1">
        <v>62</v>
      </c>
      <c r="D409" s="29">
        <f t="shared" si="6"/>
        <v>-1.5173226794155279</v>
      </c>
      <c r="E409" s="29">
        <f>EXP(Table1[[#This Row],[Logit]])</f>
        <v>0.21929823335762463</v>
      </c>
      <c r="F409" s="29">
        <f>Table1[[#This Row],[Exponential Of Logit]]/(1+Table1[[#This Row],[Exponential Of Logit]])</f>
        <v>0.17985610686381079</v>
      </c>
      <c r="G409" s="29">
        <f>(Table1[[#This Row],[Outcome]]*LN(Table1[[#This Row],[Probability Value]]))+((1-Table1[[#This Row],[Outcome]])*LN(1-Table1[[#This Row],[Probability Value]]))</f>
        <v>-0.1982754746841762</v>
      </c>
    </row>
    <row r="410" spans="1:7" x14ac:dyDescent="0.25">
      <c r="A410" s="19">
        <v>1</v>
      </c>
      <c r="B410" s="1">
        <v>197</v>
      </c>
      <c r="C410" s="1">
        <v>74</v>
      </c>
      <c r="D410" s="29">
        <f t="shared" si="6"/>
        <v>2.116518016733858</v>
      </c>
      <c r="E410" s="29">
        <f>EXP(Table1[[#This Row],[Logit]])</f>
        <v>8.3021790520200067</v>
      </c>
      <c r="F410" s="29">
        <f>Table1[[#This Row],[Exponential Of Logit]]/(1+Table1[[#This Row],[Exponential Of Logit]])</f>
        <v>0.8924983066432326</v>
      </c>
      <c r="G410" s="29">
        <f>(Table1[[#This Row],[Outcome]]*LN(Table1[[#This Row],[Probability Value]]))+((1-Table1[[#This Row],[Outcome]])*LN(1-Table1[[#This Row],[Probability Value]]))</f>
        <v>-0.11373066264864971</v>
      </c>
    </row>
    <row r="411" spans="1:7" x14ac:dyDescent="0.25">
      <c r="A411" s="19">
        <v>1</v>
      </c>
      <c r="B411" s="1">
        <v>172</v>
      </c>
      <c r="C411" s="1">
        <v>68</v>
      </c>
      <c r="D411" s="29">
        <f t="shared" si="6"/>
        <v>1.1747193512714913</v>
      </c>
      <c r="E411" s="29">
        <f>EXP(Table1[[#This Row],[Logit]])</f>
        <v>3.2372342906501883</v>
      </c>
      <c r="F411" s="29">
        <f>Table1[[#This Row],[Exponential Of Logit]]/(1+Table1[[#This Row],[Exponential Of Logit]])</f>
        <v>0.76399700101394352</v>
      </c>
      <c r="G411" s="29">
        <f>(Table1[[#This Row],[Outcome]]*LN(Table1[[#This Row],[Probability Value]]))+((1-Table1[[#This Row],[Outcome]])*LN(1-Table1[[#This Row],[Probability Value]]))</f>
        <v>-0.26919141519774031</v>
      </c>
    </row>
    <row r="412" spans="1:7" x14ac:dyDescent="0.25">
      <c r="A412" s="19">
        <v>0</v>
      </c>
      <c r="B412" s="1">
        <v>102</v>
      </c>
      <c r="C412" s="1">
        <v>90</v>
      </c>
      <c r="D412" s="29">
        <f t="shared" si="6"/>
        <v>-1.5232364995256011</v>
      </c>
      <c r="E412" s="29">
        <f>EXP(Table1[[#This Row],[Logit]])</f>
        <v>0.21800517029481425</v>
      </c>
      <c r="F412" s="29">
        <f>Table1[[#This Row],[Exponential Of Logit]]/(1+Table1[[#This Row],[Exponential Of Logit]])</f>
        <v>0.17898542273186477</v>
      </c>
      <c r="G412" s="29">
        <f>(Table1[[#This Row],[Outcome]]*LN(Table1[[#This Row],[Probability Value]]))+((1-Table1[[#This Row],[Outcome]])*LN(1-Table1[[#This Row],[Probability Value]]))</f>
        <v>-0.19721441418412616</v>
      </c>
    </row>
    <row r="413" spans="1:7" x14ac:dyDescent="0.25">
      <c r="A413" s="19">
        <v>0</v>
      </c>
      <c r="B413" s="1">
        <v>112</v>
      </c>
      <c r="C413" s="1">
        <v>72</v>
      </c>
      <c r="D413" s="29">
        <f t="shared" si="6"/>
        <v>-1.1144871471280182</v>
      </c>
      <c r="E413" s="29">
        <f>EXP(Table1[[#This Row],[Logit]])</f>
        <v>0.32808349432333356</v>
      </c>
      <c r="F413" s="29">
        <f>Table1[[#This Row],[Exponential Of Logit]]/(1+Table1[[#This Row],[Exponential Of Logit]])</f>
        <v>0.24703529237858202</v>
      </c>
      <c r="G413" s="29">
        <f>(Table1[[#This Row],[Outcome]]*LN(Table1[[#This Row],[Probability Value]]))+((1-Table1[[#This Row],[Outcome]])*LN(1-Table1[[#This Row],[Probability Value]]))</f>
        <v>-0.28373692130929212</v>
      </c>
    </row>
    <row r="414" spans="1:7" x14ac:dyDescent="0.25">
      <c r="A414" s="19">
        <v>0</v>
      </c>
      <c r="B414" s="1">
        <v>143</v>
      </c>
      <c r="C414" s="1">
        <v>84</v>
      </c>
      <c r="D414" s="29">
        <f t="shared" si="6"/>
        <v>4.6183576421316236E-2</v>
      </c>
      <c r="E414" s="29">
        <f>EXP(Table1[[#This Row],[Logit]])</f>
        <v>1.0472666467745944</v>
      </c>
      <c r="F414" s="29">
        <f>Table1[[#This Row],[Exponential Of Logit]]/(1+Table1[[#This Row],[Exponential Of Logit]])</f>
        <v>0.51154384233462247</v>
      </c>
      <c r="G414" s="29">
        <f>(Table1[[#This Row],[Outcome]]*LN(Table1[[#This Row],[Probability Value]]))+((1-Table1[[#This Row],[Outcome]])*LN(1-Table1[[#This Row],[Probability Value]]))</f>
        <v>-0.71650556042077496</v>
      </c>
    </row>
    <row r="415" spans="1:7" x14ac:dyDescent="0.25">
      <c r="A415" s="19">
        <v>0</v>
      </c>
      <c r="B415" s="1">
        <v>143</v>
      </c>
      <c r="C415" s="1">
        <v>74</v>
      </c>
      <c r="D415" s="29">
        <f t="shared" si="6"/>
        <v>6.1884501035353701E-2</v>
      </c>
      <c r="E415" s="29">
        <f>EXP(Table1[[#This Row],[Logit]])</f>
        <v>1.0638394652751564</v>
      </c>
      <c r="F415" s="29">
        <f>Table1[[#This Row],[Exponential Of Logit]]/(1+Table1[[#This Row],[Exponential Of Logit]])</f>
        <v>0.51546618967930369</v>
      </c>
      <c r="G415" s="29">
        <f>(Table1[[#This Row],[Outcome]]*LN(Table1[[#This Row],[Probability Value]]))+((1-Table1[[#This Row],[Outcome]])*LN(1-Table1[[#This Row],[Probability Value]]))</f>
        <v>-0.72456806614245661</v>
      </c>
    </row>
    <row r="416" spans="1:7" x14ac:dyDescent="0.25">
      <c r="A416" s="19">
        <v>1</v>
      </c>
      <c r="B416" s="1">
        <v>138</v>
      </c>
      <c r="C416" s="1">
        <v>60</v>
      </c>
      <c r="D416" s="29">
        <f t="shared" si="6"/>
        <v>-0.10637804855115186</v>
      </c>
      <c r="E416" s="29">
        <f>EXP(Table1[[#This Row],[Logit]])</f>
        <v>0.89908468615595327</v>
      </c>
      <c r="F416" s="29">
        <f>Table1[[#This Row],[Exponential Of Logit]]/(1+Table1[[#This Row],[Exponential Of Logit]])</f>
        <v>0.47343053878015434</v>
      </c>
      <c r="G416" s="29">
        <f>(Table1[[#This Row],[Outcome]]*LN(Table1[[#This Row],[Probability Value]]))+((1-Table1[[#This Row],[Outcome]])*LN(1-Table1[[#This Row],[Probability Value]]))</f>
        <v>-0.74775007451911757</v>
      </c>
    </row>
    <row r="417" spans="1:7" x14ac:dyDescent="0.25">
      <c r="A417" s="19">
        <v>1</v>
      </c>
      <c r="B417" s="1">
        <v>173</v>
      </c>
      <c r="C417" s="1">
        <v>84</v>
      </c>
      <c r="D417" s="29">
        <f t="shared" si="6"/>
        <v>1.1876466406982635</v>
      </c>
      <c r="E417" s="29">
        <f>EXP(Table1[[#This Row],[Logit]])</f>
        <v>3.2793546195328673</v>
      </c>
      <c r="F417" s="29">
        <f>Table1[[#This Row],[Exponential Of Logit]]/(1+Table1[[#This Row],[Exponential Of Logit]])</f>
        <v>0.76631990360519375</v>
      </c>
      <c r="G417" s="29">
        <f>(Table1[[#This Row],[Outcome]]*LN(Table1[[#This Row],[Probability Value]]))+((1-Table1[[#This Row],[Outcome]])*LN(1-Table1[[#This Row],[Probability Value]]))</f>
        <v>-0.26615556769674326</v>
      </c>
    </row>
    <row r="418" spans="1:7" x14ac:dyDescent="0.25">
      <c r="A418" s="19">
        <v>0</v>
      </c>
      <c r="B418" s="1">
        <v>97</v>
      </c>
      <c r="C418" s="1">
        <v>68</v>
      </c>
      <c r="D418" s="29">
        <f t="shared" si="6"/>
        <v>-1.6789383094208767</v>
      </c>
      <c r="E418" s="29">
        <f>EXP(Table1[[#This Row],[Logit]])</f>
        <v>0.18657195261029846</v>
      </c>
      <c r="F418" s="29">
        <f>Table1[[#This Row],[Exponential Of Logit]]/(1+Table1[[#This Row],[Exponential Of Logit]])</f>
        <v>0.15723610540419847</v>
      </c>
      <c r="G418" s="29">
        <f>(Table1[[#This Row],[Outcome]]*LN(Table1[[#This Row],[Probability Value]]))+((1-Table1[[#This Row],[Outcome]])*LN(1-Table1[[#This Row],[Probability Value]]))</f>
        <v>-0.17106843779438488</v>
      </c>
    </row>
    <row r="419" spans="1:7" x14ac:dyDescent="0.25">
      <c r="A419" s="19">
        <v>1</v>
      </c>
      <c r="B419" s="1">
        <v>144</v>
      </c>
      <c r="C419" s="1">
        <v>82</v>
      </c>
      <c r="D419" s="29">
        <f t="shared" si="6"/>
        <v>8.7372530153354999E-2</v>
      </c>
      <c r="E419" s="29">
        <f>EXP(Table1[[#This Row],[Logit]])</f>
        <v>1.0913031473316881</v>
      </c>
      <c r="F419" s="29">
        <f>Table1[[#This Row],[Exponential Of Logit]]/(1+Table1[[#This Row],[Exponential Of Logit]])</f>
        <v>0.52182924733991398</v>
      </c>
      <c r="G419" s="29">
        <f>(Table1[[#This Row],[Outcome]]*LN(Table1[[#This Row],[Probability Value]]))+((1-Table1[[#This Row],[Outcome]])*LN(1-Table1[[#This Row],[Probability Value]]))</f>
        <v>-0.65041485698806534</v>
      </c>
    </row>
    <row r="420" spans="1:7" x14ac:dyDescent="0.25">
      <c r="A420" s="19">
        <v>0</v>
      </c>
      <c r="B420" s="1">
        <v>83</v>
      </c>
      <c r="C420" s="1">
        <v>68</v>
      </c>
      <c r="D420" s="29">
        <f t="shared" si="6"/>
        <v>-2.2116210727501189</v>
      </c>
      <c r="E420" s="29">
        <f>EXP(Table1[[#This Row],[Logit]])</f>
        <v>0.10952295984557495</v>
      </c>
      <c r="F420" s="29">
        <f>Table1[[#This Row],[Exponential Of Logit]]/(1+Table1[[#This Row],[Exponential Of Logit]])</f>
        <v>9.871175614141281E-2</v>
      </c>
      <c r="G420" s="29">
        <f>(Table1[[#This Row],[Outcome]]*LN(Table1[[#This Row],[Probability Value]]))+((1-Table1[[#This Row],[Outcome]])*LN(1-Table1[[#This Row],[Probability Value]]))</f>
        <v>-0.10393015704352124</v>
      </c>
    </row>
    <row r="421" spans="1:7" x14ac:dyDescent="0.25">
      <c r="A421" s="19">
        <v>1</v>
      </c>
      <c r="B421" s="1">
        <v>129</v>
      </c>
      <c r="C421" s="1">
        <v>64</v>
      </c>
      <c r="D421" s="29">
        <f t="shared" si="6"/>
        <v>-0.45509733767985161</v>
      </c>
      <c r="E421" s="29">
        <f>EXP(Table1[[#This Row],[Logit]])</f>
        <v>0.63438621526052197</v>
      </c>
      <c r="F421" s="29">
        <f>Table1[[#This Row],[Exponential Of Logit]]/(1+Table1[[#This Row],[Exponential Of Logit]])</f>
        <v>0.38814951407271903</v>
      </c>
      <c r="G421" s="29">
        <f>(Table1[[#This Row],[Outcome]]*LN(Table1[[#This Row],[Probability Value]]))+((1-Table1[[#This Row],[Outcome]])*LN(1-Table1[[#This Row],[Probability Value]]))</f>
        <v>-0.94636466803714647</v>
      </c>
    </row>
    <row r="422" spans="1:7" x14ac:dyDescent="0.25">
      <c r="A422" s="19">
        <v>0</v>
      </c>
      <c r="B422" s="1">
        <v>119</v>
      </c>
      <c r="C422" s="1">
        <v>88</v>
      </c>
      <c r="D422" s="29">
        <f t="shared" si="6"/>
        <v>-0.87326724484585672</v>
      </c>
      <c r="E422" s="29">
        <f>EXP(Table1[[#This Row],[Logit]])</f>
        <v>0.41758496565497283</v>
      </c>
      <c r="F422" s="29">
        <f>Table1[[#This Row],[Exponential Of Logit]]/(1+Table1[[#This Row],[Exponential Of Logit]])</f>
        <v>0.29457491139660491</v>
      </c>
      <c r="G422" s="29">
        <f>(Table1[[#This Row],[Outcome]]*LN(Table1[[#This Row],[Probability Value]]))+((1-Table1[[#This Row],[Outcome]])*LN(1-Table1[[#This Row],[Probability Value]]))</f>
        <v>-0.34895469532074569</v>
      </c>
    </row>
    <row r="423" spans="1:7" x14ac:dyDescent="0.25">
      <c r="A423" s="19">
        <v>0</v>
      </c>
      <c r="B423" s="1">
        <v>94</v>
      </c>
      <c r="C423" s="1">
        <v>68</v>
      </c>
      <c r="D423" s="29">
        <f t="shared" si="6"/>
        <v>-1.7930846158485714</v>
      </c>
      <c r="E423" s="29">
        <f>EXP(Table1[[#This Row],[Logit]])</f>
        <v>0.16644595516642763</v>
      </c>
      <c r="F423" s="29">
        <f>Table1[[#This Row],[Exponential Of Logit]]/(1+Table1[[#This Row],[Exponential Of Logit]])</f>
        <v>0.14269495678664276</v>
      </c>
      <c r="G423" s="29">
        <f>(Table1[[#This Row],[Outcome]]*LN(Table1[[#This Row],[Probability Value]]))+((1-Table1[[#This Row],[Outcome]])*LN(1-Table1[[#This Row],[Probability Value]]))</f>
        <v>-0.15396148064430246</v>
      </c>
    </row>
    <row r="424" spans="1:7" x14ac:dyDescent="0.25">
      <c r="A424" s="19">
        <v>0</v>
      </c>
      <c r="B424" s="1">
        <v>102</v>
      </c>
      <c r="C424" s="1">
        <v>64</v>
      </c>
      <c r="D424" s="29">
        <f t="shared" si="6"/>
        <v>-1.4824140955291039</v>
      </c>
      <c r="E424" s="29">
        <f>EXP(Table1[[#This Row],[Logit]])</f>
        <v>0.22708881204455256</v>
      </c>
      <c r="F424" s="29">
        <f>Table1[[#This Row],[Exponential Of Logit]]/(1+Table1[[#This Row],[Exponential Of Logit]])</f>
        <v>0.18506306130049494</v>
      </c>
      <c r="G424" s="29">
        <f>(Table1[[#This Row],[Outcome]]*LN(Table1[[#This Row],[Probability Value]]))+((1-Table1[[#This Row],[Outcome]])*LN(1-Table1[[#This Row],[Probability Value]]))</f>
        <v>-0.2046445445637663</v>
      </c>
    </row>
    <row r="425" spans="1:7" x14ac:dyDescent="0.25">
      <c r="A425" s="19">
        <v>0</v>
      </c>
      <c r="B425" s="1">
        <v>115</v>
      </c>
      <c r="C425" s="1">
        <v>64</v>
      </c>
      <c r="D425" s="29">
        <f t="shared" si="6"/>
        <v>-0.98778010100909353</v>
      </c>
      <c r="E425" s="29">
        <f>EXP(Table1[[#This Row],[Logit]])</f>
        <v>0.37240246997730814</v>
      </c>
      <c r="F425" s="29">
        <f>Table1[[#This Row],[Exponential Of Logit]]/(1+Table1[[#This Row],[Exponential Of Logit]])</f>
        <v>0.27135077218526543</v>
      </c>
      <c r="G425" s="29">
        <f>(Table1[[#This Row],[Outcome]]*LN(Table1[[#This Row],[Probability Value]]))+((1-Table1[[#This Row],[Outcome]])*LN(1-Table1[[#This Row],[Probability Value]]))</f>
        <v>-0.31656283175083549</v>
      </c>
    </row>
    <row r="426" spans="1:7" x14ac:dyDescent="0.25">
      <c r="A426" s="19">
        <v>1</v>
      </c>
      <c r="B426" s="1">
        <v>151</v>
      </c>
      <c r="C426" s="1">
        <v>78</v>
      </c>
      <c r="D426" s="29">
        <f t="shared" si="6"/>
        <v>0.35999428166359049</v>
      </c>
      <c r="E426" s="29">
        <f>EXP(Table1[[#This Row],[Logit]])</f>
        <v>1.4333212183239965</v>
      </c>
      <c r="F426" s="29">
        <f>Table1[[#This Row],[Exponential Of Logit]]/(1+Table1[[#This Row],[Exponential Of Logit]])</f>
        <v>0.58903904980996635</v>
      </c>
      <c r="G426" s="29">
        <f>(Table1[[#This Row],[Outcome]]*LN(Table1[[#This Row],[Probability Value]]))+((1-Table1[[#This Row],[Outcome]])*LN(1-Table1[[#This Row],[Probability Value]]))</f>
        <v>-0.52926279903929085</v>
      </c>
    </row>
    <row r="427" spans="1:7" x14ac:dyDescent="0.25">
      <c r="A427" s="19">
        <v>1</v>
      </c>
      <c r="B427" s="1">
        <v>184</v>
      </c>
      <c r="C427" s="1">
        <v>78</v>
      </c>
      <c r="D427" s="29">
        <f t="shared" si="6"/>
        <v>1.6156036523682333</v>
      </c>
      <c r="E427" s="29">
        <f>EXP(Table1[[#This Row],[Logit]])</f>
        <v>5.0309239361769009</v>
      </c>
      <c r="F427" s="29">
        <f>Table1[[#This Row],[Exponential Of Logit]]/(1+Table1[[#This Row],[Exponential Of Logit]])</f>
        <v>0.83418792699383371</v>
      </c>
      <c r="G427" s="29">
        <f>(Table1[[#This Row],[Outcome]]*LN(Table1[[#This Row],[Probability Value]]))+((1-Table1[[#This Row],[Outcome]])*LN(1-Table1[[#This Row],[Probability Value]]))</f>
        <v>-0.18129656987996201</v>
      </c>
    </row>
    <row r="428" spans="1:7" x14ac:dyDescent="0.25">
      <c r="A428" s="19">
        <v>0</v>
      </c>
      <c r="B428" s="1">
        <v>94</v>
      </c>
      <c r="C428" s="1">
        <v>0</v>
      </c>
      <c r="D428" s="29">
        <f t="shared" si="6"/>
        <v>-1.6863183284731167</v>
      </c>
      <c r="E428" s="29">
        <f>EXP(Table1[[#This Row],[Logit]])</f>
        <v>0.18520011636063008</v>
      </c>
      <c r="F428" s="29">
        <f>Table1[[#This Row],[Exponential Of Logit]]/(1+Table1[[#This Row],[Exponential Of Logit]])</f>
        <v>0.15626062957985554</v>
      </c>
      <c r="G428" s="29">
        <f>(Table1[[#This Row],[Outcome]]*LN(Table1[[#This Row],[Probability Value]]))+((1-Table1[[#This Row],[Outcome]])*LN(1-Table1[[#This Row],[Probability Value]]))</f>
        <v>-0.16991163489532274</v>
      </c>
    </row>
    <row r="429" spans="1:7" x14ac:dyDescent="0.25">
      <c r="A429" s="19">
        <v>1</v>
      </c>
      <c r="B429" s="1">
        <v>181</v>
      </c>
      <c r="C429" s="1">
        <v>64</v>
      </c>
      <c r="D429" s="29">
        <f t="shared" si="6"/>
        <v>1.5234386404001901</v>
      </c>
      <c r="E429" s="29">
        <f>EXP(Table1[[#This Row],[Logit]])</f>
        <v>4.5879744959893927</v>
      </c>
      <c r="F429" s="29">
        <f>Table1[[#This Row],[Exponential Of Logit]]/(1+Table1[[#This Row],[Exponential Of Logit]])</f>
        <v>0.82104427986961626</v>
      </c>
      <c r="G429" s="29">
        <f>(Table1[[#This Row],[Outcome]]*LN(Table1[[#This Row],[Probability Value]]))+((1-Table1[[#This Row],[Outcome]])*LN(1-Table1[[#This Row],[Probability Value]]))</f>
        <v>-0.19717823691635628</v>
      </c>
    </row>
    <row r="430" spans="1:7" x14ac:dyDescent="0.25">
      <c r="A430" s="19">
        <v>0</v>
      </c>
      <c r="B430" s="1">
        <v>135</v>
      </c>
      <c r="C430" s="1">
        <v>94</v>
      </c>
      <c r="D430" s="29">
        <f t="shared" si="6"/>
        <v>-0.27390749866657382</v>
      </c>
      <c r="E430" s="29">
        <f>EXP(Table1[[#This Row],[Logit]])</f>
        <v>0.76040241024468014</v>
      </c>
      <c r="F430" s="29">
        <f>Table1[[#This Row],[Exponential Of Logit]]/(1+Table1[[#This Row],[Exponential Of Logit]])</f>
        <v>0.43194806245407896</v>
      </c>
      <c r="G430" s="29">
        <f>(Table1[[#This Row],[Outcome]]*LN(Table1[[#This Row],[Probability Value]]))+((1-Table1[[#This Row],[Outcome]])*LN(1-Table1[[#This Row],[Probability Value]]))</f>
        <v>-0.56554242509989727</v>
      </c>
    </row>
    <row r="431" spans="1:7" x14ac:dyDescent="0.25">
      <c r="A431" s="19">
        <v>1</v>
      </c>
      <c r="B431" s="1">
        <v>95</v>
      </c>
      <c r="C431" s="1">
        <v>82</v>
      </c>
      <c r="D431" s="29">
        <f t="shared" si="6"/>
        <v>-1.7770171414989921</v>
      </c>
      <c r="E431" s="29">
        <f>EXP(Table1[[#This Row],[Logit]])</f>
        <v>0.16914192197057046</v>
      </c>
      <c r="F431" s="29">
        <f>Table1[[#This Row],[Exponential Of Logit]]/(1+Table1[[#This Row],[Exponential Of Logit]])</f>
        <v>0.14467184761066851</v>
      </c>
      <c r="G431" s="29">
        <f>(Table1[[#This Row],[Outcome]]*LN(Table1[[#This Row],[Probability Value]]))+((1-Table1[[#This Row],[Outcome]])*LN(1-Table1[[#This Row],[Probability Value]]))</f>
        <v>-1.9332872212141399</v>
      </c>
    </row>
    <row r="432" spans="1:7" x14ac:dyDescent="0.25">
      <c r="A432" s="19">
        <v>0</v>
      </c>
      <c r="B432" s="1">
        <v>99</v>
      </c>
      <c r="C432" s="1">
        <v>0</v>
      </c>
      <c r="D432" s="29">
        <f t="shared" si="6"/>
        <v>-1.4960744844269587</v>
      </c>
      <c r="E432" s="29">
        <f>EXP(Table1[[#This Row],[Logit]])</f>
        <v>0.22400778250002279</v>
      </c>
      <c r="F432" s="29">
        <f>Table1[[#This Row],[Exponential Of Logit]]/(1+Table1[[#This Row],[Exponential Of Logit]])</f>
        <v>0.18301173056472669</v>
      </c>
      <c r="G432" s="29">
        <f>(Table1[[#This Row],[Outcome]]*LN(Table1[[#This Row],[Probability Value]]))+((1-Table1[[#This Row],[Outcome]])*LN(1-Table1[[#This Row],[Probability Value]]))</f>
        <v>-0.2021305423215734</v>
      </c>
    </row>
    <row r="433" spans="1:7" x14ac:dyDescent="0.25">
      <c r="A433" s="19">
        <v>0</v>
      </c>
      <c r="B433" s="1">
        <v>89</v>
      </c>
      <c r="C433" s="1">
        <v>74</v>
      </c>
      <c r="D433" s="29">
        <f t="shared" si="6"/>
        <v>-1.9927490146631519</v>
      </c>
      <c r="E433" s="29">
        <f>EXP(Table1[[#This Row],[Logit]])</f>
        <v>0.13632016375285971</v>
      </c>
      <c r="F433" s="29">
        <f>Table1[[#This Row],[Exponential Of Logit]]/(1+Table1[[#This Row],[Exponential Of Logit]])</f>
        <v>0.11996633352227325</v>
      </c>
      <c r="G433" s="29">
        <f>(Table1[[#This Row],[Outcome]]*LN(Table1[[#This Row],[Probability Value]]))+((1-Table1[[#This Row],[Outcome]])*LN(1-Table1[[#This Row],[Probability Value]]))</f>
        <v>-0.12779511488062595</v>
      </c>
    </row>
    <row r="434" spans="1:7" x14ac:dyDescent="0.25">
      <c r="A434" s="19">
        <v>0</v>
      </c>
      <c r="B434" s="1">
        <v>80</v>
      </c>
      <c r="C434" s="1">
        <v>74</v>
      </c>
      <c r="D434" s="29">
        <f t="shared" si="6"/>
        <v>-2.3351879339462358</v>
      </c>
      <c r="E434" s="29">
        <f>EXP(Table1[[#This Row],[Logit]])</f>
        <v>9.6792290259967773E-2</v>
      </c>
      <c r="F434" s="29">
        <f>Table1[[#This Row],[Exponential Of Logit]]/(1+Table1[[#This Row],[Exponential Of Logit]])</f>
        <v>8.8250337935020975E-2</v>
      </c>
      <c r="G434" s="29">
        <f>(Table1[[#This Row],[Outcome]]*LN(Table1[[#This Row],[Probability Value]]))+((1-Table1[[#This Row],[Outcome]])*LN(1-Table1[[#This Row],[Probability Value]]))</f>
        <v>-9.2389819937804415E-2</v>
      </c>
    </row>
    <row r="435" spans="1:7" x14ac:dyDescent="0.25">
      <c r="A435" s="19">
        <v>0</v>
      </c>
      <c r="B435" s="1">
        <v>139</v>
      </c>
      <c r="C435" s="1">
        <v>75</v>
      </c>
      <c r="D435" s="29">
        <f t="shared" si="6"/>
        <v>-9.1880666662976812E-2</v>
      </c>
      <c r="E435" s="29">
        <f>EXP(Table1[[#This Row],[Logit]])</f>
        <v>0.9122140005909517</v>
      </c>
      <c r="F435" s="29">
        <f>Table1[[#This Row],[Exponential Of Logit]]/(1+Table1[[#This Row],[Exponential Of Logit]])</f>
        <v>0.47704597932503395</v>
      </c>
      <c r="G435" s="29">
        <f>(Table1[[#This Row],[Outcome]]*LN(Table1[[#This Row],[Probability Value]]))+((1-Table1[[#This Row],[Outcome]])*LN(1-Table1[[#This Row],[Probability Value]]))</f>
        <v>-0.64826173336134196</v>
      </c>
    </row>
    <row r="436" spans="1:7" x14ac:dyDescent="0.25">
      <c r="A436" s="19">
        <v>0</v>
      </c>
      <c r="B436" s="1">
        <v>90</v>
      </c>
      <c r="C436" s="1">
        <v>68</v>
      </c>
      <c r="D436" s="29">
        <f t="shared" si="6"/>
        <v>-1.9452796910854977</v>
      </c>
      <c r="E436" s="29">
        <f>EXP(Table1[[#This Row],[Logit]])</f>
        <v>0.14294723667860193</v>
      </c>
      <c r="F436" s="29">
        <f>Table1[[#This Row],[Exponential Of Logit]]/(1+Table1[[#This Row],[Exponential Of Logit]])</f>
        <v>0.12506897264479661</v>
      </c>
      <c r="G436" s="29">
        <f>(Table1[[#This Row],[Outcome]]*LN(Table1[[#This Row],[Probability Value]]))+((1-Table1[[#This Row],[Outcome]])*LN(1-Table1[[#This Row],[Probability Value]]))</f>
        <v>-0.13361022161121316</v>
      </c>
    </row>
    <row r="437" spans="1:7" x14ac:dyDescent="0.25">
      <c r="A437" s="19">
        <v>1</v>
      </c>
      <c r="B437" s="1">
        <v>141</v>
      </c>
      <c r="C437" s="1">
        <v>0</v>
      </c>
      <c r="D437" s="29">
        <f t="shared" si="6"/>
        <v>0.10197380556076752</v>
      </c>
      <c r="E437" s="29">
        <f>EXP(Table1[[#This Row],[Logit]])</f>
        <v>1.1073544648187876</v>
      </c>
      <c r="F437" s="29">
        <f>Table1[[#This Row],[Exponential Of Logit]]/(1+Table1[[#This Row],[Exponential Of Logit]])</f>
        <v>0.52547138286676864</v>
      </c>
      <c r="G437" s="29">
        <f>(Table1[[#This Row],[Outcome]]*LN(Table1[[#This Row],[Probability Value]]))+((1-Table1[[#This Row],[Outcome]])*LN(1-Table1[[#This Row],[Probability Value]]))</f>
        <v>-0.64345954710939524</v>
      </c>
    </row>
    <row r="438" spans="1:7" x14ac:dyDescent="0.25">
      <c r="A438" s="19">
        <v>0</v>
      </c>
      <c r="B438" s="1">
        <v>140</v>
      </c>
      <c r="C438" s="1">
        <v>85</v>
      </c>
      <c r="D438" s="29">
        <f t="shared" si="6"/>
        <v>-6.9532822467783029E-2</v>
      </c>
      <c r="E438" s="29">
        <f>EXP(Table1[[#This Row],[Logit]])</f>
        <v>0.93282951511536827</v>
      </c>
      <c r="F438" s="29">
        <f>Table1[[#This Row],[Exponential Of Logit]]/(1+Table1[[#This Row],[Exponential Of Logit]])</f>
        <v>0.48262379471150035</v>
      </c>
      <c r="G438" s="29">
        <f>(Table1[[#This Row],[Outcome]]*LN(Table1[[#This Row],[Probability Value]]))+((1-Table1[[#This Row],[Outcome]])*LN(1-Table1[[#This Row],[Probability Value]]))</f>
        <v>-0.65898499929334076</v>
      </c>
    </row>
    <row r="439" spans="1:7" x14ac:dyDescent="0.25">
      <c r="A439" s="19">
        <v>0</v>
      </c>
      <c r="B439" s="1">
        <v>147</v>
      </c>
      <c r="C439" s="1">
        <v>75</v>
      </c>
      <c r="D439" s="29">
        <f t="shared" si="6"/>
        <v>0.21250948381087584</v>
      </c>
      <c r="E439" s="29">
        <f>EXP(Table1[[#This Row],[Logit]])</f>
        <v>1.2367778428768226</v>
      </c>
      <c r="F439" s="29">
        <f>Table1[[#This Row],[Exponential Of Logit]]/(1+Table1[[#This Row],[Exponential Of Logit]])</f>
        <v>0.55292833251877438</v>
      </c>
      <c r="G439" s="29">
        <f>(Table1[[#This Row],[Outcome]]*LN(Table1[[#This Row],[Probability Value]]))+((1-Table1[[#This Row],[Outcome]])*LN(1-Table1[[#This Row],[Probability Value]]))</f>
        <v>-0.80503636728441097</v>
      </c>
    </row>
    <row r="440" spans="1:7" x14ac:dyDescent="0.25">
      <c r="A440" s="19">
        <v>0</v>
      </c>
      <c r="B440" s="1">
        <v>97</v>
      </c>
      <c r="C440" s="1">
        <v>70</v>
      </c>
      <c r="D440" s="29">
        <f t="shared" si="6"/>
        <v>-1.6820784943436842</v>
      </c>
      <c r="E440" s="29">
        <f>EXP(Table1[[#This Row],[Logit]])</f>
        <v>0.18598700108634311</v>
      </c>
      <c r="F440" s="29">
        <f>Table1[[#This Row],[Exponential Of Logit]]/(1+Table1[[#This Row],[Exponential Of Logit]])</f>
        <v>0.15682043809584953</v>
      </c>
      <c r="G440" s="29">
        <f>(Table1[[#This Row],[Outcome]]*LN(Table1[[#This Row],[Probability Value]]))+((1-Table1[[#This Row],[Outcome]])*LN(1-Table1[[#This Row],[Probability Value]]))</f>
        <v>-0.17057534021727622</v>
      </c>
    </row>
    <row r="441" spans="1:7" x14ac:dyDescent="0.25">
      <c r="A441" s="19">
        <v>0</v>
      </c>
      <c r="B441" s="1">
        <v>107</v>
      </c>
      <c r="C441" s="1">
        <v>88</v>
      </c>
      <c r="D441" s="29">
        <f t="shared" si="6"/>
        <v>-1.3298524705566361</v>
      </c>
      <c r="E441" s="29">
        <f>EXP(Table1[[#This Row],[Logit]])</f>
        <v>0.26451628236127289</v>
      </c>
      <c r="F441" s="29">
        <f>Table1[[#This Row],[Exponential Of Logit]]/(1+Table1[[#This Row],[Exponential Of Logit]])</f>
        <v>0.20918376935987959</v>
      </c>
      <c r="G441" s="29">
        <f>(Table1[[#This Row],[Outcome]]*LN(Table1[[#This Row],[Probability Value]]))+((1-Table1[[#This Row],[Outcome]])*LN(1-Table1[[#This Row],[Probability Value]]))</f>
        <v>-0.23468966356635151</v>
      </c>
    </row>
    <row r="442" spans="1:7" x14ac:dyDescent="0.25">
      <c r="A442" s="19">
        <v>1</v>
      </c>
      <c r="B442" s="1">
        <v>189</v>
      </c>
      <c r="C442" s="1">
        <v>104</v>
      </c>
      <c r="D442" s="29">
        <f t="shared" si="6"/>
        <v>1.765025092417893</v>
      </c>
      <c r="E442" s="29">
        <f>EXP(Table1[[#This Row],[Logit]])</f>
        <v>5.8417189390997839</v>
      </c>
      <c r="F442" s="29">
        <f>Table1[[#This Row],[Exponential Of Logit]]/(1+Table1[[#This Row],[Exponential Of Logit]])</f>
        <v>0.85383790113255109</v>
      </c>
      <c r="G442" s="29">
        <f>(Table1[[#This Row],[Outcome]]*LN(Table1[[#This Row],[Probability Value]]))+((1-Table1[[#This Row],[Outcome]])*LN(1-Table1[[#This Row],[Probability Value]]))</f>
        <v>-0.15801391453021346</v>
      </c>
    </row>
    <row r="443" spans="1:7" x14ac:dyDescent="0.25">
      <c r="A443" s="19">
        <v>0</v>
      </c>
      <c r="B443" s="1">
        <v>83</v>
      </c>
      <c r="C443" s="1">
        <v>66</v>
      </c>
      <c r="D443" s="29">
        <f t="shared" si="6"/>
        <v>-2.208480887827311</v>
      </c>
      <c r="E443" s="29">
        <f>EXP(Table1[[#This Row],[Logit]])</f>
        <v>0.10986742274833468</v>
      </c>
      <c r="F443" s="29">
        <f>Table1[[#This Row],[Exponential Of Logit]]/(1+Table1[[#This Row],[Exponential Of Logit]])</f>
        <v>9.8991483574022696E-2</v>
      </c>
      <c r="G443" s="29">
        <f>(Table1[[#This Row],[Outcome]]*LN(Table1[[#This Row],[Probability Value]]))+((1-Table1[[#This Row],[Outcome]])*LN(1-Table1[[#This Row],[Probability Value]]))</f>
        <v>-0.10424056922537722</v>
      </c>
    </row>
    <row r="444" spans="1:7" x14ac:dyDescent="0.25">
      <c r="A444" s="19">
        <v>0</v>
      </c>
      <c r="B444" s="1">
        <v>117</v>
      </c>
      <c r="C444" s="1">
        <v>64</v>
      </c>
      <c r="D444" s="29">
        <f t="shared" si="6"/>
        <v>-0.91168256339063014</v>
      </c>
      <c r="E444" s="29">
        <f>EXP(Table1[[#This Row],[Logit]])</f>
        <v>0.4018475209679841</v>
      </c>
      <c r="F444" s="29">
        <f>Table1[[#This Row],[Exponential Of Logit]]/(1+Table1[[#This Row],[Exponential Of Logit]])</f>
        <v>0.28665565616616134</v>
      </c>
      <c r="G444" s="29">
        <f>(Table1[[#This Row],[Outcome]]*LN(Table1[[#This Row],[Probability Value]]))+((1-Table1[[#This Row],[Outcome]])*LN(1-Table1[[#This Row],[Probability Value]]))</f>
        <v>-0.33779102447239001</v>
      </c>
    </row>
    <row r="445" spans="1:7" x14ac:dyDescent="0.25">
      <c r="A445" s="19">
        <v>1</v>
      </c>
      <c r="B445" s="1">
        <v>108</v>
      </c>
      <c r="C445" s="1">
        <v>70</v>
      </c>
      <c r="D445" s="29">
        <f t="shared" si="6"/>
        <v>-1.2635420374421364</v>
      </c>
      <c r="E445" s="29">
        <f>EXP(Table1[[#This Row],[Logit]])</f>
        <v>0.28265109058414972</v>
      </c>
      <c r="F445" s="29">
        <f>Table1[[#This Row],[Exponential Of Logit]]/(1+Table1[[#This Row],[Exponential Of Logit]])</f>
        <v>0.22036475286153129</v>
      </c>
      <c r="G445" s="29">
        <f>(Table1[[#This Row],[Outcome]]*LN(Table1[[#This Row],[Probability Value]]))+((1-Table1[[#This Row],[Outcome]])*LN(1-Table1[[#This Row],[Probability Value]]))</f>
        <v>-1.512471137988278</v>
      </c>
    </row>
    <row r="446" spans="1:7" x14ac:dyDescent="0.25">
      <c r="A446" s="19">
        <v>1</v>
      </c>
      <c r="B446" s="1">
        <v>117</v>
      </c>
      <c r="C446" s="1">
        <v>62</v>
      </c>
      <c r="D446" s="29">
        <f t="shared" si="6"/>
        <v>-0.90854237846782271</v>
      </c>
      <c r="E446" s="29">
        <f>EXP(Table1[[#This Row],[Logit]])</f>
        <v>0.40311137983131817</v>
      </c>
      <c r="F446" s="29">
        <f>Table1[[#This Row],[Exponential Of Logit]]/(1+Table1[[#This Row],[Exponential Of Logit]])</f>
        <v>0.28729820428067526</v>
      </c>
      <c r="G446" s="29">
        <f>(Table1[[#This Row],[Outcome]]*LN(Table1[[#This Row],[Probability Value]]))+((1-Table1[[#This Row],[Outcome]])*LN(1-Table1[[#This Row],[Probability Value]]))</f>
        <v>-1.247234563344741</v>
      </c>
    </row>
    <row r="447" spans="1:7" x14ac:dyDescent="0.25">
      <c r="A447" s="19">
        <v>1</v>
      </c>
      <c r="B447" s="1">
        <v>180</v>
      </c>
      <c r="C447" s="1">
        <v>78</v>
      </c>
      <c r="D447" s="29">
        <f t="shared" si="6"/>
        <v>1.4634085771313066</v>
      </c>
      <c r="E447" s="29">
        <f>EXP(Table1[[#This Row],[Logit]])</f>
        <v>4.3206617661429219</v>
      </c>
      <c r="F447" s="29">
        <f>Table1[[#This Row],[Exponential Of Logit]]/(1+Table1[[#This Row],[Exponential Of Logit]])</f>
        <v>0.81205345425952069</v>
      </c>
      <c r="G447" s="29">
        <f>(Table1[[#This Row],[Outcome]]*LN(Table1[[#This Row],[Probability Value]]))+((1-Table1[[#This Row],[Outcome]])*LN(1-Table1[[#This Row],[Probability Value]]))</f>
        <v>-0.20818911061831491</v>
      </c>
    </row>
    <row r="448" spans="1:7" x14ac:dyDescent="0.25">
      <c r="A448" s="19">
        <v>0</v>
      </c>
      <c r="B448" s="1">
        <v>100</v>
      </c>
      <c r="C448" s="1">
        <v>72</v>
      </c>
      <c r="D448" s="29">
        <f t="shared" si="6"/>
        <v>-1.5710723728387972</v>
      </c>
      <c r="E448" s="29">
        <f>EXP(Table1[[#This Row],[Logit]])</f>
        <v>0.20782219993573309</v>
      </c>
      <c r="F448" s="29">
        <f>Table1[[#This Row],[Exponential Of Logit]]/(1+Table1[[#This Row],[Exponential Of Logit]])</f>
        <v>0.1720635702397183</v>
      </c>
      <c r="G448" s="29">
        <f>(Table1[[#This Row],[Outcome]]*LN(Table1[[#This Row],[Probability Value]]))+((1-Table1[[#This Row],[Outcome]])*LN(1-Table1[[#This Row],[Probability Value]]))</f>
        <v>-0.18881890319611228</v>
      </c>
    </row>
    <row r="449" spans="1:7" x14ac:dyDescent="0.25">
      <c r="A449" s="19">
        <v>0</v>
      </c>
      <c r="B449" s="1">
        <v>95</v>
      </c>
      <c r="C449" s="1">
        <v>80</v>
      </c>
      <c r="D449" s="29">
        <f t="shared" si="6"/>
        <v>-1.7738769565761847</v>
      </c>
      <c r="E449" s="29">
        <f>EXP(Table1[[#This Row],[Logit]])</f>
        <v>0.16967389369140859</v>
      </c>
      <c r="F449" s="29">
        <f>Table1[[#This Row],[Exponential Of Logit]]/(1+Table1[[#This Row],[Exponential Of Logit]])</f>
        <v>0.14506085380424258</v>
      </c>
      <c r="G449" s="29">
        <f>(Table1[[#This Row],[Outcome]]*LN(Table1[[#This Row],[Probability Value]]))+((1-Table1[[#This Row],[Outcome]])*LN(1-Table1[[#This Row],[Probability Value]]))</f>
        <v>-0.15672498661841885</v>
      </c>
    </row>
    <row r="450" spans="1:7" x14ac:dyDescent="0.25">
      <c r="A450" s="19">
        <v>1</v>
      </c>
      <c r="B450" s="1">
        <v>104</v>
      </c>
      <c r="C450" s="1">
        <v>64</v>
      </c>
      <c r="D450" s="29">
        <f t="shared" ref="D450:D513" si="7">$M$1+B450*$M$2+C450*$M$3</f>
        <v>-1.4063165579106409</v>
      </c>
      <c r="E450" s="29">
        <f>EXP(Table1[[#This Row],[Logit]])</f>
        <v>0.24504422907084478</v>
      </c>
      <c r="F450" s="29">
        <f>Table1[[#This Row],[Exponential Of Logit]]/(1+Table1[[#This Row],[Exponential Of Logit]])</f>
        <v>0.19681568200490121</v>
      </c>
      <c r="G450" s="29">
        <f>(Table1[[#This Row],[Outcome]]*LN(Table1[[#This Row],[Probability Value]]))+((1-Table1[[#This Row],[Outcome]])*LN(1-Table1[[#This Row],[Probability Value]]))</f>
        <v>-1.6254876125544095</v>
      </c>
    </row>
    <row r="451" spans="1:7" x14ac:dyDescent="0.25">
      <c r="A451" s="19">
        <v>0</v>
      </c>
      <c r="B451" s="1">
        <v>120</v>
      </c>
      <c r="C451" s="1">
        <v>74</v>
      </c>
      <c r="D451" s="29">
        <f t="shared" si="7"/>
        <v>-0.813237181576973</v>
      </c>
      <c r="E451" s="29">
        <f>EXP(Table1[[#This Row],[Logit]])</f>
        <v>0.44342030828391577</v>
      </c>
      <c r="F451" s="29">
        <f>Table1[[#This Row],[Exponential Of Logit]]/(1+Table1[[#This Row],[Exponential Of Logit]])</f>
        <v>0.30720110125864775</v>
      </c>
      <c r="G451" s="29">
        <f>(Table1[[#This Row],[Outcome]]*LN(Table1[[#This Row],[Probability Value]]))+((1-Table1[[#This Row],[Outcome]])*LN(1-Table1[[#This Row],[Probability Value]]))</f>
        <v>-0.36701551131174509</v>
      </c>
    </row>
    <row r="452" spans="1:7" x14ac:dyDescent="0.25">
      <c r="A452" s="19">
        <v>0</v>
      </c>
      <c r="B452" s="1">
        <v>82</v>
      </c>
      <c r="C452" s="1">
        <v>64</v>
      </c>
      <c r="D452" s="29">
        <f t="shared" si="7"/>
        <v>-2.2433894717137353</v>
      </c>
      <c r="E452" s="29">
        <f>EXP(Table1[[#This Row],[Logit]])</f>
        <v>0.10609827712489044</v>
      </c>
      <c r="F452" s="29">
        <f>Table1[[#This Row],[Exponential Of Logit]]/(1+Table1[[#This Row],[Exponential Of Logit]])</f>
        <v>9.5921202771126632E-2</v>
      </c>
      <c r="G452" s="29">
        <f>(Table1[[#This Row],[Outcome]]*LN(Table1[[#This Row],[Probability Value]]))+((1-Table1[[#This Row],[Outcome]])*LN(1-Table1[[#This Row],[Probability Value]]))</f>
        <v>-0.10083875731242767</v>
      </c>
    </row>
    <row r="453" spans="1:7" x14ac:dyDescent="0.25">
      <c r="A453" s="19">
        <v>1</v>
      </c>
      <c r="B453" s="1">
        <v>134</v>
      </c>
      <c r="C453" s="1">
        <v>70</v>
      </c>
      <c r="D453" s="29">
        <f t="shared" si="7"/>
        <v>-0.27427404840211611</v>
      </c>
      <c r="E453" s="29">
        <f>EXP(Table1[[#This Row],[Logit]])</f>
        <v>0.7601237360194012</v>
      </c>
      <c r="F453" s="29">
        <f>Table1[[#This Row],[Exponential Of Logit]]/(1+Table1[[#This Row],[Exponential Of Logit]])</f>
        <v>0.43185812478073571</v>
      </c>
      <c r="G453" s="29">
        <f>(Table1[[#This Row],[Outcome]]*LN(Table1[[#This Row],[Probability Value]]))+((1-Table1[[#This Row],[Outcome]])*LN(1-Table1[[#This Row],[Probability Value]]))</f>
        <v>-0.83965815953740486</v>
      </c>
    </row>
    <row r="454" spans="1:7" x14ac:dyDescent="0.25">
      <c r="A454" s="19">
        <v>0</v>
      </c>
      <c r="B454" s="1">
        <v>91</v>
      </c>
      <c r="C454" s="1">
        <v>68</v>
      </c>
      <c r="D454" s="29">
        <f t="shared" si="7"/>
        <v>-1.907230922276266</v>
      </c>
      <c r="E454" s="29">
        <f>EXP(Table1[[#This Row],[Logit]])</f>
        <v>0.14849100094445389</v>
      </c>
      <c r="F454" s="29">
        <f>Table1[[#This Row],[Exponential Of Logit]]/(1+Table1[[#This Row],[Exponential Of Logit]])</f>
        <v>0.12929226334585411</v>
      </c>
      <c r="G454" s="29">
        <f>(Table1[[#This Row],[Outcome]]*LN(Table1[[#This Row],[Probability Value]]))+((1-Table1[[#This Row],[Outcome]])*LN(1-Table1[[#This Row],[Probability Value]]))</f>
        <v>-0.13844890763042705</v>
      </c>
    </row>
    <row r="455" spans="1:7" x14ac:dyDescent="0.25">
      <c r="A455" s="19">
        <v>0</v>
      </c>
      <c r="B455" s="1">
        <v>119</v>
      </c>
      <c r="C455" s="1">
        <v>0</v>
      </c>
      <c r="D455" s="29">
        <f t="shared" si="7"/>
        <v>-0.73509910824232705</v>
      </c>
      <c r="E455" s="29">
        <f>EXP(Table1[[#This Row],[Logit]])</f>
        <v>0.47945793838654877</v>
      </c>
      <c r="F455" s="29">
        <f>Table1[[#This Row],[Exponential Of Logit]]/(1+Table1[[#This Row],[Exponential Of Logit]])</f>
        <v>0.32407676213453612</v>
      </c>
      <c r="G455" s="29">
        <f>(Table1[[#This Row],[Outcome]]*LN(Table1[[#This Row],[Probability Value]]))+((1-Table1[[#This Row],[Outcome]])*LN(1-Table1[[#This Row],[Probability Value]]))</f>
        <v>-0.39167576284031036</v>
      </c>
    </row>
    <row r="456" spans="1:7" x14ac:dyDescent="0.25">
      <c r="A456" s="19">
        <v>0</v>
      </c>
      <c r="B456" s="1">
        <v>100</v>
      </c>
      <c r="C456" s="1">
        <v>54</v>
      </c>
      <c r="D456" s="29">
        <f t="shared" si="7"/>
        <v>-1.5428107085335296</v>
      </c>
      <c r="E456" s="29">
        <f>EXP(Table1[[#This Row],[Logit]])</f>
        <v>0.21377938465713384</v>
      </c>
      <c r="F456" s="29">
        <f>Table1[[#This Row],[Exponential Of Logit]]/(1+Table1[[#This Row],[Exponential Of Logit]])</f>
        <v>0.17612705188391534</v>
      </c>
      <c r="G456" s="29">
        <f>(Table1[[#This Row],[Outcome]]*LN(Table1[[#This Row],[Probability Value]]))+((1-Table1[[#This Row],[Outcome]])*LN(1-Table1[[#This Row],[Probability Value]]))</f>
        <v>-0.19373895014054782</v>
      </c>
    </row>
    <row r="457" spans="1:7" x14ac:dyDescent="0.25">
      <c r="A457" s="19">
        <v>1</v>
      </c>
      <c r="B457" s="1">
        <v>175</v>
      </c>
      <c r="C457" s="1">
        <v>62</v>
      </c>
      <c r="D457" s="29">
        <f t="shared" si="7"/>
        <v>1.2982862124676084</v>
      </c>
      <c r="E457" s="29">
        <f>EXP(Table1[[#This Row],[Logit]])</f>
        <v>3.6630136581470842</v>
      </c>
      <c r="F457" s="29">
        <f>Table1[[#This Row],[Exponential Of Logit]]/(1+Table1[[#This Row],[Exponential Of Logit]])</f>
        <v>0.7855464141193691</v>
      </c>
      <c r="G457" s="29">
        <f>(Table1[[#This Row],[Outcome]]*LN(Table1[[#This Row],[Probability Value]]))+((1-Table1[[#This Row],[Outcome]])*LN(1-Table1[[#This Row],[Probability Value]]))</f>
        <v>-0.24137573440148383</v>
      </c>
    </row>
    <row r="458" spans="1:7" x14ac:dyDescent="0.25">
      <c r="A458" s="19">
        <v>0</v>
      </c>
      <c r="B458" s="1">
        <v>135</v>
      </c>
      <c r="C458" s="1">
        <v>54</v>
      </c>
      <c r="D458" s="29">
        <f t="shared" si="7"/>
        <v>-0.21110380021042402</v>
      </c>
      <c r="E458" s="29">
        <f>EXP(Table1[[#This Row],[Logit]])</f>
        <v>0.80969001652503592</v>
      </c>
      <c r="F458" s="29">
        <f>Table1[[#This Row],[Exponential Of Logit]]/(1+Table1[[#This Row],[Exponential Of Logit]])</f>
        <v>0.44741917628511957</v>
      </c>
      <c r="G458" s="29">
        <f>(Table1[[#This Row],[Outcome]]*LN(Table1[[#This Row],[Probability Value]]))+((1-Table1[[#This Row],[Outcome]])*LN(1-Table1[[#This Row],[Probability Value]]))</f>
        <v>-0.59315556902241617</v>
      </c>
    </row>
    <row r="459" spans="1:7" x14ac:dyDescent="0.25">
      <c r="A459" s="19">
        <v>0</v>
      </c>
      <c r="B459" s="1">
        <v>86</v>
      </c>
      <c r="C459" s="1">
        <v>68</v>
      </c>
      <c r="D459" s="29">
        <f t="shared" si="7"/>
        <v>-2.0974747663224242</v>
      </c>
      <c r="E459" s="29">
        <f>EXP(Table1[[#This Row],[Logit]])</f>
        <v>0.12276605011889036</v>
      </c>
      <c r="F459" s="29">
        <f>Table1[[#This Row],[Exponential Of Logit]]/(1+Table1[[#This Row],[Exponential Of Logit]])</f>
        <v>0.10934250292471044</v>
      </c>
      <c r="G459" s="29">
        <f>(Table1[[#This Row],[Outcome]]*LN(Table1[[#This Row],[Probability Value]]))+((1-Table1[[#This Row],[Outcome]])*LN(1-Table1[[#This Row],[Probability Value]]))</f>
        <v>-0.11579532824660582</v>
      </c>
    </row>
    <row r="460" spans="1:7" x14ac:dyDescent="0.25">
      <c r="A460" s="19">
        <v>1</v>
      </c>
      <c r="B460" s="1">
        <v>148</v>
      </c>
      <c r="C460" s="1">
        <v>84</v>
      </c>
      <c r="D460" s="29">
        <f t="shared" si="7"/>
        <v>0.23642742046747336</v>
      </c>
      <c r="E460" s="29">
        <f>EXP(Table1[[#This Row],[Logit]])</f>
        <v>1.2667156146565024</v>
      </c>
      <c r="F460" s="29">
        <f>Table1[[#This Row],[Exponential Of Logit]]/(1+Table1[[#This Row],[Exponential Of Logit]])</f>
        <v>0.5588330562801811</v>
      </c>
      <c r="G460" s="29">
        <f>(Table1[[#This Row],[Outcome]]*LN(Table1[[#This Row],[Probability Value]]))+((1-Table1[[#This Row],[Outcome]])*LN(1-Table1[[#This Row],[Probability Value]]))</f>
        <v>-0.58190449751471374</v>
      </c>
    </row>
    <row r="461" spans="1:7" x14ac:dyDescent="0.25">
      <c r="A461" s="19">
        <v>0</v>
      </c>
      <c r="B461" s="1">
        <v>134</v>
      </c>
      <c r="C461" s="1">
        <v>74</v>
      </c>
      <c r="D461" s="29">
        <f t="shared" si="7"/>
        <v>-0.28055441824773109</v>
      </c>
      <c r="E461" s="29">
        <f>EXP(Table1[[#This Row],[Logit]])</f>
        <v>0.75536483729291015</v>
      </c>
      <c r="F461" s="29">
        <f>Table1[[#This Row],[Exponential Of Logit]]/(1+Table1[[#This Row],[Exponential Of Logit]])</f>
        <v>0.43031785828512958</v>
      </c>
      <c r="G461" s="29">
        <f>(Table1[[#This Row],[Outcome]]*LN(Table1[[#This Row],[Probability Value]]))+((1-Table1[[#This Row],[Outcome]])*LN(1-Table1[[#This Row],[Probability Value]]))</f>
        <v>-0.56267671981022582</v>
      </c>
    </row>
    <row r="462" spans="1:7" x14ac:dyDescent="0.25">
      <c r="A462" s="19">
        <v>0</v>
      </c>
      <c r="B462" s="1">
        <v>120</v>
      </c>
      <c r="C462" s="1">
        <v>72</v>
      </c>
      <c r="D462" s="29">
        <f t="shared" si="7"/>
        <v>-0.81009699665416546</v>
      </c>
      <c r="E462" s="29">
        <f>EXP(Table1[[#This Row],[Logit]])</f>
        <v>0.44481491857156175</v>
      </c>
      <c r="F462" s="29">
        <f>Table1[[#This Row],[Exponential Of Logit]]/(1+Table1[[#This Row],[Exponential Of Logit]])</f>
        <v>0.30786982668433044</v>
      </c>
      <c r="G462" s="29">
        <f>(Table1[[#This Row],[Outcome]]*LN(Table1[[#This Row],[Probability Value]]))+((1-Table1[[#This Row],[Outcome]])*LN(1-Table1[[#This Row],[Probability Value]]))</f>
        <v>-0.36798122932741395</v>
      </c>
    </row>
    <row r="463" spans="1:7" x14ac:dyDescent="0.25">
      <c r="A463" s="19">
        <v>0</v>
      </c>
      <c r="B463" s="1">
        <v>71</v>
      </c>
      <c r="C463" s="1">
        <v>62</v>
      </c>
      <c r="D463" s="29">
        <f t="shared" si="7"/>
        <v>-2.6587857436924751</v>
      </c>
      <c r="E463" s="29">
        <f>EXP(Table1[[#This Row],[Logit]])</f>
        <v>7.0033208401458838E-2</v>
      </c>
      <c r="F463" s="29">
        <f>Table1[[#This Row],[Exponential Of Logit]]/(1+Table1[[#This Row],[Exponential Of Logit]])</f>
        <v>6.5449565351418076E-2</v>
      </c>
      <c r="G463" s="29">
        <f>(Table1[[#This Row],[Outcome]]*LN(Table1[[#This Row],[Probability Value]]))+((1-Table1[[#This Row],[Outcome]])*LN(1-Table1[[#This Row],[Probability Value]]))</f>
        <v>-6.7689683881425461E-2</v>
      </c>
    </row>
    <row r="464" spans="1:7" x14ac:dyDescent="0.25">
      <c r="A464" s="19">
        <v>0</v>
      </c>
      <c r="B464" s="1">
        <v>74</v>
      </c>
      <c r="C464" s="1">
        <v>70</v>
      </c>
      <c r="D464" s="29">
        <f t="shared" si="7"/>
        <v>-2.5572001769560107</v>
      </c>
      <c r="E464" s="29">
        <f>EXP(Table1[[#This Row],[Logit]])</f>
        <v>7.7521483316260256E-2</v>
      </c>
      <c r="F464" s="29">
        <f>Table1[[#This Row],[Exponential Of Logit]]/(1+Table1[[#This Row],[Exponential Of Logit]])</f>
        <v>7.1944257740156017E-2</v>
      </c>
      <c r="G464" s="29">
        <f>(Table1[[#This Row],[Outcome]]*LN(Table1[[#This Row],[Probability Value]]))+((1-Table1[[#This Row],[Outcome]])*LN(1-Table1[[#This Row],[Probability Value]]))</f>
        <v>-7.4663480909542779E-2</v>
      </c>
    </row>
    <row r="465" spans="1:7" x14ac:dyDescent="0.25">
      <c r="A465" s="19">
        <v>0</v>
      </c>
      <c r="B465" s="1">
        <v>88</v>
      </c>
      <c r="C465" s="1">
        <v>78</v>
      </c>
      <c r="D465" s="29">
        <f t="shared" si="7"/>
        <v>-2.037078153317998</v>
      </c>
      <c r="E465" s="29">
        <f>EXP(Table1[[#This Row],[Logit]])</f>
        <v>0.13040919041662377</v>
      </c>
      <c r="F465" s="29">
        <f>Table1[[#This Row],[Exponential Of Logit]]/(1+Table1[[#This Row],[Exponential Of Logit]])</f>
        <v>0.11536458790516392</v>
      </c>
      <c r="G465" s="29">
        <f>(Table1[[#This Row],[Outcome]]*LN(Table1[[#This Row],[Probability Value]]))+((1-Table1[[#This Row],[Outcome]])*LN(1-Table1[[#This Row],[Probability Value]]))</f>
        <v>-0.12257968258922791</v>
      </c>
    </row>
    <row r="466" spans="1:7" x14ac:dyDescent="0.25">
      <c r="A466" s="19">
        <v>0</v>
      </c>
      <c r="B466" s="1">
        <v>115</v>
      </c>
      <c r="C466" s="1">
        <v>98</v>
      </c>
      <c r="D466" s="29">
        <f t="shared" si="7"/>
        <v>-1.0411632446968209</v>
      </c>
      <c r="E466" s="29">
        <f>EXP(Table1[[#This Row],[Logit]])</f>
        <v>0.35304376671824772</v>
      </c>
      <c r="F466" s="29">
        <f>Table1[[#This Row],[Exponential Of Logit]]/(1+Table1[[#This Row],[Exponential Of Logit]])</f>
        <v>0.26092560743584881</v>
      </c>
      <c r="G466" s="29">
        <f>(Table1[[#This Row],[Outcome]]*LN(Table1[[#This Row],[Probability Value]]))+((1-Table1[[#This Row],[Outcome]])*LN(1-Table1[[#This Row],[Probability Value]]))</f>
        <v>-0.3023566965725254</v>
      </c>
    </row>
    <row r="467" spans="1:7" x14ac:dyDescent="0.25">
      <c r="A467" s="19">
        <v>0</v>
      </c>
      <c r="B467" s="1">
        <v>124</v>
      </c>
      <c r="C467" s="1">
        <v>56</v>
      </c>
      <c r="D467" s="29">
        <f t="shared" si="7"/>
        <v>-0.63278044203477879</v>
      </c>
      <c r="E467" s="29">
        <f>EXP(Table1[[#This Row],[Logit]])</f>
        <v>0.53111301716506498</v>
      </c>
      <c r="F467" s="29">
        <f>Table1[[#This Row],[Exponential Of Logit]]/(1+Table1[[#This Row],[Exponential Of Logit]])</f>
        <v>0.34688034861622968</v>
      </c>
      <c r="G467" s="29">
        <f>(Table1[[#This Row],[Outcome]]*LN(Table1[[#This Row],[Probability Value]]))+((1-Table1[[#This Row],[Outcome]])*LN(1-Table1[[#This Row],[Probability Value]]))</f>
        <v>-0.425994933131362</v>
      </c>
    </row>
    <row r="468" spans="1:7" x14ac:dyDescent="0.25">
      <c r="A468" s="19">
        <v>0</v>
      </c>
      <c r="B468" s="1">
        <v>74</v>
      </c>
      <c r="C468" s="1">
        <v>52</v>
      </c>
      <c r="D468" s="29">
        <f t="shared" si="7"/>
        <v>-2.5289385126507433</v>
      </c>
      <c r="E468" s="29">
        <f>EXP(Table1[[#This Row],[Logit]])</f>
        <v>7.9743622222184424E-2</v>
      </c>
      <c r="F468" s="29">
        <f>Table1[[#This Row],[Exponential Of Logit]]/(1+Table1[[#This Row],[Exponential Of Logit]])</f>
        <v>7.3854219261852858E-2</v>
      </c>
      <c r="G468" s="29">
        <f>(Table1[[#This Row],[Outcome]]*LN(Table1[[#This Row],[Probability Value]]))+((1-Table1[[#This Row],[Outcome]])*LN(1-Table1[[#This Row],[Probability Value]]))</f>
        <v>-7.6723626124103883E-2</v>
      </c>
    </row>
    <row r="469" spans="1:7" x14ac:dyDescent="0.25">
      <c r="A469" s="19">
        <v>0</v>
      </c>
      <c r="B469" s="1">
        <v>97</v>
      </c>
      <c r="C469" s="1">
        <v>64</v>
      </c>
      <c r="D469" s="29">
        <f t="shared" si="7"/>
        <v>-1.6726579395752619</v>
      </c>
      <c r="E469" s="29">
        <f>EXP(Table1[[#This Row],[Logit]])</f>
        <v>0.18774738067345545</v>
      </c>
      <c r="F469" s="29">
        <f>Table1[[#This Row],[Exponential Of Logit]]/(1+Table1[[#This Row],[Exponential Of Logit]])</f>
        <v>0.15807012815048452</v>
      </c>
      <c r="G469" s="29">
        <f>(Table1[[#This Row],[Outcome]]*LN(Table1[[#This Row],[Probability Value]]))+((1-Table1[[#This Row],[Outcome]])*LN(1-Table1[[#This Row],[Probability Value]]))</f>
        <v>-0.17205855579806326</v>
      </c>
    </row>
    <row r="470" spans="1:7" x14ac:dyDescent="0.25">
      <c r="A470" s="19">
        <v>1</v>
      </c>
      <c r="B470" s="1">
        <v>120</v>
      </c>
      <c r="C470" s="1">
        <v>0</v>
      </c>
      <c r="D470" s="29">
        <f t="shared" si="7"/>
        <v>-0.6970503394330958</v>
      </c>
      <c r="E470" s="29">
        <f>EXP(Table1[[#This Row],[Logit]])</f>
        <v>0.49805222427528223</v>
      </c>
      <c r="F470" s="29">
        <f>Table1[[#This Row],[Exponential Of Logit]]/(1+Table1[[#This Row],[Exponential Of Logit]])</f>
        <v>0.33246652967404167</v>
      </c>
      <c r="G470" s="29">
        <f>(Table1[[#This Row],[Outcome]]*LN(Table1[[#This Row],[Probability Value]]))+((1-Table1[[#This Row],[Outcome]])*LN(1-Table1[[#This Row],[Probability Value]]))</f>
        <v>-1.1012160865875125</v>
      </c>
    </row>
    <row r="471" spans="1:7" x14ac:dyDescent="0.25">
      <c r="A471" s="19">
        <v>0</v>
      </c>
      <c r="B471" s="1">
        <v>154</v>
      </c>
      <c r="C471" s="1">
        <v>78</v>
      </c>
      <c r="D471" s="29">
        <f t="shared" si="7"/>
        <v>0.47414058809128601</v>
      </c>
      <c r="E471" s="29">
        <f>EXP(Table1[[#This Row],[Logit]])</f>
        <v>1.6066328445956652</v>
      </c>
      <c r="F471" s="29">
        <f>Table1[[#This Row],[Exponential Of Logit]]/(1+Table1[[#This Row],[Exponential Of Logit]])</f>
        <v>0.61636330867490563</v>
      </c>
      <c r="G471" s="29">
        <f>(Table1[[#This Row],[Outcome]]*LN(Table1[[#This Row],[Probability Value]]))+((1-Table1[[#This Row],[Outcome]])*LN(1-Table1[[#This Row],[Probability Value]]))</f>
        <v>-0.95805929058587702</v>
      </c>
    </row>
    <row r="472" spans="1:7" x14ac:dyDescent="0.25">
      <c r="A472" s="19">
        <v>0</v>
      </c>
      <c r="B472" s="1">
        <v>144</v>
      </c>
      <c r="C472" s="1">
        <v>82</v>
      </c>
      <c r="D472" s="29">
        <f t="shared" si="7"/>
        <v>8.7372530153354999E-2</v>
      </c>
      <c r="E472" s="29">
        <f>EXP(Table1[[#This Row],[Logit]])</f>
        <v>1.0913031473316881</v>
      </c>
      <c r="F472" s="29">
        <f>Table1[[#This Row],[Exponential Of Logit]]/(1+Table1[[#This Row],[Exponential Of Logit]])</f>
        <v>0.52182924733991398</v>
      </c>
      <c r="G472" s="29">
        <f>(Table1[[#This Row],[Outcome]]*LN(Table1[[#This Row],[Probability Value]]))+((1-Table1[[#This Row],[Outcome]])*LN(1-Table1[[#This Row],[Probability Value]]))</f>
        <v>-0.73778738714142023</v>
      </c>
    </row>
    <row r="473" spans="1:7" x14ac:dyDescent="0.25">
      <c r="A473" s="19">
        <v>0</v>
      </c>
      <c r="B473" s="1">
        <v>137</v>
      </c>
      <c r="C473" s="1">
        <v>70</v>
      </c>
      <c r="D473" s="29">
        <f t="shared" si="7"/>
        <v>-0.16012774197442148</v>
      </c>
      <c r="E473" s="29">
        <f>EXP(Table1[[#This Row],[Logit]])</f>
        <v>0.85203494138846803</v>
      </c>
      <c r="F473" s="29">
        <f>Table1[[#This Row],[Exponential Of Logit]]/(1+Table1[[#This Row],[Exponential Of Logit]])</f>
        <v>0.46005338363092579</v>
      </c>
      <c r="G473" s="29">
        <f>(Table1[[#This Row],[Outcome]]*LN(Table1[[#This Row],[Probability Value]]))+((1-Table1[[#This Row],[Outcome]])*LN(1-Table1[[#This Row],[Probability Value]]))</f>
        <v>-0.61628500288643651</v>
      </c>
    </row>
    <row r="474" spans="1:7" x14ac:dyDescent="0.25">
      <c r="A474" s="19">
        <v>0</v>
      </c>
      <c r="B474" s="1">
        <v>119</v>
      </c>
      <c r="C474" s="1">
        <v>66</v>
      </c>
      <c r="D474" s="29">
        <f t="shared" si="7"/>
        <v>-0.8387252106949743</v>
      </c>
      <c r="E474" s="29">
        <f>EXP(Table1[[#This Row],[Logit]])</f>
        <v>0.43226121432006648</v>
      </c>
      <c r="F474" s="29">
        <f>Table1[[#This Row],[Exponential Of Logit]]/(1+Table1[[#This Row],[Exponential Of Logit]])</f>
        <v>0.30180333726712877</v>
      </c>
      <c r="G474" s="29">
        <f>(Table1[[#This Row],[Outcome]]*LN(Table1[[#This Row],[Probability Value]]))+((1-Table1[[#This Row],[Outcome]])*LN(1-Table1[[#This Row],[Probability Value]]))</f>
        <v>-0.35925446413804829</v>
      </c>
    </row>
    <row r="475" spans="1:7" x14ac:dyDescent="0.25">
      <c r="A475" s="19">
        <v>0</v>
      </c>
      <c r="B475" s="1">
        <v>136</v>
      </c>
      <c r="C475" s="1">
        <v>90</v>
      </c>
      <c r="D475" s="29">
        <f t="shared" si="7"/>
        <v>-0.22957836001172763</v>
      </c>
      <c r="E475" s="29">
        <f>EXP(Table1[[#This Row],[Logit]])</f>
        <v>0.79486868027830593</v>
      </c>
      <c r="F475" s="29">
        <f>Table1[[#This Row],[Exponential Of Logit]]/(1+Table1[[#This Row],[Exponential Of Logit]])</f>
        <v>0.44285617606022099</v>
      </c>
      <c r="G475" s="29">
        <f>(Table1[[#This Row],[Outcome]]*LN(Table1[[#This Row],[Probability Value]]))+((1-Table1[[#This Row],[Outcome]])*LN(1-Table1[[#This Row],[Probability Value]]))</f>
        <v>-0.58493186064469171</v>
      </c>
    </row>
    <row r="476" spans="1:7" x14ac:dyDescent="0.25">
      <c r="A476" s="19">
        <v>0</v>
      </c>
      <c r="B476" s="1">
        <v>114</v>
      </c>
      <c r="C476" s="1">
        <v>64</v>
      </c>
      <c r="D476" s="29">
        <f t="shared" si="7"/>
        <v>-1.0258288698183249</v>
      </c>
      <c r="E476" s="29">
        <f>EXP(Table1[[#This Row],[Logit]])</f>
        <v>0.3584991930619113</v>
      </c>
      <c r="F476" s="29">
        <f>Table1[[#This Row],[Exponential Of Logit]]/(1+Table1[[#This Row],[Exponential Of Logit]])</f>
        <v>0.26389356349479504</v>
      </c>
      <c r="G476" s="29">
        <f>(Table1[[#This Row],[Outcome]]*LN(Table1[[#This Row],[Probability Value]]))+((1-Table1[[#This Row],[Outcome]])*LN(1-Table1[[#This Row],[Probability Value]]))</f>
        <v>-0.30638055589212077</v>
      </c>
    </row>
    <row r="477" spans="1:7" x14ac:dyDescent="0.25">
      <c r="A477" s="19">
        <v>0</v>
      </c>
      <c r="B477" s="1">
        <v>137</v>
      </c>
      <c r="C477" s="1">
        <v>84</v>
      </c>
      <c r="D477" s="29">
        <f t="shared" si="7"/>
        <v>-0.18210903643407392</v>
      </c>
      <c r="E477" s="29">
        <f>EXP(Table1[[#This Row],[Logit]])</f>
        <v>0.83351045245327682</v>
      </c>
      <c r="F477" s="29">
        <f>Table1[[#This Row],[Exponential Of Logit]]/(1+Table1[[#This Row],[Exponential Of Logit]])</f>
        <v>0.45459814605257459</v>
      </c>
      <c r="G477" s="29">
        <f>(Table1[[#This Row],[Outcome]]*LN(Table1[[#This Row],[Probability Value]]))+((1-Table1[[#This Row],[Outcome]])*LN(1-Table1[[#This Row],[Probability Value]]))</f>
        <v>-0.60623240933288858</v>
      </c>
    </row>
    <row r="478" spans="1:7" x14ac:dyDescent="0.25">
      <c r="A478" s="19">
        <v>1</v>
      </c>
      <c r="B478" s="1">
        <v>105</v>
      </c>
      <c r="C478" s="1">
        <v>80</v>
      </c>
      <c r="D478" s="29">
        <f t="shared" si="7"/>
        <v>-1.3933892684838691</v>
      </c>
      <c r="E478" s="29">
        <f>EXP(Table1[[#This Row],[Logit]])</f>
        <v>0.24823255051828416</v>
      </c>
      <c r="F478" s="29">
        <f>Table1[[#This Row],[Exponential Of Logit]]/(1+Table1[[#This Row],[Exponential Of Logit]])</f>
        <v>0.19886723064160958</v>
      </c>
      <c r="G478" s="29">
        <f>(Table1[[#This Row],[Outcome]]*LN(Table1[[#This Row],[Probability Value]]))+((1-Table1[[#This Row],[Outcome]])*LN(1-Table1[[#This Row],[Probability Value]]))</f>
        <v>-1.61511785962855</v>
      </c>
    </row>
    <row r="479" spans="1:7" x14ac:dyDescent="0.25">
      <c r="A479" s="19">
        <v>0</v>
      </c>
      <c r="B479" s="1">
        <v>114</v>
      </c>
      <c r="C479" s="1">
        <v>76</v>
      </c>
      <c r="D479" s="29">
        <f t="shared" si="7"/>
        <v>-1.0446699793551697</v>
      </c>
      <c r="E479" s="29">
        <f>EXP(Table1[[#This Row],[Logit]])</f>
        <v>0.35180790409320223</v>
      </c>
      <c r="F479" s="29">
        <f>Table1[[#This Row],[Exponential Of Logit]]/(1+Table1[[#This Row],[Exponential Of Logit]])</f>
        <v>0.26024992384490919</v>
      </c>
      <c r="G479" s="29">
        <f>(Table1[[#This Row],[Outcome]]*LN(Table1[[#This Row],[Probability Value]]))+((1-Table1[[#This Row],[Outcome]])*LN(1-Table1[[#This Row],[Probability Value]]))</f>
        <v>-0.30144288475475906</v>
      </c>
    </row>
    <row r="480" spans="1:7" x14ac:dyDescent="0.25">
      <c r="A480" s="19">
        <v>0</v>
      </c>
      <c r="B480" s="1">
        <v>126</v>
      </c>
      <c r="C480" s="1">
        <v>74</v>
      </c>
      <c r="D480" s="29">
        <f t="shared" si="7"/>
        <v>-0.58494456872158374</v>
      </c>
      <c r="E480" s="29">
        <f>EXP(Table1[[#This Row],[Logit]])</f>
        <v>0.55713674375821232</v>
      </c>
      <c r="F480" s="29">
        <f>Table1[[#This Row],[Exponential Of Logit]]/(1+Table1[[#This Row],[Exponential Of Logit]])</f>
        <v>0.35779564382607809</v>
      </c>
      <c r="G480" s="29">
        <f>(Table1[[#This Row],[Outcome]]*LN(Table1[[#This Row],[Probability Value]]))+((1-Table1[[#This Row],[Outcome]])*LN(1-Table1[[#This Row],[Probability Value]]))</f>
        <v>-0.44284871414524174</v>
      </c>
    </row>
    <row r="481" spans="1:7" x14ac:dyDescent="0.25">
      <c r="A481" s="19">
        <v>0</v>
      </c>
      <c r="B481" s="1">
        <v>132</v>
      </c>
      <c r="C481" s="1">
        <v>86</v>
      </c>
      <c r="D481" s="29">
        <f t="shared" si="7"/>
        <v>-0.37549306540303939</v>
      </c>
      <c r="E481" s="29">
        <f>EXP(Table1[[#This Row],[Logit]])</f>
        <v>0.68695048375663936</v>
      </c>
      <c r="F481" s="29">
        <f>Table1[[#This Row],[Exponential Of Logit]]/(1+Table1[[#This Row],[Exponential Of Logit]])</f>
        <v>0.40721437313730857</v>
      </c>
      <c r="G481" s="29">
        <f>(Table1[[#This Row],[Outcome]]*LN(Table1[[#This Row],[Probability Value]]))+((1-Table1[[#This Row],[Outcome]])*LN(1-Table1[[#This Row],[Probability Value]]))</f>
        <v>-0.52292245147724747</v>
      </c>
    </row>
    <row r="482" spans="1:7" x14ac:dyDescent="0.25">
      <c r="A482" s="19">
        <v>1</v>
      </c>
      <c r="B482" s="1">
        <v>158</v>
      </c>
      <c r="C482" s="1">
        <v>70</v>
      </c>
      <c r="D482" s="29">
        <f t="shared" si="7"/>
        <v>0.63889640301944184</v>
      </c>
      <c r="E482" s="29">
        <f>EXP(Table1[[#This Row],[Logit]])</f>
        <v>1.894389083195104</v>
      </c>
      <c r="F482" s="29">
        <f>Table1[[#This Row],[Exponential Of Logit]]/(1+Table1[[#This Row],[Exponential Of Logit]])</f>
        <v>0.65450394841314696</v>
      </c>
      <c r="G482" s="29">
        <f>(Table1[[#This Row],[Outcome]]*LN(Table1[[#This Row],[Probability Value]]))+((1-Table1[[#This Row],[Outcome]])*LN(1-Table1[[#This Row],[Probability Value]]))</f>
        <v>-0.42387766093357709</v>
      </c>
    </row>
    <row r="483" spans="1:7" x14ac:dyDescent="0.25">
      <c r="A483" s="19">
        <v>0</v>
      </c>
      <c r="B483" s="1">
        <v>123</v>
      </c>
      <c r="C483" s="1">
        <v>88</v>
      </c>
      <c r="D483" s="29">
        <f t="shared" si="7"/>
        <v>-0.72107216960893084</v>
      </c>
      <c r="E483" s="29">
        <f>EXP(Table1[[#This Row],[Logit]])</f>
        <v>0.48623065465655274</v>
      </c>
      <c r="F483" s="29">
        <f>Table1[[#This Row],[Exponential Of Logit]]/(1+Table1[[#This Row],[Exponential Of Logit]])</f>
        <v>0.32715692758262604</v>
      </c>
      <c r="G483" s="29">
        <f>(Table1[[#This Row],[Outcome]]*LN(Table1[[#This Row],[Probability Value]]))+((1-Table1[[#This Row],[Outcome]])*LN(1-Table1[[#This Row],[Probability Value]]))</f>
        <v>-0.39624315272724486</v>
      </c>
    </row>
    <row r="484" spans="1:7" x14ac:dyDescent="0.25">
      <c r="A484" s="19">
        <v>0</v>
      </c>
      <c r="B484" s="1">
        <v>85</v>
      </c>
      <c r="C484" s="1">
        <v>58</v>
      </c>
      <c r="D484" s="29">
        <f t="shared" si="7"/>
        <v>-2.1198226105176183</v>
      </c>
      <c r="E484" s="29">
        <f>EXP(Table1[[#This Row],[Logit]])</f>
        <v>0.12005292274853882</v>
      </c>
      <c r="F484" s="29">
        <f>Table1[[#This Row],[Exponential Of Logit]]/(1+Table1[[#This Row],[Exponential Of Logit]])</f>
        <v>0.10718504484050323</v>
      </c>
      <c r="G484" s="29">
        <f>(Table1[[#This Row],[Outcome]]*LN(Table1[[#This Row],[Probability Value]]))+((1-Table1[[#This Row],[Outcome]])*LN(1-Table1[[#This Row],[Probability Value]]))</f>
        <v>-0.1133759366446936</v>
      </c>
    </row>
    <row r="485" spans="1:7" x14ac:dyDescent="0.25">
      <c r="A485" s="19">
        <v>0</v>
      </c>
      <c r="B485" s="1">
        <v>84</v>
      </c>
      <c r="C485" s="1">
        <v>82</v>
      </c>
      <c r="D485" s="29">
        <f t="shared" si="7"/>
        <v>-2.1955535984005392</v>
      </c>
      <c r="E485" s="29">
        <f>EXP(Table1[[#This Row],[Logit]])</f>
        <v>0.11129693064432407</v>
      </c>
      <c r="F485" s="29">
        <f>Table1[[#This Row],[Exponential Of Logit]]/(1+Table1[[#This Row],[Exponential Of Logit]])</f>
        <v>0.10015048865454411</v>
      </c>
      <c r="G485" s="29">
        <f>(Table1[[#This Row],[Outcome]]*LN(Table1[[#This Row],[Probability Value]]))+((1-Table1[[#This Row],[Outcome]])*LN(1-Table1[[#This Row],[Probability Value]]))</f>
        <v>-0.10552773925507285</v>
      </c>
    </row>
    <row r="486" spans="1:7" x14ac:dyDescent="0.25">
      <c r="A486" s="19">
        <v>1</v>
      </c>
      <c r="B486" s="1">
        <v>145</v>
      </c>
      <c r="C486" s="1">
        <v>0</v>
      </c>
      <c r="D486" s="29">
        <f t="shared" si="7"/>
        <v>0.2541688807976934</v>
      </c>
      <c r="E486" s="29">
        <f>EXP(Table1[[#This Row],[Logit]])</f>
        <v>1.2893895390155643</v>
      </c>
      <c r="F486" s="29">
        <f>Table1[[#This Row],[Exponential Of Logit]]/(1+Table1[[#This Row],[Exponential Of Logit]])</f>
        <v>0.56320233714791967</v>
      </c>
      <c r="G486" s="29">
        <f>(Table1[[#This Row],[Outcome]]*LN(Table1[[#This Row],[Probability Value]]))+((1-Table1[[#This Row],[Outcome]])*LN(1-Table1[[#This Row],[Probability Value]]))</f>
        <v>-0.57411632438143223</v>
      </c>
    </row>
    <row r="487" spans="1:7" x14ac:dyDescent="0.25">
      <c r="A487" s="19">
        <v>1</v>
      </c>
      <c r="B487" s="1">
        <v>135</v>
      </c>
      <c r="C487" s="1">
        <v>68</v>
      </c>
      <c r="D487" s="29">
        <f t="shared" si="7"/>
        <v>-0.23308509467007649</v>
      </c>
      <c r="E487" s="29">
        <f>EXP(Table1[[#This Row],[Logit]])</f>
        <v>0.79208616834527645</v>
      </c>
      <c r="F487" s="29">
        <f>Table1[[#This Row],[Exponential Of Logit]]/(1+Table1[[#This Row],[Exponential Of Logit]])</f>
        <v>0.44199111757926773</v>
      </c>
      <c r="G487" s="29">
        <f>(Table1[[#This Row],[Outcome]]*LN(Table1[[#This Row],[Probability Value]]))+((1-Table1[[#This Row],[Outcome]])*LN(1-Table1[[#This Row],[Probability Value]]))</f>
        <v>-0.81646549308087313</v>
      </c>
    </row>
    <row r="488" spans="1:7" x14ac:dyDescent="0.25">
      <c r="A488" s="19">
        <v>0</v>
      </c>
      <c r="B488" s="1">
        <v>139</v>
      </c>
      <c r="C488" s="1">
        <v>62</v>
      </c>
      <c r="D488" s="29">
        <f t="shared" si="7"/>
        <v>-7.1469464664728116E-2</v>
      </c>
      <c r="E488" s="29">
        <f>EXP(Table1[[#This Row],[Logit]])</f>
        <v>0.931024706312373</v>
      </c>
      <c r="F488" s="29">
        <f>Table1[[#This Row],[Exponential Of Logit]]/(1+Table1[[#This Row],[Exponential Of Logit]])</f>
        <v>0.48214023532113498</v>
      </c>
      <c r="G488" s="29">
        <f>(Table1[[#This Row],[Outcome]]*LN(Table1[[#This Row],[Probability Value]]))+((1-Table1[[#This Row],[Outcome]])*LN(1-Table1[[#This Row],[Probability Value]]))</f>
        <v>-0.65805079793333821</v>
      </c>
    </row>
    <row r="489" spans="1:7" x14ac:dyDescent="0.25">
      <c r="A489" s="19">
        <v>0</v>
      </c>
      <c r="B489" s="1">
        <v>173</v>
      </c>
      <c r="C489" s="1">
        <v>78</v>
      </c>
      <c r="D489" s="29">
        <f t="shared" si="7"/>
        <v>1.1970671954666861</v>
      </c>
      <c r="E489" s="29">
        <f>EXP(Table1[[#This Row],[Logit]])</f>
        <v>3.3103939335570138</v>
      </c>
      <c r="F489" s="29">
        <f>Table1[[#This Row],[Exponential Of Logit]]/(1+Table1[[#This Row],[Exponential Of Logit]])</f>
        <v>0.76800264304966148</v>
      </c>
      <c r="G489" s="29">
        <f>(Table1[[#This Row],[Outcome]]*LN(Table1[[#This Row],[Probability Value]]))+((1-Table1[[#This Row],[Outcome]])*LN(1-Table1[[#This Row],[Probability Value]]))</f>
        <v>-1.4610292998361589</v>
      </c>
    </row>
    <row r="490" spans="1:7" x14ac:dyDescent="0.25">
      <c r="A490" s="19">
        <v>0</v>
      </c>
      <c r="B490" s="1">
        <v>99</v>
      </c>
      <c r="C490" s="1">
        <v>72</v>
      </c>
      <c r="D490" s="29">
        <f t="shared" si="7"/>
        <v>-1.6091211416480284</v>
      </c>
      <c r="E490" s="29">
        <f>EXP(Table1[[#This Row],[Logit]])</f>
        <v>0.20006336419264709</v>
      </c>
      <c r="F490" s="29">
        <f>Table1[[#This Row],[Exponential Of Logit]]/(1+Table1[[#This Row],[Exponential Of Logit]])</f>
        <v>0.16671066725484238</v>
      </c>
      <c r="G490" s="29">
        <f>(Table1[[#This Row],[Outcome]]*LN(Table1[[#This Row],[Probability Value]]))+((1-Table1[[#This Row],[Outcome]])*LN(1-Table1[[#This Row],[Probability Value]]))</f>
        <v>-0.18237435889377185</v>
      </c>
    </row>
    <row r="491" spans="1:7" x14ac:dyDescent="0.25">
      <c r="A491" s="19">
        <v>0</v>
      </c>
      <c r="B491" s="1">
        <v>194</v>
      </c>
      <c r="C491" s="1">
        <v>80</v>
      </c>
      <c r="D491" s="29">
        <f t="shared" si="7"/>
        <v>1.9929511555377408</v>
      </c>
      <c r="E491" s="29">
        <f>EXP(Table1[[#This Row],[Logit]])</f>
        <v>7.3371549283034803</v>
      </c>
      <c r="F491" s="29">
        <f>Table1[[#This Row],[Exponential Of Logit]]/(1+Table1[[#This Row],[Exponential Of Logit]])</f>
        <v>0.88005500574240991</v>
      </c>
      <c r="G491" s="29">
        <f>(Table1[[#This Row],[Outcome]]*LN(Table1[[#This Row],[Probability Value]]))+((1-Table1[[#This Row],[Outcome]])*LN(1-Table1[[#This Row],[Probability Value]]))</f>
        <v>-2.1207220224756114</v>
      </c>
    </row>
    <row r="492" spans="1:7" x14ac:dyDescent="0.25">
      <c r="A492" s="19">
        <v>0</v>
      </c>
      <c r="B492" s="1">
        <v>83</v>
      </c>
      <c r="C492" s="1">
        <v>65</v>
      </c>
      <c r="D492" s="29">
        <f t="shared" si="7"/>
        <v>-2.2069107953659075</v>
      </c>
      <c r="E492" s="29">
        <f>EXP(Table1[[#This Row],[Logit]])</f>
        <v>0.11004006025350302</v>
      </c>
      <c r="F492" s="29">
        <f>Table1[[#This Row],[Exponential Of Logit]]/(1+Table1[[#This Row],[Exponential Of Logit]])</f>
        <v>9.9131611726132537E-2</v>
      </c>
      <c r="G492" s="29">
        <f>(Table1[[#This Row],[Outcome]]*LN(Table1[[#This Row],[Probability Value]]))+((1-Table1[[#This Row],[Outcome]])*LN(1-Table1[[#This Row],[Probability Value]]))</f>
        <v>-0.10439610499147405</v>
      </c>
    </row>
    <row r="493" spans="1:7" x14ac:dyDescent="0.25">
      <c r="A493" s="19">
        <v>0</v>
      </c>
      <c r="B493" s="1">
        <v>89</v>
      </c>
      <c r="C493" s="1">
        <v>90</v>
      </c>
      <c r="D493" s="29">
        <f t="shared" si="7"/>
        <v>-2.0178704940456118</v>
      </c>
      <c r="E493" s="29">
        <f>EXP(Table1[[#This Row],[Logit]])</f>
        <v>0.13293825667922221</v>
      </c>
      <c r="F493" s="29">
        <f>Table1[[#This Row],[Exponential Of Logit]]/(1+Table1[[#This Row],[Exponential Of Logit]])</f>
        <v>0.11733936593233261</v>
      </c>
      <c r="G493" s="29">
        <f>(Table1[[#This Row],[Outcome]]*LN(Table1[[#This Row],[Probability Value]]))+((1-Table1[[#This Row],[Outcome]])*LN(1-Table1[[#This Row],[Probability Value]]))</f>
        <v>-0.1248144851321859</v>
      </c>
    </row>
    <row r="494" spans="1:7" x14ac:dyDescent="0.25">
      <c r="A494" s="19">
        <v>0</v>
      </c>
      <c r="B494" s="1">
        <v>99</v>
      </c>
      <c r="C494" s="1">
        <v>68</v>
      </c>
      <c r="D494" s="29">
        <f t="shared" si="7"/>
        <v>-1.6028407718024134</v>
      </c>
      <c r="E494" s="29">
        <f>EXP(Table1[[#This Row],[Logit]])</f>
        <v>0.20132378993934455</v>
      </c>
      <c r="F494" s="29">
        <f>Table1[[#This Row],[Exponential Of Logit]]/(1+Table1[[#This Row],[Exponential Of Logit]])</f>
        <v>0.16758495222134034</v>
      </c>
      <c r="G494" s="29">
        <f>(Table1[[#This Row],[Outcome]]*LN(Table1[[#This Row],[Probability Value]]))+((1-Table1[[#This Row],[Outcome]])*LN(1-Table1[[#This Row],[Probability Value]]))</f>
        <v>-0.18342410704477263</v>
      </c>
    </row>
    <row r="495" spans="1:7" x14ac:dyDescent="0.25">
      <c r="A495" s="19">
        <v>1</v>
      </c>
      <c r="B495" s="1">
        <v>125</v>
      </c>
      <c r="C495" s="1">
        <v>70</v>
      </c>
      <c r="D495" s="29">
        <f t="shared" si="7"/>
        <v>-0.61671296768520001</v>
      </c>
      <c r="E495" s="29">
        <f>EXP(Table1[[#This Row],[Logit]])</f>
        <v>0.53971558766365968</v>
      </c>
      <c r="F495" s="29">
        <f>Table1[[#This Row],[Exponential Of Logit]]/(1+Table1[[#This Row],[Exponential Of Logit]])</f>
        <v>0.35052940425355805</v>
      </c>
      <c r="G495" s="29">
        <f>(Table1[[#This Row],[Outcome]]*LN(Table1[[#This Row],[Probability Value]]))+((1-Table1[[#This Row],[Outcome]])*LN(1-Table1[[#This Row],[Probability Value]]))</f>
        <v>-1.0483106837193847</v>
      </c>
    </row>
    <row r="496" spans="1:7" x14ac:dyDescent="0.25">
      <c r="A496" s="19">
        <v>0</v>
      </c>
      <c r="B496" s="1">
        <v>80</v>
      </c>
      <c r="C496" s="1">
        <v>0</v>
      </c>
      <c r="D496" s="29">
        <f t="shared" si="7"/>
        <v>-2.2190010918023586</v>
      </c>
      <c r="E496" s="29">
        <f>EXP(Table1[[#This Row],[Logit]])</f>
        <v>0.10871765355818802</v>
      </c>
      <c r="F496" s="29">
        <f>Table1[[#This Row],[Exponential Of Logit]]/(1+Table1[[#This Row],[Exponential Of Logit]])</f>
        <v>9.8057114188885131E-2</v>
      </c>
      <c r="G496" s="29">
        <f>(Table1[[#This Row],[Outcome]]*LN(Table1[[#This Row],[Probability Value]]))+((1-Table1[[#This Row],[Outcome]])*LN(1-Table1[[#This Row],[Probability Value]]))</f>
        <v>-0.10320408042415015</v>
      </c>
    </row>
    <row r="497" spans="1:7" x14ac:dyDescent="0.25">
      <c r="A497" s="19">
        <v>0</v>
      </c>
      <c r="B497" s="1">
        <v>166</v>
      </c>
      <c r="C497" s="1">
        <v>74</v>
      </c>
      <c r="D497" s="29">
        <f t="shared" si="7"/>
        <v>0.93700618364767951</v>
      </c>
      <c r="E497" s="29">
        <f>EXP(Table1[[#This Row],[Logit]])</f>
        <v>2.5523287651324331</v>
      </c>
      <c r="F497" s="29">
        <f>Table1[[#This Row],[Exponential Of Logit]]/(1+Table1[[#This Row],[Exponential Of Logit]])</f>
        <v>0.71849452398229263</v>
      </c>
      <c r="G497" s="29">
        <f>(Table1[[#This Row],[Outcome]]*LN(Table1[[#This Row],[Probability Value]]))+((1-Table1[[#This Row],[Outcome]])*LN(1-Table1[[#This Row],[Probability Value]]))</f>
        <v>-1.2676033785979672</v>
      </c>
    </row>
    <row r="498" spans="1:7" x14ac:dyDescent="0.25">
      <c r="A498" s="19">
        <v>0</v>
      </c>
      <c r="B498" s="1">
        <v>110</v>
      </c>
      <c r="C498" s="1">
        <v>68</v>
      </c>
      <c r="D498" s="29">
        <f t="shared" si="7"/>
        <v>-1.1843043149008665</v>
      </c>
      <c r="E498" s="29">
        <f>EXP(Table1[[#This Row],[Logit]])</f>
        <v>0.30595895656424138</v>
      </c>
      <c r="F498" s="29">
        <f>Table1[[#This Row],[Exponential Of Logit]]/(1+Table1[[#This Row],[Exponential Of Logit]])</f>
        <v>0.23427915175004274</v>
      </c>
      <c r="G498" s="29">
        <f>(Table1[[#This Row],[Outcome]]*LN(Table1[[#This Row],[Probability Value]]))+((1-Table1[[#This Row],[Outcome]])*LN(1-Table1[[#This Row],[Probability Value]]))</f>
        <v>-0.2669376035336386</v>
      </c>
    </row>
    <row r="499" spans="1:7" x14ac:dyDescent="0.25">
      <c r="A499" s="19">
        <v>0</v>
      </c>
      <c r="B499" s="1">
        <v>81</v>
      </c>
      <c r="C499" s="1">
        <v>72</v>
      </c>
      <c r="D499" s="29">
        <f t="shared" si="7"/>
        <v>-2.2939989802141971</v>
      </c>
      <c r="E499" s="29">
        <f>EXP(Table1[[#This Row],[Logit]])</f>
        <v>0.10086230791696363</v>
      </c>
      <c r="F499" s="29">
        <f>Table1[[#This Row],[Exponential Of Logit]]/(1+Table1[[#This Row],[Exponential Of Logit]])</f>
        <v>9.1621183858873217E-2</v>
      </c>
      <c r="G499" s="29">
        <f>(Table1[[#This Row],[Outcome]]*LN(Table1[[#This Row],[Probability Value]]))+((1-Table1[[#This Row],[Outcome]])*LN(1-Table1[[#This Row],[Probability Value]]))</f>
        <v>-9.6093788990584475E-2</v>
      </c>
    </row>
    <row r="500" spans="1:7" x14ac:dyDescent="0.25">
      <c r="A500" s="19">
        <v>1</v>
      </c>
      <c r="B500" s="1">
        <v>195</v>
      </c>
      <c r="C500" s="1">
        <v>70</v>
      </c>
      <c r="D500" s="29">
        <f t="shared" si="7"/>
        <v>2.0467008489610103</v>
      </c>
      <c r="E500" s="29">
        <f>EXP(Table1[[#This Row],[Logit]])</f>
        <v>7.7423158553114986</v>
      </c>
      <c r="F500" s="29">
        <f>Table1[[#This Row],[Exponential Of Logit]]/(1+Table1[[#This Row],[Exponential Of Logit]])</f>
        <v>0.88561383315927222</v>
      </c>
      <c r="G500" s="29">
        <f>(Table1[[#This Row],[Outcome]]*LN(Table1[[#This Row],[Probability Value]]))+((1-Table1[[#This Row],[Outcome]])*LN(1-Table1[[#This Row],[Probability Value]]))</f>
        <v>-0.12147427761115653</v>
      </c>
    </row>
    <row r="501" spans="1:7" x14ac:dyDescent="0.25">
      <c r="A501" s="19">
        <v>0</v>
      </c>
      <c r="B501" s="1">
        <v>154</v>
      </c>
      <c r="C501" s="1">
        <v>74</v>
      </c>
      <c r="D501" s="29">
        <f t="shared" si="7"/>
        <v>0.48042095793690098</v>
      </c>
      <c r="E501" s="29">
        <f>EXP(Table1[[#This Row],[Logit]])</f>
        <v>1.6167548447479179</v>
      </c>
      <c r="F501" s="29">
        <f>Table1[[#This Row],[Exponential Of Logit]]/(1+Table1[[#This Row],[Exponential Of Logit]])</f>
        <v>0.61784727292772668</v>
      </c>
      <c r="G501" s="29">
        <f>(Table1[[#This Row],[Outcome]]*LN(Table1[[#This Row],[Probability Value]]))+((1-Table1[[#This Row],[Outcome]])*LN(1-Table1[[#This Row],[Probability Value]]))</f>
        <v>-0.96193494118819878</v>
      </c>
    </row>
    <row r="502" spans="1:7" x14ac:dyDescent="0.25">
      <c r="A502" s="19">
        <v>0</v>
      </c>
      <c r="B502" s="1">
        <v>117</v>
      </c>
      <c r="C502" s="1">
        <v>90</v>
      </c>
      <c r="D502" s="29">
        <f t="shared" si="7"/>
        <v>-0.95250496738712753</v>
      </c>
      <c r="E502" s="29">
        <f>EXP(Table1[[#This Row],[Logit]])</f>
        <v>0.38577346216416475</v>
      </c>
      <c r="F502" s="29">
        <f>Table1[[#This Row],[Exponential Of Logit]]/(1+Table1[[#This Row],[Exponential Of Logit]])</f>
        <v>0.27838133193985526</v>
      </c>
      <c r="G502" s="29">
        <f>(Table1[[#This Row],[Outcome]]*LN(Table1[[#This Row],[Probability Value]]))+((1-Table1[[#This Row],[Outcome]])*LN(1-Table1[[#This Row],[Probability Value]]))</f>
        <v>-0.32625844019675798</v>
      </c>
    </row>
    <row r="503" spans="1:7" x14ac:dyDescent="0.25">
      <c r="A503" s="19">
        <v>0</v>
      </c>
      <c r="B503" s="1">
        <v>84</v>
      </c>
      <c r="C503" s="1">
        <v>72</v>
      </c>
      <c r="D503" s="29">
        <f t="shared" si="7"/>
        <v>-2.179852673786502</v>
      </c>
      <c r="E503" s="29">
        <f>EXP(Table1[[#This Row],[Logit]])</f>
        <v>0.11305818584797134</v>
      </c>
      <c r="F503" s="29">
        <f>Table1[[#This Row],[Exponential Of Logit]]/(1+Table1[[#This Row],[Exponential Of Logit]])</f>
        <v>0.1015743716595006</v>
      </c>
      <c r="G503" s="29">
        <f>(Table1[[#This Row],[Outcome]]*LN(Table1[[#This Row],[Probability Value]]))+((1-Table1[[#This Row],[Outcome]])*LN(1-Table1[[#This Row],[Probability Value]]))</f>
        <v>-0.10711134931685168</v>
      </c>
    </row>
    <row r="504" spans="1:7" x14ac:dyDescent="0.25">
      <c r="A504" s="19">
        <v>1</v>
      </c>
      <c r="B504" s="1">
        <v>0</v>
      </c>
      <c r="C504" s="1">
        <v>68</v>
      </c>
      <c r="D504" s="29">
        <f t="shared" si="7"/>
        <v>-5.3696688839163391</v>
      </c>
      <c r="E504" s="29">
        <f>EXP(Table1[[#This Row],[Logit]])</f>
        <v>4.6556726231782395E-3</v>
      </c>
      <c r="F504" s="29">
        <f>Table1[[#This Row],[Exponential Of Logit]]/(1+Table1[[#This Row],[Exponential Of Logit]])</f>
        <v>4.6340977810060777E-3</v>
      </c>
      <c r="G504" s="29">
        <f>(Table1[[#This Row],[Outcome]]*LN(Table1[[#This Row],[Probability Value]]))+((1-Table1[[#This Row],[Outcome]])*LN(1-Table1[[#This Row],[Probability Value]]))</f>
        <v>-5.3743137524163931</v>
      </c>
    </row>
    <row r="505" spans="1:7" x14ac:dyDescent="0.25">
      <c r="A505" s="19">
        <v>0</v>
      </c>
      <c r="B505" s="1">
        <v>94</v>
      </c>
      <c r="C505" s="1">
        <v>64</v>
      </c>
      <c r="D505" s="29">
        <f t="shared" si="7"/>
        <v>-1.7868042460029565</v>
      </c>
      <c r="E505" s="29">
        <f>EXP(Table1[[#This Row],[Logit]])</f>
        <v>0.16749458677457851</v>
      </c>
      <c r="F505" s="29">
        <f>Table1[[#This Row],[Exponential Of Logit]]/(1+Table1[[#This Row],[Exponential Of Logit]])</f>
        <v>0.14346497934291375</v>
      </c>
      <c r="G505" s="29">
        <f>(Table1[[#This Row],[Outcome]]*LN(Table1[[#This Row],[Probability Value]]))+((1-Table1[[#This Row],[Outcome]])*LN(1-Table1[[#This Row],[Probability Value]]))</f>
        <v>-0.15486007395451615</v>
      </c>
    </row>
    <row r="506" spans="1:7" x14ac:dyDescent="0.25">
      <c r="A506" s="19">
        <v>0</v>
      </c>
      <c r="B506" s="1">
        <v>96</v>
      </c>
      <c r="C506" s="1">
        <v>78</v>
      </c>
      <c r="D506" s="29">
        <f t="shared" si="7"/>
        <v>-1.7326880028441458</v>
      </c>
      <c r="E506" s="29">
        <f>EXP(Table1[[#This Row],[Logit]])</f>
        <v>0.17680850886995744</v>
      </c>
      <c r="F506" s="29">
        <f>Table1[[#This Row],[Exponential Of Logit]]/(1+Table1[[#This Row],[Exponential Of Logit]])</f>
        <v>0.1502440775515293</v>
      </c>
      <c r="G506" s="29">
        <f>(Table1[[#This Row],[Outcome]]*LN(Table1[[#This Row],[Probability Value]]))+((1-Table1[[#This Row],[Outcome]])*LN(1-Table1[[#This Row],[Probability Value]]))</f>
        <v>-0.16280612079387025</v>
      </c>
    </row>
    <row r="507" spans="1:7" x14ac:dyDescent="0.25">
      <c r="A507" s="19">
        <v>0</v>
      </c>
      <c r="B507" s="1">
        <v>75</v>
      </c>
      <c r="C507" s="1">
        <v>82</v>
      </c>
      <c r="D507" s="29">
        <f t="shared" si="7"/>
        <v>-2.537992517683624</v>
      </c>
      <c r="E507" s="29">
        <f>EXP(Table1[[#This Row],[Logit]])</f>
        <v>7.902488171521814E-2</v>
      </c>
      <c r="F507" s="29">
        <f>Table1[[#This Row],[Exponential Of Logit]]/(1+Table1[[#This Row],[Exponential Of Logit]])</f>
        <v>7.323731181212445E-2</v>
      </c>
      <c r="G507" s="29">
        <f>(Table1[[#This Row],[Outcome]]*LN(Table1[[#This Row],[Probability Value]]))+((1-Table1[[#This Row],[Outcome]])*LN(1-Table1[[#This Row],[Probability Value]]))</f>
        <v>-7.605774598715298E-2</v>
      </c>
    </row>
    <row r="508" spans="1:7" x14ac:dyDescent="0.25">
      <c r="A508" s="19">
        <v>1</v>
      </c>
      <c r="B508" s="1">
        <v>180</v>
      </c>
      <c r="C508" s="1">
        <v>90</v>
      </c>
      <c r="D508" s="29">
        <f t="shared" si="7"/>
        <v>1.4445674675944615</v>
      </c>
      <c r="E508" s="29">
        <f>EXP(Table1[[#This Row],[Logit]])</f>
        <v>4.2400178010438907</v>
      </c>
      <c r="F508" s="29">
        <f>Table1[[#This Row],[Exponential Of Logit]]/(1+Table1[[#This Row],[Exponential Of Logit]])</f>
        <v>0.80916095365157259</v>
      </c>
      <c r="G508" s="29">
        <f>(Table1[[#This Row],[Outcome]]*LN(Table1[[#This Row],[Probability Value]]))+((1-Table1[[#This Row],[Outcome]])*LN(1-Table1[[#This Row],[Probability Value]]))</f>
        <v>-0.21175742787849963</v>
      </c>
    </row>
    <row r="509" spans="1:7" x14ac:dyDescent="0.25">
      <c r="A509" s="19">
        <v>0</v>
      </c>
      <c r="B509" s="1">
        <v>130</v>
      </c>
      <c r="C509" s="1">
        <v>60</v>
      </c>
      <c r="D509" s="29">
        <f t="shared" si="7"/>
        <v>-0.4107681990250045</v>
      </c>
      <c r="E509" s="29">
        <f>EXP(Table1[[#This Row],[Logit]])</f>
        <v>0.66314063043096283</v>
      </c>
      <c r="F509" s="29">
        <f>Table1[[#This Row],[Exponential Of Logit]]/(1+Table1[[#This Row],[Exponential Of Logit]])</f>
        <v>0.39872793574835935</v>
      </c>
      <c r="G509" s="29">
        <f>(Table1[[#This Row],[Outcome]]*LN(Table1[[#This Row],[Probability Value]]))+((1-Table1[[#This Row],[Outcome]])*LN(1-Table1[[#This Row],[Probability Value]]))</f>
        <v>-0.50870776093546943</v>
      </c>
    </row>
    <row r="510" spans="1:7" x14ac:dyDescent="0.25">
      <c r="A510" s="19">
        <v>0</v>
      </c>
      <c r="B510" s="1">
        <v>84</v>
      </c>
      <c r="C510" s="1">
        <v>50</v>
      </c>
      <c r="D510" s="29">
        <f t="shared" si="7"/>
        <v>-2.1453106396356194</v>
      </c>
      <c r="E510" s="29">
        <f>EXP(Table1[[#This Row],[Logit]])</f>
        <v>0.11703167671952769</v>
      </c>
      <c r="F510" s="29">
        <f>Table1[[#This Row],[Exponential Of Logit]]/(1+Table1[[#This Row],[Exponential Of Logit]])</f>
        <v>0.10477023987647653</v>
      </c>
      <c r="G510" s="29">
        <f>(Table1[[#This Row],[Outcome]]*LN(Table1[[#This Row],[Probability Value]]))+((1-Table1[[#This Row],[Outcome]])*LN(1-Table1[[#This Row],[Probability Value]]))</f>
        <v>-0.11067487843118194</v>
      </c>
    </row>
    <row r="511" spans="1:7" x14ac:dyDescent="0.25">
      <c r="A511" s="19">
        <v>0</v>
      </c>
      <c r="B511" s="1">
        <v>120</v>
      </c>
      <c r="C511" s="1">
        <v>78</v>
      </c>
      <c r="D511" s="29">
        <f t="shared" si="7"/>
        <v>-0.81951755142258798</v>
      </c>
      <c r="E511" s="29">
        <f>EXP(Table1[[#This Row],[Logit]])</f>
        <v>0.44064419139610062</v>
      </c>
      <c r="F511" s="29">
        <f>Table1[[#This Row],[Exponential Of Logit]]/(1+Table1[[#This Row],[Exponential Of Logit]])</f>
        <v>0.3058660799298964</v>
      </c>
      <c r="G511" s="29">
        <f>(Table1[[#This Row],[Outcome]]*LN(Table1[[#This Row],[Probability Value]]))+((1-Table1[[#This Row],[Outcome]])*LN(1-Table1[[#This Row],[Probability Value]]))</f>
        <v>-0.36509036869061401</v>
      </c>
    </row>
    <row r="512" spans="1:7" x14ac:dyDescent="0.25">
      <c r="A512" s="19">
        <v>1</v>
      </c>
      <c r="B512" s="1">
        <v>84</v>
      </c>
      <c r="C512" s="1">
        <v>72</v>
      </c>
      <c r="D512" s="29">
        <f t="shared" si="7"/>
        <v>-2.179852673786502</v>
      </c>
      <c r="E512" s="29">
        <f>EXP(Table1[[#This Row],[Logit]])</f>
        <v>0.11305818584797134</v>
      </c>
      <c r="F512" s="29">
        <f>Table1[[#This Row],[Exponential Of Logit]]/(1+Table1[[#This Row],[Exponential Of Logit]])</f>
        <v>0.1015743716595006</v>
      </c>
      <c r="G512" s="29">
        <f>(Table1[[#This Row],[Outcome]]*LN(Table1[[#This Row],[Probability Value]]))+((1-Table1[[#This Row],[Outcome]])*LN(1-Table1[[#This Row],[Probability Value]]))</f>
        <v>-2.2869640231033537</v>
      </c>
    </row>
    <row r="513" spans="1:7" x14ac:dyDescent="0.25">
      <c r="A513" s="19">
        <v>0</v>
      </c>
      <c r="B513" s="1">
        <v>139</v>
      </c>
      <c r="C513" s="1">
        <v>62</v>
      </c>
      <c r="D513" s="29">
        <f t="shared" si="7"/>
        <v>-7.1469464664728116E-2</v>
      </c>
      <c r="E513" s="29">
        <f>EXP(Table1[[#This Row],[Logit]])</f>
        <v>0.931024706312373</v>
      </c>
      <c r="F513" s="29">
        <f>Table1[[#This Row],[Exponential Of Logit]]/(1+Table1[[#This Row],[Exponential Of Logit]])</f>
        <v>0.48214023532113498</v>
      </c>
      <c r="G513" s="29">
        <f>(Table1[[#This Row],[Outcome]]*LN(Table1[[#This Row],[Probability Value]]))+((1-Table1[[#This Row],[Outcome]])*LN(1-Table1[[#This Row],[Probability Value]]))</f>
        <v>-0.65805079793333821</v>
      </c>
    </row>
    <row r="514" spans="1:7" x14ac:dyDescent="0.25">
      <c r="A514" s="19">
        <v>0</v>
      </c>
      <c r="B514" s="1">
        <v>91</v>
      </c>
      <c r="C514" s="1">
        <v>68</v>
      </c>
      <c r="D514" s="29">
        <f t="shared" ref="D514:D577" si="8">$M$1+B514*$M$2+C514*$M$3</f>
        <v>-1.907230922276266</v>
      </c>
      <c r="E514" s="29">
        <f>EXP(Table1[[#This Row],[Logit]])</f>
        <v>0.14849100094445389</v>
      </c>
      <c r="F514" s="29">
        <f>Table1[[#This Row],[Exponential Of Logit]]/(1+Table1[[#This Row],[Exponential Of Logit]])</f>
        <v>0.12929226334585411</v>
      </c>
      <c r="G514" s="29">
        <f>(Table1[[#This Row],[Outcome]]*LN(Table1[[#This Row],[Probability Value]]))+((1-Table1[[#This Row],[Outcome]])*LN(1-Table1[[#This Row],[Probability Value]]))</f>
        <v>-0.13844890763042705</v>
      </c>
    </row>
    <row r="515" spans="1:7" x14ac:dyDescent="0.25">
      <c r="A515" s="19">
        <v>0</v>
      </c>
      <c r="B515" s="1">
        <v>91</v>
      </c>
      <c r="C515" s="1">
        <v>62</v>
      </c>
      <c r="D515" s="29">
        <f t="shared" si="8"/>
        <v>-1.8978103675078435</v>
      </c>
      <c r="E515" s="29">
        <f>EXP(Table1[[#This Row],[Logit]])</f>
        <v>0.14989647834559305</v>
      </c>
      <c r="F515" s="29">
        <f>Table1[[#This Row],[Exponential Of Logit]]/(1+Table1[[#This Row],[Exponential Of Logit]])</f>
        <v>0.13035649831822754</v>
      </c>
      <c r="G515" s="29">
        <f>(Table1[[#This Row],[Outcome]]*LN(Table1[[#This Row],[Probability Value]]))+((1-Table1[[#This Row],[Outcome]])*LN(1-Table1[[#This Row],[Probability Value]]))</f>
        <v>-0.13967191949330154</v>
      </c>
    </row>
    <row r="516" spans="1:7" x14ac:dyDescent="0.25">
      <c r="A516" s="19">
        <v>0</v>
      </c>
      <c r="B516" s="1">
        <v>99</v>
      </c>
      <c r="C516" s="1">
        <v>54</v>
      </c>
      <c r="D516" s="29">
        <f t="shared" si="8"/>
        <v>-1.5808594773427609</v>
      </c>
      <c r="E516" s="29">
        <f>EXP(Table1[[#This Row],[Logit]])</f>
        <v>0.20579814333004928</v>
      </c>
      <c r="F516" s="29">
        <f>Table1[[#This Row],[Exponential Of Logit]]/(1+Table1[[#This Row],[Exponential Of Logit]])</f>
        <v>0.1706737935104935</v>
      </c>
      <c r="G516" s="29">
        <f>(Table1[[#This Row],[Outcome]]*LN(Table1[[#This Row],[Probability Value]]))+((1-Table1[[#This Row],[Outcome]])*LN(1-Table1[[#This Row],[Probability Value]]))</f>
        <v>-0.18714170728930668</v>
      </c>
    </row>
    <row r="517" spans="1:7" x14ac:dyDescent="0.25">
      <c r="A517" s="19">
        <v>1</v>
      </c>
      <c r="B517" s="1">
        <v>163</v>
      </c>
      <c r="C517" s="1">
        <v>70</v>
      </c>
      <c r="D517" s="29">
        <f t="shared" si="8"/>
        <v>0.82914024706559986</v>
      </c>
      <c r="E517" s="29">
        <f>EXP(Table1[[#This Row],[Logit]])</f>
        <v>2.2913479000869383</v>
      </c>
      <c r="F517" s="29">
        <f>Table1[[#This Row],[Exponential Of Logit]]/(1+Table1[[#This Row],[Exponential Of Logit]])</f>
        <v>0.69617310890362405</v>
      </c>
      <c r="G517" s="29">
        <f>(Table1[[#This Row],[Outcome]]*LN(Table1[[#This Row],[Probability Value]]))+((1-Table1[[#This Row],[Outcome]])*LN(1-Table1[[#This Row],[Probability Value]]))</f>
        <v>-0.36215692988421649</v>
      </c>
    </row>
    <row r="518" spans="1:7" x14ac:dyDescent="0.25">
      <c r="A518" s="19">
        <v>1</v>
      </c>
      <c r="B518" s="1">
        <v>145</v>
      </c>
      <c r="C518" s="1">
        <v>88</v>
      </c>
      <c r="D518" s="29">
        <f t="shared" si="8"/>
        <v>0.11600074419416376</v>
      </c>
      <c r="E518" s="29">
        <f>EXP(Table1[[#This Row],[Logit]])</f>
        <v>1.1229967078605396</v>
      </c>
      <c r="F518" s="29">
        <f>Table1[[#This Row],[Exponential Of Logit]]/(1+Table1[[#This Row],[Exponential Of Logit]])</f>
        <v>0.52896771045502233</v>
      </c>
      <c r="G518" s="29">
        <f>(Table1[[#This Row],[Outcome]]*LN(Table1[[#This Row],[Probability Value]]))+((1-Table1[[#This Row],[Outcome]])*LN(1-Table1[[#This Row],[Probability Value]]))</f>
        <v>-0.63682788782417021</v>
      </c>
    </row>
    <row r="519" spans="1:7" x14ac:dyDescent="0.25">
      <c r="A519" s="19">
        <v>0</v>
      </c>
      <c r="B519" s="1">
        <v>125</v>
      </c>
      <c r="C519" s="1">
        <v>86</v>
      </c>
      <c r="D519" s="29">
        <f t="shared" si="8"/>
        <v>-0.64183444706765991</v>
      </c>
      <c r="E519" s="29">
        <f>EXP(Table1[[#This Row],[Logit]])</f>
        <v>0.52632602068088186</v>
      </c>
      <c r="F519" s="29">
        <f>Table1[[#This Row],[Exponential Of Logit]]/(1+Table1[[#This Row],[Exponential Of Logit]])</f>
        <v>0.3448319779322716</v>
      </c>
      <c r="G519" s="29">
        <f>(Table1[[#This Row],[Outcome]]*LN(Table1[[#This Row],[Probability Value]]))+((1-Table1[[#This Row],[Outcome]])*LN(1-Table1[[#This Row],[Probability Value]]))</f>
        <v>-0.42286355400228282</v>
      </c>
    </row>
    <row r="520" spans="1:7" x14ac:dyDescent="0.25">
      <c r="A520" s="19">
        <v>0</v>
      </c>
      <c r="B520" s="1">
        <v>76</v>
      </c>
      <c r="C520" s="1">
        <v>60</v>
      </c>
      <c r="D520" s="29">
        <f t="shared" si="8"/>
        <v>-2.4654017147235097</v>
      </c>
      <c r="E520" s="29">
        <f>EXP(Table1[[#This Row],[Logit]])</f>
        <v>8.4974699926310973E-2</v>
      </c>
      <c r="F520" s="29">
        <f>Table1[[#This Row],[Exponential Of Logit]]/(1+Table1[[#This Row],[Exponential Of Logit]])</f>
        <v>7.8319522042387027E-2</v>
      </c>
      <c r="G520" s="29">
        <f>(Table1[[#This Row],[Outcome]]*LN(Table1[[#This Row],[Probability Value]]))+((1-Table1[[#This Row],[Outcome]])*LN(1-Table1[[#This Row],[Probability Value]]))</f>
        <v>-8.1556668680286742E-2</v>
      </c>
    </row>
    <row r="521" spans="1:7" x14ac:dyDescent="0.25">
      <c r="A521" s="19">
        <v>0</v>
      </c>
      <c r="B521" s="1">
        <v>129</v>
      </c>
      <c r="C521" s="1">
        <v>90</v>
      </c>
      <c r="D521" s="29">
        <f t="shared" si="8"/>
        <v>-0.495919741676349</v>
      </c>
      <c r="E521" s="29">
        <f>EXP(Table1[[#This Row],[Logit]])</f>
        <v>0.60901051727471189</v>
      </c>
      <c r="F521" s="29">
        <f>Table1[[#This Row],[Exponential Of Logit]]/(1+Table1[[#This Row],[Exponential Of Logit]])</f>
        <v>0.3785000226761932</v>
      </c>
      <c r="G521" s="29">
        <f>(Table1[[#This Row],[Outcome]]*LN(Table1[[#This Row],[Probability Value]]))+((1-Table1[[#This Row],[Outcome]])*LN(1-Table1[[#This Row],[Probability Value]]))</f>
        <v>-0.47561940451760393</v>
      </c>
    </row>
    <row r="522" spans="1:7" x14ac:dyDescent="0.25">
      <c r="A522" s="19">
        <v>0</v>
      </c>
      <c r="B522" s="1">
        <v>68</v>
      </c>
      <c r="C522" s="1">
        <v>70</v>
      </c>
      <c r="D522" s="29">
        <f t="shared" si="8"/>
        <v>-2.7854927898113999</v>
      </c>
      <c r="E522" s="29">
        <f>EXP(Table1[[#This Row],[Logit]])</f>
        <v>6.1698677058787801E-2</v>
      </c>
      <c r="F522" s="29">
        <f>Table1[[#This Row],[Exponential Of Logit]]/(1+Table1[[#This Row],[Exponential Of Logit]])</f>
        <v>5.8113171271637044E-2</v>
      </c>
      <c r="G522" s="29">
        <f>(Table1[[#This Row],[Outcome]]*LN(Table1[[#This Row],[Probability Value]]))+((1-Table1[[#This Row],[Outcome]])*LN(1-Table1[[#This Row],[Probability Value]]))</f>
        <v>-5.9870150977263739E-2</v>
      </c>
    </row>
    <row r="523" spans="1:7" x14ac:dyDescent="0.25">
      <c r="A523" s="19">
        <v>0</v>
      </c>
      <c r="B523" s="1">
        <v>124</v>
      </c>
      <c r="C523" s="1">
        <v>80</v>
      </c>
      <c r="D523" s="29">
        <f t="shared" si="8"/>
        <v>-0.67046266110846875</v>
      </c>
      <c r="E523" s="29">
        <f>EXP(Table1[[#This Row],[Logit]])</f>
        <v>0.51147188488725248</v>
      </c>
      <c r="F523" s="29">
        <f>Table1[[#This Row],[Exponential Of Logit]]/(1+Table1[[#This Row],[Exponential Of Logit]])</f>
        <v>0.33839325097694783</v>
      </c>
      <c r="G523" s="29">
        <f>(Table1[[#This Row],[Outcome]]*LN(Table1[[#This Row],[Probability Value]]))+((1-Table1[[#This Row],[Outcome]])*LN(1-Table1[[#This Row],[Probability Value]]))</f>
        <v>-0.41308393426203155</v>
      </c>
    </row>
    <row r="524" spans="1:7" x14ac:dyDescent="0.25">
      <c r="A524" s="19">
        <v>0</v>
      </c>
      <c r="B524" s="1">
        <v>114</v>
      </c>
      <c r="C524" s="1">
        <v>0</v>
      </c>
      <c r="D524" s="29">
        <f t="shared" si="8"/>
        <v>-0.92534295228848507</v>
      </c>
      <c r="E524" s="29">
        <f>EXP(Table1[[#This Row],[Logit]])</f>
        <v>0.39639545103397295</v>
      </c>
      <c r="F524" s="29">
        <f>Table1[[#This Row],[Exponential Of Logit]]/(1+Table1[[#This Row],[Exponential Of Logit]])</f>
        <v>0.28387048292119438</v>
      </c>
      <c r="G524" s="29">
        <f>(Table1[[#This Row],[Outcome]]*LN(Table1[[#This Row],[Probability Value]]))+((1-Table1[[#This Row],[Outcome]])*LN(1-Table1[[#This Row],[Probability Value]]))</f>
        <v>-0.33389423860520595</v>
      </c>
    </row>
    <row r="525" spans="1:7" x14ac:dyDescent="0.25">
      <c r="A525" s="19">
        <v>1</v>
      </c>
      <c r="B525" s="1">
        <v>130</v>
      </c>
      <c r="C525" s="1">
        <v>70</v>
      </c>
      <c r="D525" s="29">
        <f t="shared" si="8"/>
        <v>-0.42646912363904199</v>
      </c>
      <c r="E525" s="29">
        <f>EXP(Table1[[#This Row],[Logit]])</f>
        <v>0.65281002166224411</v>
      </c>
      <c r="F525" s="29">
        <f>Table1[[#This Row],[Exponential Of Logit]]/(1+Table1[[#This Row],[Exponential Of Logit]])</f>
        <v>0.39496978667016303</v>
      </c>
      <c r="G525" s="29">
        <f>(Table1[[#This Row],[Outcome]]*LN(Table1[[#This Row],[Probability Value]]))+((1-Table1[[#This Row],[Outcome]])*LN(1-Table1[[#This Row],[Probability Value]]))</f>
        <v>-0.92894600644910708</v>
      </c>
    </row>
    <row r="526" spans="1:7" x14ac:dyDescent="0.25">
      <c r="A526" s="19">
        <v>0</v>
      </c>
      <c r="B526" s="1">
        <v>125</v>
      </c>
      <c r="C526" s="1">
        <v>58</v>
      </c>
      <c r="D526" s="29">
        <f t="shared" si="8"/>
        <v>-0.59787185814835508</v>
      </c>
      <c r="E526" s="29">
        <f>EXP(Table1[[#This Row],[Logit]])</f>
        <v>0.54998082876812748</v>
      </c>
      <c r="F526" s="29">
        <f>Table1[[#This Row],[Exponential Of Logit]]/(1+Table1[[#This Row],[Exponential Of Logit]])</f>
        <v>0.35483072987762931</v>
      </c>
      <c r="G526" s="29">
        <f>(Table1[[#This Row],[Outcome]]*LN(Table1[[#This Row],[Probability Value]]))+((1-Table1[[#This Row],[Outcome]])*LN(1-Table1[[#This Row],[Probability Value]]))</f>
        <v>-0.43824256231797232</v>
      </c>
    </row>
    <row r="527" spans="1:7" x14ac:dyDescent="0.25">
      <c r="A527" s="19">
        <v>0</v>
      </c>
      <c r="B527" s="1">
        <v>87</v>
      </c>
      <c r="C527" s="1">
        <v>60</v>
      </c>
      <c r="D527" s="29">
        <f t="shared" si="8"/>
        <v>-2.0468652578219624</v>
      </c>
      <c r="E527" s="29">
        <f>EXP(Table1[[#This Row],[Logit]])</f>
        <v>0.1291390874950577</v>
      </c>
      <c r="F527" s="29">
        <f>Table1[[#This Row],[Exponential Of Logit]]/(1+Table1[[#This Row],[Exponential Of Logit]])</f>
        <v>0.11436951295481829</v>
      </c>
      <c r="G527" s="29">
        <f>(Table1[[#This Row],[Outcome]]*LN(Table1[[#This Row],[Probability Value]]))+((1-Table1[[#This Row],[Outcome]])*LN(1-Table1[[#This Row],[Probability Value]]))</f>
        <v>-0.12145547288080967</v>
      </c>
    </row>
    <row r="528" spans="1:7" x14ac:dyDescent="0.25">
      <c r="A528" s="19">
        <v>0</v>
      </c>
      <c r="B528" s="1">
        <v>97</v>
      </c>
      <c r="C528" s="1">
        <v>64</v>
      </c>
      <c r="D528" s="29">
        <f t="shared" si="8"/>
        <v>-1.6726579395752619</v>
      </c>
      <c r="E528" s="29">
        <f>EXP(Table1[[#This Row],[Logit]])</f>
        <v>0.18774738067345545</v>
      </c>
      <c r="F528" s="29">
        <f>Table1[[#This Row],[Exponential Of Logit]]/(1+Table1[[#This Row],[Exponential Of Logit]])</f>
        <v>0.15807012815048452</v>
      </c>
      <c r="G528" s="29">
        <f>(Table1[[#This Row],[Outcome]]*LN(Table1[[#This Row],[Probability Value]]))+((1-Table1[[#This Row],[Outcome]])*LN(1-Table1[[#This Row],[Probability Value]]))</f>
        <v>-0.17205855579806326</v>
      </c>
    </row>
    <row r="529" spans="1:7" x14ac:dyDescent="0.25">
      <c r="A529" s="19">
        <v>0</v>
      </c>
      <c r="B529" s="1">
        <v>116</v>
      </c>
      <c r="C529" s="1">
        <v>74</v>
      </c>
      <c r="D529" s="29">
        <f t="shared" si="8"/>
        <v>-0.96543225681389888</v>
      </c>
      <c r="E529" s="29">
        <f>EXP(Table1[[#This Row],[Logit]])</f>
        <v>0.38081855274272564</v>
      </c>
      <c r="F529" s="29">
        <f>Table1[[#This Row],[Exponential Of Logit]]/(1+Table1[[#This Row],[Exponential Of Logit]])</f>
        <v>0.27579188589717607</v>
      </c>
      <c r="G529" s="29">
        <f>(Table1[[#This Row],[Outcome]]*LN(Table1[[#This Row],[Probability Value]]))+((1-Table1[[#This Row],[Outcome]])*LN(1-Table1[[#This Row],[Probability Value]]))</f>
        <v>-0.32267647748411166</v>
      </c>
    </row>
    <row r="530" spans="1:7" x14ac:dyDescent="0.25">
      <c r="A530" s="19">
        <v>0</v>
      </c>
      <c r="B530" s="1">
        <v>117</v>
      </c>
      <c r="C530" s="1">
        <v>66</v>
      </c>
      <c r="D530" s="29">
        <f t="shared" si="8"/>
        <v>-0.91482274831343768</v>
      </c>
      <c r="E530" s="29">
        <f>EXP(Table1[[#This Row],[Logit]])</f>
        <v>0.4005876246304092</v>
      </c>
      <c r="F530" s="29">
        <f>Table1[[#This Row],[Exponential Of Logit]]/(1+Table1[[#This Row],[Exponential Of Logit]])</f>
        <v>0.28601396841280624</v>
      </c>
      <c r="G530" s="29">
        <f>(Table1[[#This Row],[Outcome]]*LN(Table1[[#This Row],[Probability Value]]))+((1-Table1[[#This Row],[Outcome]])*LN(1-Table1[[#This Row],[Probability Value]]))</f>
        <v>-0.33689188043729251</v>
      </c>
    </row>
    <row r="531" spans="1:7" x14ac:dyDescent="0.25">
      <c r="A531" s="19">
        <v>0</v>
      </c>
      <c r="B531" s="1">
        <v>111</v>
      </c>
      <c r="C531" s="1">
        <v>65</v>
      </c>
      <c r="D531" s="29">
        <f t="shared" si="8"/>
        <v>-1.1415452687074232</v>
      </c>
      <c r="E531" s="29">
        <f>EXP(Table1[[#This Row],[Logit]])</f>
        <v>0.31932519713403185</v>
      </c>
      <c r="F531" s="29">
        <f>Table1[[#This Row],[Exponential Of Logit]]/(1+Table1[[#This Row],[Exponential Of Logit]])</f>
        <v>0.24203676078324093</v>
      </c>
      <c r="G531" s="29">
        <f>(Table1[[#This Row],[Outcome]]*LN(Table1[[#This Row],[Probability Value]]))+((1-Table1[[#This Row],[Outcome]])*LN(1-Table1[[#This Row],[Probability Value]]))</f>
        <v>-0.27712039159130242</v>
      </c>
    </row>
    <row r="532" spans="1:7" x14ac:dyDescent="0.25">
      <c r="A532" s="19">
        <v>0</v>
      </c>
      <c r="B532" s="1">
        <v>122</v>
      </c>
      <c r="C532" s="1">
        <v>60</v>
      </c>
      <c r="D532" s="29">
        <f t="shared" si="8"/>
        <v>-0.71515834949885715</v>
      </c>
      <c r="E532" s="29">
        <f>EXP(Table1[[#This Row],[Logit]])</f>
        <v>0.48911465460339942</v>
      </c>
      <c r="F532" s="29">
        <f>Table1[[#This Row],[Exponential Of Logit]]/(1+Table1[[#This Row],[Exponential Of Logit]])</f>
        <v>0.32846003703701843</v>
      </c>
      <c r="G532" s="29">
        <f>(Table1[[#This Row],[Outcome]]*LN(Table1[[#This Row],[Probability Value]]))+((1-Table1[[#This Row],[Outcome]])*LN(1-Table1[[#This Row],[Probability Value]]))</f>
        <v>-0.39818175181427096</v>
      </c>
    </row>
    <row r="533" spans="1:7" x14ac:dyDescent="0.25">
      <c r="A533" s="19">
        <v>0</v>
      </c>
      <c r="B533" s="1">
        <v>107</v>
      </c>
      <c r="C533" s="1">
        <v>76</v>
      </c>
      <c r="D533" s="29">
        <f t="shared" si="8"/>
        <v>-1.3110113610197911</v>
      </c>
      <c r="E533" s="29">
        <f>EXP(Table1[[#This Row],[Logit]])</f>
        <v>0.26954730884366551</v>
      </c>
      <c r="F533" s="29">
        <f>Table1[[#This Row],[Exponential Of Logit]]/(1+Table1[[#This Row],[Exponential Of Logit]])</f>
        <v>0.21231765603849434</v>
      </c>
      <c r="G533" s="29">
        <f>(Table1[[#This Row],[Outcome]]*LN(Table1[[#This Row],[Probability Value]]))+((1-Table1[[#This Row],[Outcome]])*LN(1-Table1[[#This Row],[Probability Value]]))</f>
        <v>-0.23866038719779736</v>
      </c>
    </row>
    <row r="534" spans="1:7" x14ac:dyDescent="0.25">
      <c r="A534" s="19">
        <v>0</v>
      </c>
      <c r="B534" s="1">
        <v>86</v>
      </c>
      <c r="C534" s="1">
        <v>66</v>
      </c>
      <c r="D534" s="29">
        <f t="shared" si="8"/>
        <v>-2.0943345813996164</v>
      </c>
      <c r="E534" s="29">
        <f>EXP(Table1[[#This Row],[Logit]])</f>
        <v>0.12315216413593232</v>
      </c>
      <c r="F534" s="29">
        <f>Table1[[#This Row],[Exponential Of Logit]]/(1+Table1[[#This Row],[Exponential Of Logit]])</f>
        <v>0.10964869059454309</v>
      </c>
      <c r="G534" s="29">
        <f>(Table1[[#This Row],[Outcome]]*LN(Table1[[#This Row],[Probability Value]]))+((1-Table1[[#This Row],[Outcome]])*LN(1-Table1[[#This Row],[Probability Value]]))</f>
        <v>-0.11613916447215955</v>
      </c>
    </row>
    <row r="535" spans="1:7" x14ac:dyDescent="0.25">
      <c r="A535" s="19">
        <v>0</v>
      </c>
      <c r="B535" s="1">
        <v>91</v>
      </c>
      <c r="C535" s="1">
        <v>0</v>
      </c>
      <c r="D535" s="29">
        <f t="shared" si="8"/>
        <v>-1.8004646349008113</v>
      </c>
      <c r="E535" s="29">
        <f>EXP(Table1[[#This Row],[Logit]])</f>
        <v>0.16522210242911442</v>
      </c>
      <c r="F535" s="29">
        <f>Table1[[#This Row],[Exponential Of Logit]]/(1+Table1[[#This Row],[Exponential Of Logit]])</f>
        <v>0.14179451461200343</v>
      </c>
      <c r="G535" s="29">
        <f>(Table1[[#This Row],[Outcome]]*LN(Table1[[#This Row],[Probability Value]]))+((1-Table1[[#This Row],[Outcome]])*LN(1-Table1[[#This Row],[Probability Value]]))</f>
        <v>-0.15291171470895173</v>
      </c>
    </row>
    <row r="536" spans="1:7" x14ac:dyDescent="0.25">
      <c r="A536" s="19">
        <v>0</v>
      </c>
      <c r="B536" s="1">
        <v>77</v>
      </c>
      <c r="C536" s="1">
        <v>56</v>
      </c>
      <c r="D536" s="29">
        <f t="shared" si="8"/>
        <v>-2.4210725760686631</v>
      </c>
      <c r="E536" s="29">
        <f>EXP(Table1[[#This Row],[Logit]])</f>
        <v>8.8826293390808497E-2</v>
      </c>
      <c r="F536" s="29">
        <f>Table1[[#This Row],[Exponential Of Logit]]/(1+Table1[[#This Row],[Exponential Of Logit]])</f>
        <v>8.1579857071771122E-2</v>
      </c>
      <c r="G536" s="29">
        <f>(Table1[[#This Row],[Outcome]]*LN(Table1[[#This Row],[Probability Value]]))+((1-Table1[[#This Row],[Outcome]])*LN(1-Table1[[#This Row],[Probability Value]]))</f>
        <v>-8.5100321026440537E-2</v>
      </c>
    </row>
    <row r="537" spans="1:7" x14ac:dyDescent="0.25">
      <c r="A537" s="19">
        <v>1</v>
      </c>
      <c r="B537" s="1">
        <v>132</v>
      </c>
      <c r="C537" s="1">
        <v>0</v>
      </c>
      <c r="D537" s="29">
        <f t="shared" si="8"/>
        <v>-0.24046511372231727</v>
      </c>
      <c r="E537" s="29">
        <f>EXP(Table1[[#This Row],[Logit]])</f>
        <v>0.7862620747267316</v>
      </c>
      <c r="F537" s="29">
        <f>Table1[[#This Row],[Exponential Of Logit]]/(1+Table1[[#This Row],[Exponential Of Logit]])</f>
        <v>0.44017173395287845</v>
      </c>
      <c r="G537" s="29">
        <f>(Table1[[#This Row],[Outcome]]*LN(Table1[[#This Row],[Probability Value]]))+((1-Table1[[#This Row],[Outcome]])*LN(1-Table1[[#This Row],[Probability Value]]))</f>
        <v>-0.82059032378043384</v>
      </c>
    </row>
    <row r="538" spans="1:7" x14ac:dyDescent="0.25">
      <c r="A538" s="19">
        <v>0</v>
      </c>
      <c r="B538" s="1">
        <v>105</v>
      </c>
      <c r="C538" s="1">
        <v>90</v>
      </c>
      <c r="D538" s="29">
        <f t="shared" si="8"/>
        <v>-1.4090901930979065</v>
      </c>
      <c r="E538" s="29">
        <f>EXP(Table1[[#This Row],[Logit]])</f>
        <v>0.24436550747283081</v>
      </c>
      <c r="F538" s="29">
        <f>Table1[[#This Row],[Exponential Of Logit]]/(1+Table1[[#This Row],[Exponential Of Logit]])</f>
        <v>0.19637759645806177</v>
      </c>
      <c r="G538" s="29">
        <f>(Table1[[#This Row],[Outcome]]*LN(Table1[[#This Row],[Probability Value]]))+((1-Table1[[#This Row],[Outcome]])*LN(1-Table1[[#This Row],[Probability Value]]))</f>
        <v>-0.21862576745792042</v>
      </c>
    </row>
    <row r="539" spans="1:7" x14ac:dyDescent="0.25">
      <c r="A539" s="19">
        <v>0</v>
      </c>
      <c r="B539" s="1">
        <v>57</v>
      </c>
      <c r="C539" s="1">
        <v>60</v>
      </c>
      <c r="D539" s="29">
        <f t="shared" si="8"/>
        <v>-3.1883283220989096</v>
      </c>
      <c r="E539" s="29">
        <f>EXP(Table1[[#This Row],[Logit]])</f>
        <v>4.1240754605473239E-2</v>
      </c>
      <c r="F539" s="29">
        <f>Table1[[#This Row],[Exponential Of Logit]]/(1+Table1[[#This Row],[Exponential Of Logit]])</f>
        <v>3.9607318886686671E-2</v>
      </c>
      <c r="G539" s="29">
        <f>(Table1[[#This Row],[Outcome]]*LN(Table1[[#This Row],[Probability Value]]))+((1-Table1[[#This Row],[Outcome]])*LN(1-Table1[[#This Row],[Probability Value]]))</f>
        <v>-4.0413035329097832E-2</v>
      </c>
    </row>
    <row r="540" spans="1:7" x14ac:dyDescent="0.25">
      <c r="A540" s="19">
        <v>0</v>
      </c>
      <c r="B540" s="1">
        <v>127</v>
      </c>
      <c r="C540" s="1">
        <v>80</v>
      </c>
      <c r="D540" s="29">
        <f t="shared" si="8"/>
        <v>-0.55631635468077412</v>
      </c>
      <c r="E540" s="29">
        <f>EXP(Table1[[#This Row],[Logit]])</f>
        <v>0.57331707564337442</v>
      </c>
      <c r="F540" s="29">
        <f>Table1[[#This Row],[Exponential Of Logit]]/(1+Table1[[#This Row],[Exponential Of Logit]])</f>
        <v>0.36440021183201649</v>
      </c>
      <c r="G540" s="29">
        <f>(Table1[[#This Row],[Outcome]]*LN(Table1[[#This Row],[Probability Value]]))+((1-Table1[[#This Row],[Outcome]])*LN(1-Table1[[#This Row],[Probability Value]]))</f>
        <v>-0.4531861775984492</v>
      </c>
    </row>
    <row r="541" spans="1:7" x14ac:dyDescent="0.25">
      <c r="A541" s="19">
        <v>1</v>
      </c>
      <c r="B541" s="1">
        <v>129</v>
      </c>
      <c r="C541" s="1">
        <v>92</v>
      </c>
      <c r="D541" s="29">
        <f t="shared" si="8"/>
        <v>-0.49905992659915654</v>
      </c>
      <c r="E541" s="29">
        <f>EXP(Table1[[#This Row],[Logit]])</f>
        <v>0.60710111114372289</v>
      </c>
      <c r="F541" s="29">
        <f>Table1[[#This Row],[Exponential Of Logit]]/(1+Table1[[#This Row],[Exponential Of Logit]])</f>
        <v>0.37776161495630373</v>
      </c>
      <c r="G541" s="29">
        <f>(Table1[[#This Row],[Outcome]]*LN(Table1[[#This Row],[Probability Value]]))+((1-Table1[[#This Row],[Outcome]])*LN(1-Table1[[#This Row],[Probability Value]]))</f>
        <v>-0.97349193056855854</v>
      </c>
    </row>
    <row r="542" spans="1:7" x14ac:dyDescent="0.25">
      <c r="A542" s="19">
        <v>1</v>
      </c>
      <c r="B542" s="1">
        <v>100</v>
      </c>
      <c r="C542" s="1">
        <v>74</v>
      </c>
      <c r="D542" s="29">
        <f t="shared" si="8"/>
        <v>-1.5742125577616046</v>
      </c>
      <c r="E542" s="29">
        <f>EXP(Table1[[#This Row],[Logit]])</f>
        <v>0.20717062336774766</v>
      </c>
      <c r="F542" s="29">
        <f>Table1[[#This Row],[Exponential Of Logit]]/(1+Table1[[#This Row],[Exponential Of Logit]])</f>
        <v>0.17161668728301718</v>
      </c>
      <c r="G542" s="29">
        <f>(Table1[[#This Row],[Outcome]]*LN(Table1[[#This Row],[Probability Value]]))+((1-Table1[[#This Row],[Outcome]])*LN(1-Table1[[#This Row],[Probability Value]]))</f>
        <v>-1.7624918514172589</v>
      </c>
    </row>
    <row r="543" spans="1:7" x14ac:dyDescent="0.25">
      <c r="A543" s="19">
        <v>1</v>
      </c>
      <c r="B543" s="1">
        <v>128</v>
      </c>
      <c r="C543" s="1">
        <v>72</v>
      </c>
      <c r="D543" s="29">
        <f t="shared" si="8"/>
        <v>-0.50570684618031281</v>
      </c>
      <c r="E543" s="29">
        <f>EXP(Table1[[#This Row],[Logit]])</f>
        <v>0.60307914054594092</v>
      </c>
      <c r="F543" s="29">
        <f>Table1[[#This Row],[Exponential Of Logit]]/(1+Table1[[#This Row],[Exponential Of Logit]])</f>
        <v>0.37620047899853387</v>
      </c>
      <c r="G543" s="29">
        <f>(Table1[[#This Row],[Outcome]]*LN(Table1[[#This Row],[Probability Value]]))+((1-Table1[[#This Row],[Outcome]])*LN(1-Table1[[#This Row],[Probability Value]]))</f>
        <v>-0.97763308886100997</v>
      </c>
    </row>
    <row r="544" spans="1:7" x14ac:dyDescent="0.25">
      <c r="A544" s="19">
        <v>1</v>
      </c>
      <c r="B544" s="1">
        <v>90</v>
      </c>
      <c r="C544" s="1">
        <v>85</v>
      </c>
      <c r="D544" s="29">
        <f t="shared" si="8"/>
        <v>-1.9719712629293613</v>
      </c>
      <c r="E544" s="29">
        <f>EXP(Table1[[#This Row],[Logit]])</f>
        <v>0.13918222086232718</v>
      </c>
      <c r="F544" s="29">
        <f>Table1[[#This Row],[Exponential Of Logit]]/(1+Table1[[#This Row],[Exponential Of Logit]])</f>
        <v>0.12217731133213293</v>
      </c>
      <c r="G544" s="29">
        <f>(Table1[[#This Row],[Outcome]]*LN(Table1[[#This Row],[Probability Value]]))+((1-Table1[[#This Row],[Outcome]])*LN(1-Table1[[#This Row],[Probability Value]]))</f>
        <v>-2.1022819177962884</v>
      </c>
    </row>
    <row r="545" spans="1:7" x14ac:dyDescent="0.25">
      <c r="A545" s="19">
        <v>0</v>
      </c>
      <c r="B545" s="1">
        <v>84</v>
      </c>
      <c r="C545" s="1">
        <v>90</v>
      </c>
      <c r="D545" s="29">
        <f t="shared" si="8"/>
        <v>-2.2081143380917694</v>
      </c>
      <c r="E545" s="29">
        <f>EXP(Table1[[#This Row],[Logit]])</f>
        <v>0.10990770200481213</v>
      </c>
      <c r="F545" s="29">
        <f>Table1[[#This Row],[Exponential Of Logit]]/(1+Table1[[#This Row],[Exponential Of Logit]])</f>
        <v>9.9024181746182369E-2</v>
      </c>
      <c r="G545" s="29">
        <f>(Table1[[#This Row],[Outcome]]*LN(Table1[[#This Row],[Probability Value]]))+((1-Table1[[#This Row],[Outcome]])*LN(1-Table1[[#This Row],[Probability Value]]))</f>
        <v>-0.10427686051996173</v>
      </c>
    </row>
    <row r="546" spans="1:7" x14ac:dyDescent="0.25">
      <c r="A546" s="19">
        <v>0</v>
      </c>
      <c r="B546" s="1">
        <v>88</v>
      </c>
      <c r="C546" s="1">
        <v>78</v>
      </c>
      <c r="D546" s="29">
        <f t="shared" si="8"/>
        <v>-2.037078153317998</v>
      </c>
      <c r="E546" s="29">
        <f>EXP(Table1[[#This Row],[Logit]])</f>
        <v>0.13040919041662377</v>
      </c>
      <c r="F546" s="29">
        <f>Table1[[#This Row],[Exponential Of Logit]]/(1+Table1[[#This Row],[Exponential Of Logit]])</f>
        <v>0.11536458790516392</v>
      </c>
      <c r="G546" s="29">
        <f>(Table1[[#This Row],[Outcome]]*LN(Table1[[#This Row],[Probability Value]]))+((1-Table1[[#This Row],[Outcome]])*LN(1-Table1[[#This Row],[Probability Value]]))</f>
        <v>-0.12257968258922791</v>
      </c>
    </row>
    <row r="547" spans="1:7" x14ac:dyDescent="0.25">
      <c r="A547" s="19">
        <v>1</v>
      </c>
      <c r="B547" s="1">
        <v>186</v>
      </c>
      <c r="C547" s="1">
        <v>90</v>
      </c>
      <c r="D547" s="29">
        <f t="shared" si="8"/>
        <v>1.6728600804498508</v>
      </c>
      <c r="E547" s="29">
        <f>EXP(Table1[[#This Row],[Logit]])</f>
        <v>5.3273827720987494</v>
      </c>
      <c r="F547" s="29">
        <f>Table1[[#This Row],[Exponential Of Logit]]/(1+Table1[[#This Row],[Exponential Of Logit]])</f>
        <v>0.84195677169878136</v>
      </c>
      <c r="G547" s="29">
        <f>(Table1[[#This Row],[Outcome]]*LN(Table1[[#This Row],[Probability Value]]))+((1-Table1[[#This Row],[Outcome]])*LN(1-Table1[[#This Row],[Probability Value]]))</f>
        <v>-0.17202660608295481</v>
      </c>
    </row>
    <row r="548" spans="1:7" x14ac:dyDescent="0.25">
      <c r="A548" s="19">
        <v>1</v>
      </c>
      <c r="B548" s="1">
        <v>187</v>
      </c>
      <c r="C548" s="1">
        <v>76</v>
      </c>
      <c r="D548" s="29">
        <f t="shared" si="8"/>
        <v>1.7328901437187354</v>
      </c>
      <c r="E548" s="29">
        <f>EXP(Table1[[#This Row],[Logit]])</f>
        <v>5.6569797895987062</v>
      </c>
      <c r="F548" s="29">
        <f>Table1[[#This Row],[Exponential Of Logit]]/(1+Table1[[#This Row],[Exponential Of Logit]])</f>
        <v>0.84978172811002606</v>
      </c>
      <c r="G548" s="29">
        <f>(Table1[[#This Row],[Outcome]]*LN(Table1[[#This Row],[Probability Value]]))+((1-Table1[[#This Row],[Outcome]])*LN(1-Table1[[#This Row],[Probability Value]]))</f>
        <v>-0.1627757529328831</v>
      </c>
    </row>
    <row r="549" spans="1:7" x14ac:dyDescent="0.25">
      <c r="A549" s="19">
        <v>0</v>
      </c>
      <c r="B549" s="1">
        <v>131</v>
      </c>
      <c r="C549" s="1">
        <v>68</v>
      </c>
      <c r="D549" s="29">
        <f t="shared" si="8"/>
        <v>-0.38528016990700326</v>
      </c>
      <c r="E549" s="29">
        <f>EXP(Table1[[#This Row],[Logit]])</f>
        <v>0.6802600211166745</v>
      </c>
      <c r="F549" s="29">
        <f>Table1[[#This Row],[Exponential Of Logit]]/(1+Table1[[#This Row],[Exponential Of Logit]])</f>
        <v>0.40485401816832156</v>
      </c>
      <c r="G549" s="29">
        <f>(Table1[[#This Row],[Outcome]]*LN(Table1[[#This Row],[Probability Value]]))+((1-Table1[[#This Row],[Outcome]])*LN(1-Table1[[#This Row],[Probability Value]]))</f>
        <v>-0.51894855591304534</v>
      </c>
    </row>
    <row r="550" spans="1:7" x14ac:dyDescent="0.25">
      <c r="A550" s="19">
        <v>0</v>
      </c>
      <c r="B550" s="1">
        <v>164</v>
      </c>
      <c r="C550" s="1">
        <v>82</v>
      </c>
      <c r="D550" s="29">
        <f t="shared" si="8"/>
        <v>0.84834790633798618</v>
      </c>
      <c r="E550" s="29">
        <f>EXP(Table1[[#This Row],[Logit]])</f>
        <v>2.3357847273647727</v>
      </c>
      <c r="F550" s="29">
        <f>Table1[[#This Row],[Exponential Of Logit]]/(1+Table1[[#This Row],[Exponential Of Logit]])</f>
        <v>0.70022046333008214</v>
      </c>
      <c r="G550" s="29">
        <f>(Table1[[#This Row],[Outcome]]*LN(Table1[[#This Row],[Probability Value]]))+((1-Table1[[#This Row],[Outcome]])*LN(1-Table1[[#This Row],[Probability Value]]))</f>
        <v>-1.2047079522479047</v>
      </c>
    </row>
    <row r="551" spans="1:7" x14ac:dyDescent="0.25">
      <c r="A551" s="19">
        <v>0</v>
      </c>
      <c r="B551" s="1">
        <v>189</v>
      </c>
      <c r="C551" s="1">
        <v>110</v>
      </c>
      <c r="D551" s="29">
        <f t="shared" si="8"/>
        <v>1.7556045376494704</v>
      </c>
      <c r="E551" s="29">
        <f>EXP(Table1[[#This Row],[Logit]])</f>
        <v>5.7869451108996177</v>
      </c>
      <c r="F551" s="29">
        <f>Table1[[#This Row],[Exponential Of Logit]]/(1+Table1[[#This Row],[Exponential Of Logit]])</f>
        <v>0.85265830448605928</v>
      </c>
      <c r="G551" s="29">
        <f>(Table1[[#This Row],[Outcome]]*LN(Table1[[#This Row],[Probability Value]]))+((1-Table1[[#This Row],[Outcome]])*LN(1-Table1[[#This Row],[Probability Value]]))</f>
        <v>-1.915000930301209</v>
      </c>
    </row>
    <row r="552" spans="1:7" x14ac:dyDescent="0.25">
      <c r="A552" s="19">
        <v>0</v>
      </c>
      <c r="B552" s="1">
        <v>116</v>
      </c>
      <c r="C552" s="1">
        <v>70</v>
      </c>
      <c r="D552" s="29">
        <f t="shared" si="8"/>
        <v>-0.95915188696828391</v>
      </c>
      <c r="E552" s="29">
        <f>EXP(Table1[[#This Row],[Logit]])</f>
        <v>0.38321776016700343</v>
      </c>
      <c r="F552" s="29">
        <f>Table1[[#This Row],[Exponential Of Logit]]/(1+Table1[[#This Row],[Exponential Of Logit]])</f>
        <v>0.27704803336297201</v>
      </c>
      <c r="G552" s="29">
        <f>(Table1[[#This Row],[Outcome]]*LN(Table1[[#This Row],[Probability Value]]))+((1-Table1[[#This Row],[Outcome]])*LN(1-Table1[[#This Row],[Probability Value]]))</f>
        <v>-0.32441249521703686</v>
      </c>
    </row>
    <row r="553" spans="1:7" x14ac:dyDescent="0.25">
      <c r="A553" s="19">
        <v>0</v>
      </c>
      <c r="B553" s="1">
        <v>84</v>
      </c>
      <c r="C553" s="1">
        <v>68</v>
      </c>
      <c r="D553" s="29">
        <f t="shared" si="8"/>
        <v>-2.1735723039408872</v>
      </c>
      <c r="E553" s="29">
        <f>EXP(Table1[[#This Row],[Logit]])</f>
        <v>0.11377046742382481</v>
      </c>
      <c r="F553" s="29">
        <f>Table1[[#This Row],[Exponential Of Logit]]/(1+Table1[[#This Row],[Exponential Of Logit]])</f>
        <v>0.10214893530709102</v>
      </c>
      <c r="G553" s="29">
        <f>(Table1[[#This Row],[Outcome]]*LN(Table1[[#This Row],[Probability Value]]))+((1-Table1[[#This Row],[Outcome]])*LN(1-Table1[[#This Row],[Probability Value]]))</f>
        <v>-0.10775107667000822</v>
      </c>
    </row>
    <row r="554" spans="1:7" x14ac:dyDescent="0.25">
      <c r="A554" s="19">
        <v>0</v>
      </c>
      <c r="B554" s="1">
        <v>114</v>
      </c>
      <c r="C554" s="1">
        <v>88</v>
      </c>
      <c r="D554" s="29">
        <f t="shared" si="8"/>
        <v>-1.0635110888920147</v>
      </c>
      <c r="E554" s="29">
        <f>EXP(Table1[[#This Row],[Logit]])</f>
        <v>0.34524150619518246</v>
      </c>
      <c r="F554" s="29">
        <f>Table1[[#This Row],[Exponential Of Logit]]/(1+Table1[[#This Row],[Exponential Of Logit]])</f>
        <v>0.25663905299179124</v>
      </c>
      <c r="G554" s="29">
        <f>(Table1[[#This Row],[Outcome]]*LN(Table1[[#This Row],[Probability Value]]))+((1-Table1[[#This Row],[Outcome]])*LN(1-Table1[[#This Row],[Probability Value]]))</f>
        <v>-0.29657355544453212</v>
      </c>
    </row>
    <row r="555" spans="1:7" x14ac:dyDescent="0.25">
      <c r="A555" s="19">
        <v>0</v>
      </c>
      <c r="B555" s="1">
        <v>88</v>
      </c>
      <c r="C555" s="1">
        <v>62</v>
      </c>
      <c r="D555" s="29">
        <f t="shared" si="8"/>
        <v>-2.0119566739355381</v>
      </c>
      <c r="E555" s="29">
        <f>EXP(Table1[[#This Row],[Logit]])</f>
        <v>0.13372675884691787</v>
      </c>
      <c r="F555" s="29">
        <f>Table1[[#This Row],[Exponential Of Logit]]/(1+Table1[[#This Row],[Exponential Of Logit]])</f>
        <v>0.11795325267168223</v>
      </c>
      <c r="G555" s="29">
        <f>(Table1[[#This Row],[Outcome]]*LN(Table1[[#This Row],[Probability Value]]))+((1-Table1[[#This Row],[Outcome]])*LN(1-Table1[[#This Row],[Probability Value]]))</f>
        <v>-0.12551022287384672</v>
      </c>
    </row>
    <row r="556" spans="1:7" x14ac:dyDescent="0.25">
      <c r="A556" s="19">
        <v>0</v>
      </c>
      <c r="B556" s="1">
        <v>84</v>
      </c>
      <c r="C556" s="1">
        <v>64</v>
      </c>
      <c r="D556" s="29">
        <f t="shared" si="8"/>
        <v>-2.1672919340952719</v>
      </c>
      <c r="E556" s="29">
        <f>EXP(Table1[[#This Row],[Logit]])</f>
        <v>0.11448723646813977</v>
      </c>
      <c r="F556" s="29">
        <f>Table1[[#This Row],[Exponential Of Logit]]/(1+Table1[[#This Row],[Exponential Of Logit]])</f>
        <v>0.10272637740648782</v>
      </c>
      <c r="G556" s="29">
        <f>(Table1[[#This Row],[Outcome]]*LN(Table1[[#This Row],[Probability Value]]))+((1-Table1[[#This Row],[Outcome]])*LN(1-Table1[[#This Row],[Probability Value]]))</f>
        <v>-0.10839442152889518</v>
      </c>
    </row>
    <row r="557" spans="1:7" x14ac:dyDescent="0.25">
      <c r="A557" s="19">
        <v>0</v>
      </c>
      <c r="B557" s="1">
        <v>124</v>
      </c>
      <c r="C557" s="1">
        <v>70</v>
      </c>
      <c r="D557" s="29">
        <f t="shared" si="8"/>
        <v>-0.65476173649443126</v>
      </c>
      <c r="E557" s="29">
        <f>EXP(Table1[[#This Row],[Logit]])</f>
        <v>0.51956584141922368</v>
      </c>
      <c r="F557" s="29">
        <f>Table1[[#This Row],[Exponential Of Logit]]/(1+Table1[[#This Row],[Exponential Of Logit]])</f>
        <v>0.34191729457011655</v>
      </c>
      <c r="G557" s="29">
        <f>(Table1[[#This Row],[Outcome]]*LN(Table1[[#This Row],[Probability Value]]))+((1-Table1[[#This Row],[Outcome]])*LN(1-Table1[[#This Row],[Probability Value]]))</f>
        <v>-0.41842466341273532</v>
      </c>
    </row>
    <row r="558" spans="1:7" x14ac:dyDescent="0.25">
      <c r="A558" s="19">
        <v>0</v>
      </c>
      <c r="B558" s="1">
        <v>97</v>
      </c>
      <c r="C558" s="1">
        <v>70</v>
      </c>
      <c r="D558" s="29">
        <f t="shared" si="8"/>
        <v>-1.6820784943436842</v>
      </c>
      <c r="E558" s="29">
        <f>EXP(Table1[[#This Row],[Logit]])</f>
        <v>0.18598700108634311</v>
      </c>
      <c r="F558" s="29">
        <f>Table1[[#This Row],[Exponential Of Logit]]/(1+Table1[[#This Row],[Exponential Of Logit]])</f>
        <v>0.15682043809584953</v>
      </c>
      <c r="G558" s="29">
        <f>(Table1[[#This Row],[Outcome]]*LN(Table1[[#This Row],[Probability Value]]))+((1-Table1[[#This Row],[Outcome]])*LN(1-Table1[[#This Row],[Probability Value]]))</f>
        <v>-0.17057534021727622</v>
      </c>
    </row>
    <row r="559" spans="1:7" x14ac:dyDescent="0.25">
      <c r="A559" s="19">
        <v>0</v>
      </c>
      <c r="B559" s="1">
        <v>110</v>
      </c>
      <c r="C559" s="1">
        <v>76</v>
      </c>
      <c r="D559" s="29">
        <f t="shared" si="8"/>
        <v>-1.1968650545920965</v>
      </c>
      <c r="E559" s="29">
        <f>EXP(Table1[[#This Row],[Logit]])</f>
        <v>0.30213992092225622</v>
      </c>
      <c r="F559" s="29">
        <f>Table1[[#This Row],[Exponential Of Logit]]/(1+Table1[[#This Row],[Exponential Of Logit]])</f>
        <v>0.23203337526758416</v>
      </c>
      <c r="G559" s="29">
        <f>(Table1[[#This Row],[Outcome]]*LN(Table1[[#This Row],[Probability Value]]))+((1-Table1[[#This Row],[Outcome]])*LN(1-Table1[[#This Row],[Probability Value]]))</f>
        <v>-0.26400900415843104</v>
      </c>
    </row>
    <row r="560" spans="1:7" x14ac:dyDescent="0.25">
      <c r="A560" s="19">
        <v>0</v>
      </c>
      <c r="B560" s="1">
        <v>103</v>
      </c>
      <c r="C560" s="1">
        <v>68</v>
      </c>
      <c r="D560" s="29">
        <f t="shared" si="8"/>
        <v>-1.450645696565487</v>
      </c>
      <c r="E560" s="29">
        <f>EXP(Table1[[#This Row],[Logit]])</f>
        <v>0.23441887575288506</v>
      </c>
      <c r="F560" s="29">
        <f>Table1[[#This Row],[Exponential Of Logit]]/(1+Table1[[#This Row],[Exponential Of Logit]])</f>
        <v>0.18990221257748552</v>
      </c>
      <c r="G560" s="29">
        <f>(Table1[[#This Row],[Outcome]]*LN(Table1[[#This Row],[Probability Value]]))+((1-Table1[[#This Row],[Outcome]])*LN(1-Table1[[#This Row],[Probability Value]]))</f>
        <v>-0.21060031338937382</v>
      </c>
    </row>
    <row r="561" spans="1:7" x14ac:dyDescent="0.25">
      <c r="A561" s="19">
        <v>0</v>
      </c>
      <c r="B561" s="1">
        <v>85</v>
      </c>
      <c r="C561" s="1">
        <v>74</v>
      </c>
      <c r="D561" s="29">
        <f t="shared" si="8"/>
        <v>-2.1449440899000782</v>
      </c>
      <c r="E561" s="29">
        <f>EXP(Table1[[#This Row],[Logit]])</f>
        <v>0.11707458251275235</v>
      </c>
      <c r="F561" s="29">
        <f>Table1[[#This Row],[Exponential Of Logit]]/(1+Table1[[#This Row],[Exponential Of Logit]])</f>
        <v>0.10480462481690728</v>
      </c>
      <c r="G561" s="29">
        <f>(Table1[[#This Row],[Outcome]]*LN(Table1[[#This Row],[Probability Value]]))+((1-Table1[[#This Row],[Outcome]])*LN(1-Table1[[#This Row],[Probability Value]]))</f>
        <v>-0.1107132882364923</v>
      </c>
    </row>
    <row r="562" spans="1:7" x14ac:dyDescent="0.25">
      <c r="A562" s="19">
        <v>1</v>
      </c>
      <c r="B562" s="1">
        <v>125</v>
      </c>
      <c r="C562" s="1">
        <v>76</v>
      </c>
      <c r="D562" s="29">
        <f t="shared" si="8"/>
        <v>-0.62613352245362242</v>
      </c>
      <c r="E562" s="29">
        <f>EXP(Table1[[#This Row],[Logit]])</f>
        <v>0.53465504141283371</v>
      </c>
      <c r="F562" s="29">
        <f>Table1[[#This Row],[Exponential Of Logit]]/(1+Table1[[#This Row],[Exponential Of Logit]])</f>
        <v>0.34838776597027288</v>
      </c>
      <c r="G562" s="29">
        <f>(Table1[[#This Row],[Outcome]]*LN(Table1[[#This Row],[Probability Value]]))+((1-Table1[[#This Row],[Outcome]])*LN(1-Table1[[#This Row],[Probability Value]]))</f>
        <v>-1.0544391495162189</v>
      </c>
    </row>
    <row r="563" spans="1:7" x14ac:dyDescent="0.25">
      <c r="A563" s="19">
        <v>1</v>
      </c>
      <c r="B563" s="1">
        <v>198</v>
      </c>
      <c r="C563" s="1">
        <v>66</v>
      </c>
      <c r="D563" s="29">
        <f t="shared" si="8"/>
        <v>2.1671275252343203</v>
      </c>
      <c r="E563" s="29">
        <f>EXP(Table1[[#This Row],[Logit]])</f>
        <v>8.733162189059259</v>
      </c>
      <c r="F563" s="29">
        <f>Table1[[#This Row],[Exponential Of Logit]]/(1+Table1[[#This Row],[Exponential Of Logit]])</f>
        <v>0.89725846743578686</v>
      </c>
      <c r="G563" s="29">
        <f>(Table1[[#This Row],[Outcome]]*LN(Table1[[#This Row],[Probability Value]]))+((1-Table1[[#This Row],[Outcome]])*LN(1-Table1[[#This Row],[Probability Value]]))</f>
        <v>-0.10841131190138825</v>
      </c>
    </row>
    <row r="564" spans="1:7" x14ac:dyDescent="0.25">
      <c r="A564" s="19">
        <v>0</v>
      </c>
      <c r="B564" s="1">
        <v>87</v>
      </c>
      <c r="C564" s="1">
        <v>68</v>
      </c>
      <c r="D564" s="29">
        <f t="shared" si="8"/>
        <v>-2.0594259975131926</v>
      </c>
      <c r="E564" s="29">
        <f>EXP(Table1[[#This Row],[Logit]])</f>
        <v>0.12752714979120583</v>
      </c>
      <c r="F564" s="29">
        <f>Table1[[#This Row],[Exponential Of Logit]]/(1+Table1[[#This Row],[Exponential Of Logit]])</f>
        <v>0.11310339605997173</v>
      </c>
      <c r="G564" s="29">
        <f>(Table1[[#This Row],[Outcome]]*LN(Table1[[#This Row],[Probability Value]]))+((1-Table1[[#This Row],[Outcome]])*LN(1-Table1[[#This Row],[Probability Value]]))</f>
        <v>-0.1200268717422197</v>
      </c>
    </row>
    <row r="565" spans="1:7" x14ac:dyDescent="0.25">
      <c r="A565" s="19">
        <v>0</v>
      </c>
      <c r="B565" s="1">
        <v>99</v>
      </c>
      <c r="C565" s="1">
        <v>60</v>
      </c>
      <c r="D565" s="29">
        <f t="shared" si="8"/>
        <v>-1.5902800321111834</v>
      </c>
      <c r="E565" s="29">
        <f>EXP(Table1[[#This Row],[Logit]])</f>
        <v>0.20386851400960646</v>
      </c>
      <c r="F565" s="29">
        <f>Table1[[#This Row],[Exponential Of Logit]]/(1+Table1[[#This Row],[Exponential Of Logit]])</f>
        <v>0.16934450202589124</v>
      </c>
      <c r="G565" s="29">
        <f>(Table1[[#This Row],[Outcome]]*LN(Table1[[#This Row],[Probability Value]]))+((1-Table1[[#This Row],[Outcome]])*LN(1-Table1[[#This Row],[Probability Value]]))</f>
        <v>-0.18554013328982433</v>
      </c>
    </row>
    <row r="566" spans="1:7" x14ac:dyDescent="0.25">
      <c r="A566" s="19">
        <v>0</v>
      </c>
      <c r="B566" s="1">
        <v>91</v>
      </c>
      <c r="C566" s="1">
        <v>80</v>
      </c>
      <c r="D566" s="29">
        <f t="shared" si="8"/>
        <v>-1.926072031813111</v>
      </c>
      <c r="E566" s="29">
        <f>EXP(Table1[[#This Row],[Logit]])</f>
        <v>0.14571945719818774</v>
      </c>
      <c r="F566" s="29">
        <f>Table1[[#This Row],[Exponential Of Logit]]/(1+Table1[[#This Row],[Exponential Of Logit]])</f>
        <v>0.12718598456426586</v>
      </c>
      <c r="G566" s="29">
        <f>(Table1[[#This Row],[Outcome]]*LN(Table1[[#This Row],[Probability Value]]))+((1-Table1[[#This Row],[Outcome]])*LN(1-Table1[[#This Row],[Probability Value]]))</f>
        <v>-0.13603278657692713</v>
      </c>
    </row>
    <row r="567" spans="1:7" x14ac:dyDescent="0.25">
      <c r="A567" s="19">
        <v>0</v>
      </c>
      <c r="B567" s="1">
        <v>95</v>
      </c>
      <c r="C567" s="1">
        <v>54</v>
      </c>
      <c r="D567" s="29">
        <f t="shared" si="8"/>
        <v>-1.7330545525796872</v>
      </c>
      <c r="E567" s="29">
        <f>EXP(Table1[[#This Row],[Logit]])</f>
        <v>0.17674371163422001</v>
      </c>
      <c r="F567" s="29">
        <f>Table1[[#This Row],[Exponential Of Logit]]/(1+Table1[[#This Row],[Exponential Of Logit]])</f>
        <v>0.15019728585484821</v>
      </c>
      <c r="G567" s="29">
        <f>(Table1[[#This Row],[Outcome]]*LN(Table1[[#This Row],[Probability Value]]))+((1-Table1[[#This Row],[Outcome]])*LN(1-Table1[[#This Row],[Probability Value]]))</f>
        <v>-0.1627510574430856</v>
      </c>
    </row>
    <row r="568" spans="1:7" x14ac:dyDescent="0.25">
      <c r="A568" s="19">
        <v>0</v>
      </c>
      <c r="B568" s="1">
        <v>99</v>
      </c>
      <c r="C568" s="1">
        <v>72</v>
      </c>
      <c r="D568" s="29">
        <f t="shared" si="8"/>
        <v>-1.6091211416480284</v>
      </c>
      <c r="E568" s="29">
        <f>EXP(Table1[[#This Row],[Logit]])</f>
        <v>0.20006336419264709</v>
      </c>
      <c r="F568" s="29">
        <f>Table1[[#This Row],[Exponential Of Logit]]/(1+Table1[[#This Row],[Exponential Of Logit]])</f>
        <v>0.16671066725484238</v>
      </c>
      <c r="G568" s="29">
        <f>(Table1[[#This Row],[Outcome]]*LN(Table1[[#This Row],[Probability Value]]))+((1-Table1[[#This Row],[Outcome]])*LN(1-Table1[[#This Row],[Probability Value]]))</f>
        <v>-0.18237435889377185</v>
      </c>
    </row>
    <row r="569" spans="1:7" x14ac:dyDescent="0.25">
      <c r="A569" s="19">
        <v>0</v>
      </c>
      <c r="B569" s="1">
        <v>92</v>
      </c>
      <c r="C569" s="1">
        <v>62</v>
      </c>
      <c r="D569" s="29">
        <f t="shared" si="8"/>
        <v>-1.8597615986986118</v>
      </c>
      <c r="E569" s="29">
        <f>EXP(Table1[[#This Row],[Logit]])</f>
        <v>0.15570974734986015</v>
      </c>
      <c r="F569" s="29">
        <f>Table1[[#This Row],[Exponential Of Logit]]/(1+Table1[[#This Row],[Exponential Of Logit]])</f>
        <v>0.1347308419842575</v>
      </c>
      <c r="G569" s="29">
        <f>(Table1[[#This Row],[Outcome]]*LN(Table1[[#This Row],[Probability Value]]))+((1-Table1[[#This Row],[Outcome]])*LN(1-Table1[[#This Row],[Probability Value]]))</f>
        <v>-0.14471465511603196</v>
      </c>
    </row>
    <row r="570" spans="1:7" x14ac:dyDescent="0.25">
      <c r="A570" s="19">
        <v>0</v>
      </c>
      <c r="B570" s="1">
        <v>154</v>
      </c>
      <c r="C570" s="1">
        <v>72</v>
      </c>
      <c r="D570" s="29">
        <f t="shared" si="8"/>
        <v>0.48356114285970847</v>
      </c>
      <c r="E570" s="29">
        <f>EXP(Table1[[#This Row],[Logit]])</f>
        <v>1.6218397335023662</v>
      </c>
      <c r="F570" s="29">
        <f>Table1[[#This Row],[Exponential Of Logit]]/(1+Table1[[#This Row],[Exponential Of Logit]])</f>
        <v>0.61858843344930281</v>
      </c>
      <c r="G570" s="29">
        <f>(Table1[[#This Row],[Outcome]]*LN(Table1[[#This Row],[Probability Value]]))+((1-Table1[[#This Row],[Outcome]])*LN(1-Table1[[#This Row],[Probability Value]]))</f>
        <v>-0.96387625971378932</v>
      </c>
    </row>
    <row r="571" spans="1:7" x14ac:dyDescent="0.25">
      <c r="A571" s="19">
        <v>1</v>
      </c>
      <c r="B571" s="1">
        <v>121</v>
      </c>
      <c r="C571" s="1">
        <v>66</v>
      </c>
      <c r="D571" s="29">
        <f t="shared" si="8"/>
        <v>-0.7626276730765118</v>
      </c>
      <c r="E571" s="29">
        <f>EXP(Table1[[#This Row],[Logit]])</f>
        <v>0.46643916565782556</v>
      </c>
      <c r="F571" s="29">
        <f>Table1[[#This Row],[Exponential Of Logit]]/(1+Table1[[#This Row],[Exponential Of Logit]])</f>
        <v>0.31807604200791173</v>
      </c>
      <c r="G571" s="29">
        <f>(Table1[[#This Row],[Outcome]]*LN(Table1[[#This Row],[Probability Value]]))+((1-Table1[[#This Row],[Outcome]])*LN(1-Table1[[#This Row],[Probability Value]]))</f>
        <v>-1.1454647989769369</v>
      </c>
    </row>
    <row r="572" spans="1:7" x14ac:dyDescent="0.25">
      <c r="A572" s="19">
        <v>0</v>
      </c>
      <c r="B572" s="1">
        <v>78</v>
      </c>
      <c r="C572" s="1">
        <v>70</v>
      </c>
      <c r="D572" s="29">
        <f t="shared" si="8"/>
        <v>-2.4050051017190843</v>
      </c>
      <c r="E572" s="29">
        <f>EXP(Table1[[#This Row],[Logit]])</f>
        <v>9.0265035101757374E-2</v>
      </c>
      <c r="F572" s="29">
        <f>Table1[[#This Row],[Exponential Of Logit]]/(1+Table1[[#This Row],[Exponential Of Logit]])</f>
        <v>8.2791827854346162E-2</v>
      </c>
      <c r="G572" s="29">
        <f>(Table1[[#This Row],[Outcome]]*LN(Table1[[#This Row],[Probability Value]]))+((1-Table1[[#This Row],[Outcome]])*LN(1-Table1[[#This Row],[Probability Value]]))</f>
        <v>-8.6420818154026968E-2</v>
      </c>
    </row>
    <row r="573" spans="1:7" x14ac:dyDescent="0.25">
      <c r="A573" s="19">
        <v>0</v>
      </c>
      <c r="B573" s="1">
        <v>130</v>
      </c>
      <c r="C573" s="1">
        <v>96</v>
      </c>
      <c r="D573" s="29">
        <f t="shared" si="8"/>
        <v>-0.46729152763553938</v>
      </c>
      <c r="E573" s="29">
        <f>EXP(Table1[[#This Row],[Logit]])</f>
        <v>0.62669736417802002</v>
      </c>
      <c r="F573" s="29">
        <f>Table1[[#This Row],[Exponential Of Logit]]/(1+Table1[[#This Row],[Exponential Of Logit]])</f>
        <v>0.38525750270376441</v>
      </c>
      <c r="G573" s="29">
        <f>(Table1[[#This Row],[Outcome]]*LN(Table1[[#This Row],[Probability Value]]))+((1-Table1[[#This Row],[Outcome]])*LN(1-Table1[[#This Row],[Probability Value]]))</f>
        <v>-0.4865518024397969</v>
      </c>
    </row>
    <row r="574" spans="1:7" x14ac:dyDescent="0.25">
      <c r="A574" s="19">
        <v>0</v>
      </c>
      <c r="B574" s="1">
        <v>111</v>
      </c>
      <c r="C574" s="1">
        <v>58</v>
      </c>
      <c r="D574" s="29">
        <f t="shared" si="8"/>
        <v>-1.130554621477597</v>
      </c>
      <c r="E574" s="29">
        <f>EXP(Table1[[#This Row],[Logit]])</f>
        <v>0.3228541449143989</v>
      </c>
      <c r="F574" s="29">
        <f>Table1[[#This Row],[Exponential Of Logit]]/(1+Table1[[#This Row],[Exponential Of Logit]])</f>
        <v>0.24405876200001672</v>
      </c>
      <c r="G574" s="29">
        <f>(Table1[[#This Row],[Outcome]]*LN(Table1[[#This Row],[Probability Value]]))+((1-Table1[[#This Row],[Outcome]])*LN(1-Table1[[#This Row],[Probability Value]]))</f>
        <v>-0.27979163333679341</v>
      </c>
    </row>
    <row r="575" spans="1:7" x14ac:dyDescent="0.25">
      <c r="A575" s="19">
        <v>0</v>
      </c>
      <c r="B575" s="1">
        <v>98</v>
      </c>
      <c r="C575" s="1">
        <v>60</v>
      </c>
      <c r="D575" s="29">
        <f t="shared" si="8"/>
        <v>-1.6283288009204151</v>
      </c>
      <c r="E575" s="29">
        <f>EXP(Table1[[#This Row],[Logit]])</f>
        <v>0.19625728520981156</v>
      </c>
      <c r="F575" s="29">
        <f>Table1[[#This Row],[Exponential Of Logit]]/(1+Table1[[#This Row],[Exponential Of Logit]])</f>
        <v>0.1640594273792782</v>
      </c>
      <c r="G575" s="29">
        <f>(Table1[[#This Row],[Outcome]]*LN(Table1[[#This Row],[Probability Value]]))+((1-Table1[[#This Row],[Outcome]])*LN(1-Table1[[#This Row],[Probability Value]]))</f>
        <v>-0.17919775380603259</v>
      </c>
    </row>
    <row r="576" spans="1:7" x14ac:dyDescent="0.25">
      <c r="A576" s="19">
        <v>0</v>
      </c>
      <c r="B576" s="1">
        <v>143</v>
      </c>
      <c r="C576" s="1">
        <v>86</v>
      </c>
      <c r="D576" s="29">
        <f t="shared" si="8"/>
        <v>4.3043391498508748E-2</v>
      </c>
      <c r="E576" s="29">
        <f>EXP(Table1[[#This Row],[Logit]])</f>
        <v>1.0439831938630091</v>
      </c>
      <c r="F576" s="29">
        <f>Table1[[#This Row],[Exponential Of Logit]]/(1+Table1[[#This Row],[Exponential Of Logit]])</f>
        <v>0.51075918676706034</v>
      </c>
      <c r="G576" s="29">
        <f>(Table1[[#This Row],[Outcome]]*LN(Table1[[#This Row],[Probability Value]]))+((1-Table1[[#This Row],[Outcome]])*LN(1-Table1[[#This Row],[Probability Value]]))</f>
        <v>-0.71490045012713177</v>
      </c>
    </row>
    <row r="577" spans="1:7" x14ac:dyDescent="0.25">
      <c r="A577" s="19">
        <v>0</v>
      </c>
      <c r="B577" s="1">
        <v>119</v>
      </c>
      <c r="C577" s="1">
        <v>44</v>
      </c>
      <c r="D577" s="29">
        <f t="shared" si="8"/>
        <v>-0.80418317654409188</v>
      </c>
      <c r="E577" s="29">
        <f>EXP(Table1[[#This Row],[Logit]])</f>
        <v>0.4474532676538982</v>
      </c>
      <c r="F577" s="29">
        <f>Table1[[#This Row],[Exponential Of Logit]]/(1+Table1[[#This Row],[Exponential Of Logit]])</f>
        <v>0.30913140869767208</v>
      </c>
      <c r="G577" s="29">
        <f>(Table1[[#This Row],[Outcome]]*LN(Table1[[#This Row],[Probability Value]]))+((1-Table1[[#This Row],[Outcome]])*LN(1-Table1[[#This Row],[Probability Value]]))</f>
        <v>-0.36980564507607239</v>
      </c>
    </row>
    <row r="578" spans="1:7" x14ac:dyDescent="0.25">
      <c r="A578" s="19">
        <v>0</v>
      </c>
      <c r="B578" s="1">
        <v>108</v>
      </c>
      <c r="C578" s="1">
        <v>44</v>
      </c>
      <c r="D578" s="29">
        <f t="shared" ref="D578:D641" si="9">$M$1+B578*$M$2+C578*$M$3</f>
        <v>-1.2227196334456392</v>
      </c>
      <c r="E578" s="29">
        <f>EXP(Table1[[#This Row],[Logit]])</f>
        <v>0.29442833991987483</v>
      </c>
      <c r="F578" s="29">
        <f>Table1[[#This Row],[Exponential Of Logit]]/(1+Table1[[#This Row],[Exponential Of Logit]])</f>
        <v>0.22745819976260714</v>
      </c>
      <c r="G578" s="29">
        <f>(Table1[[#This Row],[Outcome]]*LN(Table1[[#This Row],[Probability Value]]))+((1-Table1[[#This Row],[Outcome]])*LN(1-Table1[[#This Row],[Probability Value]]))</f>
        <v>-0.25806916133448105</v>
      </c>
    </row>
    <row r="579" spans="1:7" x14ac:dyDescent="0.25">
      <c r="A579" s="19">
        <v>1</v>
      </c>
      <c r="B579" s="1">
        <v>118</v>
      </c>
      <c r="C579" s="1">
        <v>80</v>
      </c>
      <c r="D579" s="29">
        <f t="shared" si="9"/>
        <v>-0.8987552739638589</v>
      </c>
      <c r="E579" s="29">
        <f>EXP(Table1[[#This Row],[Logit]])</f>
        <v>0.40707604267021158</v>
      </c>
      <c r="F579" s="29">
        <f>Table1[[#This Row],[Exponential Of Logit]]/(1+Table1[[#This Row],[Exponential Of Logit]])</f>
        <v>0.28930635610688277</v>
      </c>
      <c r="G579" s="29">
        <f>(Table1[[#This Row],[Outcome]]*LN(Table1[[#This Row],[Probability Value]]))+((1-Table1[[#This Row],[Outcome]])*LN(1-Table1[[#This Row],[Probability Value]]))</f>
        <v>-1.2402690965988727</v>
      </c>
    </row>
    <row r="580" spans="1:7" x14ac:dyDescent="0.25">
      <c r="A580" s="19">
        <v>0</v>
      </c>
      <c r="B580" s="1">
        <v>133</v>
      </c>
      <c r="C580" s="1">
        <v>68</v>
      </c>
      <c r="D580" s="29">
        <f t="shared" si="9"/>
        <v>-0.30918263228853987</v>
      </c>
      <c r="E580" s="29">
        <f>EXP(Table1[[#This Row],[Logit]])</f>
        <v>0.73404669715542181</v>
      </c>
      <c r="F580" s="29">
        <f>Table1[[#This Row],[Exponential Of Logit]]/(1+Table1[[#This Row],[Exponential Of Logit]])</f>
        <v>0.42331426158221247</v>
      </c>
      <c r="G580" s="29">
        <f>(Table1[[#This Row],[Outcome]]*LN(Table1[[#This Row],[Probability Value]]))+((1-Table1[[#This Row],[Outcome]])*LN(1-Table1[[#This Row],[Probability Value]]))</f>
        <v>-0.55045780830451441</v>
      </c>
    </row>
    <row r="581" spans="1:7" x14ac:dyDescent="0.25">
      <c r="A581" s="19">
        <v>1</v>
      </c>
      <c r="B581" s="1">
        <v>197</v>
      </c>
      <c r="C581" s="1">
        <v>70</v>
      </c>
      <c r="D581" s="29">
        <f t="shared" si="9"/>
        <v>2.1227983865794728</v>
      </c>
      <c r="E581" s="29">
        <f>EXP(Table1[[#This Row],[Logit]])</f>
        <v>8.3544838819077096</v>
      </c>
      <c r="F581" s="29">
        <f>Table1[[#This Row],[Exponential Of Logit]]/(1+Table1[[#This Row],[Exponential Of Logit]])</f>
        <v>0.893099393550287</v>
      </c>
      <c r="G581" s="29">
        <f>(Table1[[#This Row],[Outcome]]*LN(Table1[[#This Row],[Probability Value]]))+((1-Table1[[#This Row],[Outcome]])*LN(1-Table1[[#This Row],[Probability Value]]))</f>
        <v>-0.11305740133150716</v>
      </c>
    </row>
    <row r="582" spans="1:7" x14ac:dyDescent="0.25">
      <c r="A582" s="19">
        <v>1</v>
      </c>
      <c r="B582" s="1">
        <v>151</v>
      </c>
      <c r="C582" s="1">
        <v>90</v>
      </c>
      <c r="D582" s="29">
        <f t="shared" si="9"/>
        <v>0.34115317212674556</v>
      </c>
      <c r="E582" s="29">
        <f>EXP(Table1[[#This Row],[Logit]])</f>
        <v>1.4065686714775891</v>
      </c>
      <c r="F582" s="29">
        <f>Table1[[#This Row],[Exponential Of Logit]]/(1+Table1[[#This Row],[Exponential Of Logit]])</f>
        <v>0.58447061500804032</v>
      </c>
      <c r="G582" s="29">
        <f>(Table1[[#This Row],[Outcome]]*LN(Table1[[#This Row],[Probability Value]]))+((1-Table1[[#This Row],[Outcome]])*LN(1-Table1[[#This Row],[Probability Value]]))</f>
        <v>-0.53704877305826193</v>
      </c>
    </row>
    <row r="583" spans="1:7" x14ac:dyDescent="0.25">
      <c r="A583" s="19">
        <v>0</v>
      </c>
      <c r="B583" s="1">
        <v>109</v>
      </c>
      <c r="C583" s="1">
        <v>60</v>
      </c>
      <c r="D583" s="29">
        <f t="shared" si="9"/>
        <v>-1.2097923440188678</v>
      </c>
      <c r="E583" s="29">
        <f>EXP(Table1[[#This Row],[Logit]])</f>
        <v>0.29825920830824681</v>
      </c>
      <c r="F583" s="29">
        <f>Table1[[#This Row],[Exponential Of Logit]]/(1+Table1[[#This Row],[Exponential Of Logit]])</f>
        <v>0.22973779534897845</v>
      </c>
      <c r="G583" s="29">
        <f>(Table1[[#This Row],[Outcome]]*LN(Table1[[#This Row],[Probability Value]]))+((1-Table1[[#This Row],[Outcome]])*LN(1-Table1[[#This Row],[Probability Value]]))</f>
        <v>-0.26102429657925663</v>
      </c>
    </row>
    <row r="584" spans="1:7" x14ac:dyDescent="0.25">
      <c r="A584" s="19">
        <v>0</v>
      </c>
      <c r="B584" s="1">
        <v>121</v>
      </c>
      <c r="C584" s="1">
        <v>78</v>
      </c>
      <c r="D584" s="29">
        <f t="shared" si="9"/>
        <v>-0.78146878261335673</v>
      </c>
      <c r="E584" s="29">
        <f>EXP(Table1[[#This Row],[Logit]])</f>
        <v>0.4577332067487323</v>
      </c>
      <c r="F584" s="29">
        <f>Table1[[#This Row],[Exponential Of Logit]]/(1+Table1[[#This Row],[Exponential Of Logit]])</f>
        <v>0.3140034161461146</v>
      </c>
      <c r="G584" s="29">
        <f>(Table1[[#This Row],[Outcome]]*LN(Table1[[#This Row],[Probability Value]]))+((1-Table1[[#This Row],[Outcome]])*LN(1-Table1[[#This Row],[Probability Value]]))</f>
        <v>-0.37688263107348285</v>
      </c>
    </row>
    <row r="585" spans="1:7" x14ac:dyDescent="0.25">
      <c r="A585" s="19">
        <v>0</v>
      </c>
      <c r="B585" s="1">
        <v>100</v>
      </c>
      <c r="C585" s="1">
        <v>76</v>
      </c>
      <c r="D585" s="29">
        <f t="shared" si="9"/>
        <v>-1.5773527426844121</v>
      </c>
      <c r="E585" s="29">
        <f>EXP(Table1[[#This Row],[Logit]])</f>
        <v>0.20652108966151653</v>
      </c>
      <c r="F585" s="29">
        <f>Table1[[#This Row],[Exponential Of Logit]]/(1+Table1[[#This Row],[Exponential Of Logit]])</f>
        <v>0.17117072501356356</v>
      </c>
      <c r="G585" s="29">
        <f>(Table1[[#This Row],[Outcome]]*LN(Table1[[#This Row],[Probability Value]]))+((1-Table1[[#This Row],[Outcome]])*LN(1-Table1[[#This Row],[Probability Value]]))</f>
        <v>-0.18774108596458605</v>
      </c>
    </row>
    <row r="586" spans="1:7" x14ac:dyDescent="0.25">
      <c r="A586" s="19">
        <v>1</v>
      </c>
      <c r="B586" s="1">
        <v>124</v>
      </c>
      <c r="C586" s="1">
        <v>76</v>
      </c>
      <c r="D586" s="29">
        <f t="shared" si="9"/>
        <v>-0.66418229126285366</v>
      </c>
      <c r="E586" s="29">
        <f>EXP(Table1[[#This Row],[Logit]])</f>
        <v>0.51469422564426881</v>
      </c>
      <c r="F586" s="29">
        <f>Table1[[#This Row],[Exponential Of Logit]]/(1+Table1[[#This Row],[Exponential Of Logit]])</f>
        <v>0.33980074455314291</v>
      </c>
      <c r="G586" s="29">
        <f>(Table1[[#This Row],[Outcome]]*LN(Table1[[#This Row],[Probability Value]]))+((1-Table1[[#This Row],[Outcome]])*LN(1-Table1[[#This Row],[Probability Value]]))</f>
        <v>-1.0793958785956086</v>
      </c>
    </row>
    <row r="587" spans="1:7" x14ac:dyDescent="0.25">
      <c r="A587" s="19">
        <v>0</v>
      </c>
      <c r="B587" s="1">
        <v>93</v>
      </c>
      <c r="C587" s="1">
        <v>56</v>
      </c>
      <c r="D587" s="29">
        <f t="shared" si="9"/>
        <v>-1.8122922751209583</v>
      </c>
      <c r="E587" s="29">
        <f>EXP(Table1[[#This Row],[Logit]])</f>
        <v>0.16327942613052224</v>
      </c>
      <c r="F587" s="29">
        <f>Table1[[#This Row],[Exponential Of Logit]]/(1+Table1[[#This Row],[Exponential Of Logit]])</f>
        <v>0.14036131170448637</v>
      </c>
      <c r="G587" s="29">
        <f>(Table1[[#This Row],[Outcome]]*LN(Table1[[#This Row],[Probability Value]]))+((1-Table1[[#This Row],[Outcome]])*LN(1-Table1[[#This Row],[Probability Value]]))</f>
        <v>-0.15124310790280981</v>
      </c>
    </row>
    <row r="588" spans="1:7" x14ac:dyDescent="0.25">
      <c r="A588" s="19">
        <v>1</v>
      </c>
      <c r="B588" s="1">
        <v>143</v>
      </c>
      <c r="C588" s="1">
        <v>66</v>
      </c>
      <c r="D588" s="29">
        <f t="shared" si="9"/>
        <v>7.4445240726583678E-2</v>
      </c>
      <c r="E588" s="29">
        <f>EXP(Table1[[#This Row],[Logit]])</f>
        <v>1.0772863504892478</v>
      </c>
      <c r="F588" s="29">
        <f>Table1[[#This Row],[Exponential Of Logit]]/(1+Table1[[#This Row],[Exponential Of Logit]])</f>
        <v>0.51860271947366454</v>
      </c>
      <c r="G588" s="29">
        <f>(Table1[[#This Row],[Outcome]]*LN(Table1[[#This Row],[Probability Value]]))+((1-Table1[[#This Row],[Outcome]])*LN(1-Table1[[#This Row],[Probability Value]]))</f>
        <v>-0.65661716201614939</v>
      </c>
    </row>
    <row r="589" spans="1:7" x14ac:dyDescent="0.25">
      <c r="A589" s="19">
        <v>0</v>
      </c>
      <c r="B589" s="1">
        <v>103</v>
      </c>
      <c r="C589" s="1">
        <v>66</v>
      </c>
      <c r="D589" s="29">
        <f t="shared" si="9"/>
        <v>-1.4475055116426796</v>
      </c>
      <c r="E589" s="29">
        <f>EXP(Table1[[#This Row],[Logit]])</f>
        <v>0.23515615135717255</v>
      </c>
      <c r="F589" s="29">
        <f>Table1[[#This Row],[Exponential Of Logit]]/(1+Table1[[#This Row],[Exponential Of Logit]])</f>
        <v>0.19038576709413318</v>
      </c>
      <c r="G589" s="29">
        <f>(Table1[[#This Row],[Outcome]]*LN(Table1[[#This Row],[Probability Value]]))+((1-Table1[[#This Row],[Outcome]])*LN(1-Table1[[#This Row],[Probability Value]]))</f>
        <v>-0.21119740043317523</v>
      </c>
    </row>
    <row r="590" spans="1:7" x14ac:dyDescent="0.25">
      <c r="A590" s="19">
        <v>1</v>
      </c>
      <c r="B590" s="1">
        <v>176</v>
      </c>
      <c r="C590" s="1">
        <v>86</v>
      </c>
      <c r="D590" s="29">
        <f t="shared" si="9"/>
        <v>1.2986527622031505</v>
      </c>
      <c r="E590" s="29">
        <f>EXP(Table1[[#This Row],[Logit]])</f>
        <v>3.6643565809437266</v>
      </c>
      <c r="F590" s="29">
        <f>Table1[[#This Row],[Exponential Of Logit]]/(1+Table1[[#This Row],[Exponential Of Logit]])</f>
        <v>0.78560815781419679</v>
      </c>
      <c r="G590" s="29">
        <f>(Table1[[#This Row],[Outcome]]*LN(Table1[[#This Row],[Probability Value]]))+((1-Table1[[#This Row],[Outcome]])*LN(1-Table1[[#This Row],[Probability Value]]))</f>
        <v>-0.24129713781275544</v>
      </c>
    </row>
    <row r="591" spans="1:7" x14ac:dyDescent="0.25">
      <c r="A591" s="19">
        <v>0</v>
      </c>
      <c r="B591" s="1">
        <v>73</v>
      </c>
      <c r="C591" s="1">
        <v>0</v>
      </c>
      <c r="D591" s="29">
        <f t="shared" si="9"/>
        <v>-2.4853424734669796</v>
      </c>
      <c r="E591" s="29">
        <f>EXP(Table1[[#This Row],[Logit]])</f>
        <v>8.3297022606530408E-2</v>
      </c>
      <c r="F591" s="29">
        <f>Table1[[#This Row],[Exponential Of Logit]]/(1+Table1[[#This Row],[Exponential Of Logit]])</f>
        <v>7.6892136568518135E-2</v>
      </c>
      <c r="G591" s="29">
        <f>(Table1[[#This Row],[Outcome]]*LN(Table1[[#This Row],[Probability Value]]))+((1-Table1[[#This Row],[Outcome]])*LN(1-Table1[[#This Row],[Probability Value]]))</f>
        <v>-8.0009189517837379E-2</v>
      </c>
    </row>
    <row r="592" spans="1:7" x14ac:dyDescent="0.25">
      <c r="A592" s="19">
        <v>1</v>
      </c>
      <c r="B592" s="1">
        <v>111</v>
      </c>
      <c r="C592" s="1">
        <v>84</v>
      </c>
      <c r="D592" s="29">
        <f t="shared" si="9"/>
        <v>-1.1713770254740943</v>
      </c>
      <c r="E592" s="29">
        <f>EXP(Table1[[#This Row],[Logit]])</f>
        <v>0.30993985220479103</v>
      </c>
      <c r="F592" s="29">
        <f>Table1[[#This Row],[Exponential Of Logit]]/(1+Table1[[#This Row],[Exponential Of Logit]])</f>
        <v>0.23660617064449474</v>
      </c>
      <c r="G592" s="29">
        <f>(Table1[[#This Row],[Outcome]]*LN(Table1[[#This Row],[Probability Value]]))+((1-Table1[[#This Row],[Outcome]])*LN(1-Table1[[#This Row],[Probability Value]]))</f>
        <v>-1.4413582472855708</v>
      </c>
    </row>
    <row r="593" spans="1:7" x14ac:dyDescent="0.25">
      <c r="A593" s="19">
        <v>0</v>
      </c>
      <c r="B593" s="1">
        <v>112</v>
      </c>
      <c r="C593" s="1">
        <v>78</v>
      </c>
      <c r="D593" s="29">
        <f t="shared" si="9"/>
        <v>-1.1239077018964405</v>
      </c>
      <c r="E593" s="29">
        <f>EXP(Table1[[#This Row],[Logit]])</f>
        <v>0.32500727837718513</v>
      </c>
      <c r="F593" s="29">
        <f>Table1[[#This Row],[Exponential Of Logit]]/(1+Table1[[#This Row],[Exponential Of Logit]])</f>
        <v>0.24528716459221325</v>
      </c>
      <c r="G593" s="29">
        <f>(Table1[[#This Row],[Outcome]]*LN(Table1[[#This Row],[Probability Value]]))+((1-Table1[[#This Row],[Outcome]])*LN(1-Table1[[#This Row],[Probability Value]]))</f>
        <v>-0.2814179525379551</v>
      </c>
    </row>
    <row r="594" spans="1:7" x14ac:dyDescent="0.25">
      <c r="A594" s="19">
        <v>1</v>
      </c>
      <c r="B594" s="1">
        <v>132</v>
      </c>
      <c r="C594" s="1">
        <v>80</v>
      </c>
      <c r="D594" s="29">
        <f t="shared" si="9"/>
        <v>-0.36607251063461693</v>
      </c>
      <c r="E594" s="29">
        <f>EXP(Table1[[#This Row],[Logit]])</f>
        <v>0.69345251670463415</v>
      </c>
      <c r="F594" s="29">
        <f>Table1[[#This Row],[Exponential Of Logit]]/(1+Table1[[#This Row],[Exponential Of Logit]])</f>
        <v>0.40949038125618942</v>
      </c>
      <c r="G594" s="29">
        <f>(Table1[[#This Row],[Outcome]]*LN(Table1[[#This Row],[Probability Value]]))+((1-Table1[[#This Row],[Outcome]])*LN(1-Table1[[#This Row],[Probability Value]]))</f>
        <v>-0.89284186496075812</v>
      </c>
    </row>
    <row r="595" spans="1:7" x14ac:dyDescent="0.25">
      <c r="A595" s="19">
        <v>0</v>
      </c>
      <c r="B595" s="1">
        <v>82</v>
      </c>
      <c r="C595" s="1">
        <v>52</v>
      </c>
      <c r="D595" s="29">
        <f t="shared" si="9"/>
        <v>-2.2245483621768907</v>
      </c>
      <c r="E595" s="29">
        <f>EXP(Table1[[#This Row],[Logit]])</f>
        <v>0.10811623699180897</v>
      </c>
      <c r="F595" s="29">
        <f>Table1[[#This Row],[Exponential Of Logit]]/(1+Table1[[#This Row],[Exponential Of Logit]])</f>
        <v>9.7567595693129575E-2</v>
      </c>
      <c r="G595" s="29">
        <f>(Table1[[#This Row],[Outcome]]*LN(Table1[[#This Row],[Probability Value]]))+((1-Table1[[#This Row],[Outcome]])*LN(1-Table1[[#This Row],[Probability Value]]))</f>
        <v>-0.10266148985505272</v>
      </c>
    </row>
    <row r="596" spans="1:7" x14ac:dyDescent="0.25">
      <c r="A596" s="19">
        <v>0</v>
      </c>
      <c r="B596" s="1">
        <v>123</v>
      </c>
      <c r="C596" s="1">
        <v>72</v>
      </c>
      <c r="D596" s="29">
        <f t="shared" si="9"/>
        <v>-0.69595069022647083</v>
      </c>
      <c r="E596" s="29">
        <f>EXP(Table1[[#This Row],[Logit]])</f>
        <v>0.49860020824841517</v>
      </c>
      <c r="F596" s="29">
        <f>Table1[[#This Row],[Exponential Of Logit]]/(1+Table1[[#This Row],[Exponential Of Logit]])</f>
        <v>0.33271062255568884</v>
      </c>
      <c r="G596" s="29">
        <f>(Table1[[#This Row],[Outcome]]*LN(Table1[[#This Row],[Probability Value]]))+((1-Table1[[#This Row],[Outcome]])*LN(1-Table1[[#This Row],[Probability Value]]))</f>
        <v>-0.40453147791003824</v>
      </c>
    </row>
    <row r="597" spans="1:7" x14ac:dyDescent="0.25">
      <c r="A597" s="19">
        <v>1</v>
      </c>
      <c r="B597" s="1">
        <v>188</v>
      </c>
      <c r="C597" s="1">
        <v>82</v>
      </c>
      <c r="D597" s="29">
        <f t="shared" si="9"/>
        <v>1.7615183577595441</v>
      </c>
      <c r="E597" s="29">
        <f>EXP(Table1[[#This Row],[Logit]])</f>
        <v>5.821269457241022</v>
      </c>
      <c r="F597" s="29">
        <f>Table1[[#This Row],[Exponential Of Logit]]/(1+Table1[[#This Row],[Exponential Of Logit]])</f>
        <v>0.85339972181593493</v>
      </c>
      <c r="G597" s="29">
        <f>(Table1[[#This Row],[Outcome]]*LN(Table1[[#This Row],[Probability Value]]))+((1-Table1[[#This Row],[Outcome]])*LN(1-Table1[[#This Row],[Probability Value]]))</f>
        <v>-0.15852723419977532</v>
      </c>
    </row>
    <row r="598" spans="1:7" x14ac:dyDescent="0.25">
      <c r="A598" s="19">
        <v>0</v>
      </c>
      <c r="B598" s="1">
        <v>67</v>
      </c>
      <c r="C598" s="1">
        <v>76</v>
      </c>
      <c r="D598" s="29">
        <f t="shared" si="9"/>
        <v>-2.8329621133890539</v>
      </c>
      <c r="E598" s="29">
        <f>EXP(Table1[[#This Row],[Logit]])</f>
        <v>5.883830954283701E-2</v>
      </c>
      <c r="F598" s="29">
        <f>Table1[[#This Row],[Exponential Of Logit]]/(1+Table1[[#This Row],[Exponential Of Logit]])</f>
        <v>5.5568738883504297E-2</v>
      </c>
      <c r="G598" s="29">
        <f>(Table1[[#This Row],[Outcome]]*LN(Table1[[#This Row],[Probability Value]]))+((1-Table1[[#This Row],[Outcome]])*LN(1-Table1[[#This Row],[Probability Value]]))</f>
        <v>-5.7172372755201935E-2</v>
      </c>
    </row>
    <row r="599" spans="1:7" x14ac:dyDescent="0.25">
      <c r="A599" s="19">
        <v>0</v>
      </c>
      <c r="B599" s="1">
        <v>89</v>
      </c>
      <c r="C599" s="1">
        <v>24</v>
      </c>
      <c r="D599" s="29">
        <f t="shared" si="9"/>
        <v>-1.9142443915929646</v>
      </c>
      <c r="E599" s="29">
        <f>EXP(Table1[[#This Row],[Logit]])</f>
        <v>0.14745320738614059</v>
      </c>
      <c r="F599" s="29">
        <f>Table1[[#This Row],[Exponential Of Logit]]/(1+Table1[[#This Row],[Exponential Of Logit]])</f>
        <v>0.1285047672854861</v>
      </c>
      <c r="G599" s="29">
        <f>(Table1[[#This Row],[Outcome]]*LN(Table1[[#This Row],[Probability Value]]))+((1-Table1[[#This Row],[Outcome]])*LN(1-Table1[[#This Row],[Probability Value]]))</f>
        <v>-0.13754488424412131</v>
      </c>
    </row>
    <row r="600" spans="1:7" x14ac:dyDescent="0.25">
      <c r="A600" s="19">
        <v>1</v>
      </c>
      <c r="B600" s="1">
        <v>173</v>
      </c>
      <c r="C600" s="1">
        <v>74</v>
      </c>
      <c r="D600" s="29">
        <f t="shared" si="9"/>
        <v>1.2033475653123009</v>
      </c>
      <c r="E600" s="29">
        <f>EXP(Table1[[#This Row],[Logit]])</f>
        <v>3.3312498546918219</v>
      </c>
      <c r="F600" s="29">
        <f>Table1[[#This Row],[Exponential Of Logit]]/(1+Table1[[#This Row],[Exponential Of Logit]])</f>
        <v>0.7691197613740175</v>
      </c>
      <c r="G600" s="29">
        <f>(Table1[[#This Row],[Outcome]]*LN(Table1[[#This Row],[Probability Value]]))+((1-Table1[[#This Row],[Outcome]])*LN(1-Table1[[#This Row],[Probability Value]]))</f>
        <v>-0.26250858509498909</v>
      </c>
    </row>
    <row r="601" spans="1:7" x14ac:dyDescent="0.25">
      <c r="A601" s="19">
        <v>0</v>
      </c>
      <c r="B601" s="1">
        <v>109</v>
      </c>
      <c r="C601" s="1">
        <v>38</v>
      </c>
      <c r="D601" s="29">
        <f t="shared" si="9"/>
        <v>-1.1752503098679854</v>
      </c>
      <c r="E601" s="29">
        <f>EXP(Table1[[#This Row],[Logit]])</f>
        <v>0.30874168892370685</v>
      </c>
      <c r="F601" s="29">
        <f>Table1[[#This Row],[Exponential Of Logit]]/(1+Table1[[#This Row],[Exponential Of Logit]])</f>
        <v>0.2359072776061808</v>
      </c>
      <c r="G601" s="29">
        <f>(Table1[[#This Row],[Outcome]]*LN(Table1[[#This Row],[Probability Value]]))+((1-Table1[[#This Row],[Outcome]])*LN(1-Table1[[#This Row],[Probability Value]]))</f>
        <v>-0.26906613278986258</v>
      </c>
    </row>
    <row r="602" spans="1:7" x14ac:dyDescent="0.25">
      <c r="A602" s="19">
        <v>0</v>
      </c>
      <c r="B602" s="1">
        <v>108</v>
      </c>
      <c r="C602" s="1">
        <v>88</v>
      </c>
      <c r="D602" s="29">
        <f t="shared" si="9"/>
        <v>-1.291803701747404</v>
      </c>
      <c r="E602" s="29">
        <f>EXP(Table1[[#This Row],[Logit]])</f>
        <v>0.27477472420291194</v>
      </c>
      <c r="F602" s="29">
        <f>Table1[[#This Row],[Exponential Of Logit]]/(1+Table1[[#This Row],[Exponential Of Logit]])</f>
        <v>0.21554767206003586</v>
      </c>
      <c r="G602" s="29">
        <f>(Table1[[#This Row],[Outcome]]*LN(Table1[[#This Row],[Probability Value]]))+((1-Table1[[#This Row],[Outcome]])*LN(1-Table1[[#This Row],[Probability Value]]))</f>
        <v>-0.24276947609974345</v>
      </c>
    </row>
    <row r="603" spans="1:7" x14ac:dyDescent="0.25">
      <c r="A603" s="19">
        <v>0</v>
      </c>
      <c r="B603" s="1">
        <v>96</v>
      </c>
      <c r="C603" s="1">
        <v>0</v>
      </c>
      <c r="D603" s="29">
        <f t="shared" si="9"/>
        <v>-1.6102207908546537</v>
      </c>
      <c r="E603" s="29">
        <f>EXP(Table1[[#This Row],[Logit]])</f>
        <v>0.19984348558976042</v>
      </c>
      <c r="F603" s="29">
        <f>Table1[[#This Row],[Exponential Of Logit]]/(1+Table1[[#This Row],[Exponential Of Logit]])</f>
        <v>0.16655796192578495</v>
      </c>
      <c r="G603" s="29">
        <f>(Table1[[#This Row],[Outcome]]*LN(Table1[[#This Row],[Probability Value]]))+((1-Table1[[#This Row],[Outcome]])*LN(1-Table1[[#This Row],[Probability Value]]))</f>
        <v>-0.18219111961219567</v>
      </c>
    </row>
    <row r="604" spans="1:7" x14ac:dyDescent="0.25">
      <c r="A604" s="19">
        <v>0</v>
      </c>
      <c r="B604" s="1">
        <v>124</v>
      </c>
      <c r="C604" s="1">
        <v>74</v>
      </c>
      <c r="D604" s="29">
        <f t="shared" si="9"/>
        <v>-0.66104210634004623</v>
      </c>
      <c r="E604" s="29">
        <f>EXP(Table1[[#This Row],[Logit]])</f>
        <v>0.51631300098826116</v>
      </c>
      <c r="F604" s="29">
        <f>Table1[[#This Row],[Exponential Of Logit]]/(1+Table1[[#This Row],[Exponential Of Logit]])</f>
        <v>0.34050555568128266</v>
      </c>
      <c r="G604" s="29">
        <f>(Table1[[#This Row],[Outcome]]*LN(Table1[[#This Row],[Probability Value]]))+((1-Table1[[#This Row],[Outcome]])*LN(1-Table1[[#This Row],[Probability Value]]))</f>
        <v>-0.41628173094104293</v>
      </c>
    </row>
    <row r="605" spans="1:7" x14ac:dyDescent="0.25">
      <c r="A605" s="19">
        <v>1</v>
      </c>
      <c r="B605" s="1">
        <v>150</v>
      </c>
      <c r="C605" s="1">
        <v>78</v>
      </c>
      <c r="D605" s="29">
        <f t="shared" si="9"/>
        <v>0.32194551285435924</v>
      </c>
      <c r="E605" s="29">
        <f>EXP(Table1[[#This Row],[Logit]])</f>
        <v>1.3798095920227891</v>
      </c>
      <c r="F605" s="29">
        <f>Table1[[#This Row],[Exponential Of Logit]]/(1+Table1[[#This Row],[Exponential Of Logit]])</f>
        <v>0.57979831522990855</v>
      </c>
      <c r="G605" s="29">
        <f>(Table1[[#This Row],[Outcome]]*LN(Table1[[#This Row],[Probability Value]]))+((1-Table1[[#This Row],[Outcome]])*LN(1-Table1[[#This Row],[Probability Value]]))</f>
        <v>-0.5450749682768159</v>
      </c>
    </row>
    <row r="606" spans="1:7" x14ac:dyDescent="0.25">
      <c r="A606" s="19">
        <v>1</v>
      </c>
      <c r="B606" s="1">
        <v>183</v>
      </c>
      <c r="C606" s="1">
        <v>0</v>
      </c>
      <c r="D606" s="29">
        <f t="shared" si="9"/>
        <v>1.7000220955484933</v>
      </c>
      <c r="E606" s="29">
        <f>EXP(Table1[[#This Row],[Logit]])</f>
        <v>5.4740683429334798</v>
      </c>
      <c r="F606" s="29">
        <f>Table1[[#This Row],[Exponential Of Logit]]/(1+Table1[[#This Row],[Exponential Of Logit]])</f>
        <v>0.84553762070004845</v>
      </c>
      <c r="G606" s="29">
        <f>(Table1[[#This Row],[Outcome]]*LN(Table1[[#This Row],[Probability Value]]))+((1-Table1[[#This Row],[Outcome]])*LN(1-Table1[[#This Row],[Probability Value]]))</f>
        <v>-0.16778261642339229</v>
      </c>
    </row>
    <row r="607" spans="1:7" x14ac:dyDescent="0.25">
      <c r="A607" s="19">
        <v>0</v>
      </c>
      <c r="B607" s="1">
        <v>124</v>
      </c>
      <c r="C607" s="1">
        <v>60</v>
      </c>
      <c r="D607" s="29">
        <f t="shared" si="9"/>
        <v>-0.63906081188039376</v>
      </c>
      <c r="E607" s="29">
        <f>EXP(Table1[[#This Row],[Logit]])</f>
        <v>0.52778788345164396</v>
      </c>
      <c r="F607" s="29">
        <f>Table1[[#This Row],[Exponential Of Logit]]/(1+Table1[[#This Row],[Exponential Of Logit]])</f>
        <v>0.34545887499725614</v>
      </c>
      <c r="G607" s="29">
        <f>(Table1[[#This Row],[Outcome]]*LN(Table1[[#This Row],[Probability Value]]))+((1-Table1[[#This Row],[Outcome]])*LN(1-Table1[[#This Row],[Probability Value]]))</f>
        <v>-0.42382086137737868</v>
      </c>
    </row>
    <row r="608" spans="1:7" x14ac:dyDescent="0.25">
      <c r="A608" s="19">
        <v>1</v>
      </c>
      <c r="B608" s="1">
        <v>181</v>
      </c>
      <c r="C608" s="1">
        <v>78</v>
      </c>
      <c r="D608" s="29">
        <f t="shared" si="9"/>
        <v>1.5014573459405378</v>
      </c>
      <c r="E608" s="29">
        <f>EXP(Table1[[#This Row],[Logit]])</f>
        <v>4.4882252032580459</v>
      </c>
      <c r="F608" s="29">
        <f>Table1[[#This Row],[Exponential Of Logit]]/(1+Table1[[#This Row],[Exponential Of Logit]])</f>
        <v>0.81779173358149426</v>
      </c>
      <c r="G608" s="29">
        <f>(Table1[[#This Row],[Outcome]]*LN(Table1[[#This Row],[Probability Value]]))+((1-Table1[[#This Row],[Outcome]])*LN(1-Table1[[#This Row],[Probability Value]]))</f>
        <v>-0.20114757922019991</v>
      </c>
    </row>
    <row r="609" spans="1:7" x14ac:dyDescent="0.25">
      <c r="A609" s="19">
        <v>0</v>
      </c>
      <c r="B609" s="1">
        <v>92</v>
      </c>
      <c r="C609" s="1">
        <v>62</v>
      </c>
      <c r="D609" s="29">
        <f t="shared" si="9"/>
        <v>-1.8597615986986118</v>
      </c>
      <c r="E609" s="29">
        <f>EXP(Table1[[#This Row],[Logit]])</f>
        <v>0.15570974734986015</v>
      </c>
      <c r="F609" s="29">
        <f>Table1[[#This Row],[Exponential Of Logit]]/(1+Table1[[#This Row],[Exponential Of Logit]])</f>
        <v>0.1347308419842575</v>
      </c>
      <c r="G609" s="29">
        <f>(Table1[[#This Row],[Outcome]]*LN(Table1[[#This Row],[Probability Value]]))+((1-Table1[[#This Row],[Outcome]])*LN(1-Table1[[#This Row],[Probability Value]]))</f>
        <v>-0.14471465511603196</v>
      </c>
    </row>
    <row r="610" spans="1:7" x14ac:dyDescent="0.25">
      <c r="A610" s="19">
        <v>0</v>
      </c>
      <c r="B610" s="1">
        <v>152</v>
      </c>
      <c r="C610" s="1">
        <v>82</v>
      </c>
      <c r="D610" s="29">
        <f t="shared" si="9"/>
        <v>0.39176268062720765</v>
      </c>
      <c r="E610" s="29">
        <f>EXP(Table1[[#This Row],[Logit]])</f>
        <v>1.4795865351849546</v>
      </c>
      <c r="F610" s="29">
        <f>Table1[[#This Row],[Exponential Of Logit]]/(1+Table1[[#This Row],[Exponential Of Logit]])</f>
        <v>0.59670695665984941</v>
      </c>
      <c r="G610" s="29">
        <f>(Table1[[#This Row],[Outcome]]*LN(Table1[[#This Row],[Probability Value]]))+((1-Table1[[#This Row],[Outcome]])*LN(1-Table1[[#This Row],[Probability Value]]))</f>
        <v>-0.90809182659413368</v>
      </c>
    </row>
    <row r="611" spans="1:7" x14ac:dyDescent="0.25">
      <c r="A611" s="19">
        <v>0</v>
      </c>
      <c r="B611" s="1">
        <v>111</v>
      </c>
      <c r="C611" s="1">
        <v>62</v>
      </c>
      <c r="D611" s="29">
        <f t="shared" si="9"/>
        <v>-1.1368349913232119</v>
      </c>
      <c r="E611" s="29">
        <f>EXP(Table1[[#This Row],[Logit]])</f>
        <v>0.3208328553449909</v>
      </c>
      <c r="F611" s="29">
        <f>Table1[[#This Row],[Exponential Of Logit]]/(1+Table1[[#This Row],[Exponential Of Logit]])</f>
        <v>0.24290193422027798</v>
      </c>
      <c r="G611" s="29">
        <f>(Table1[[#This Row],[Outcome]]*LN(Table1[[#This Row],[Probability Value]]))+((1-Table1[[#This Row],[Outcome]])*LN(1-Table1[[#This Row],[Probability Value]]))</f>
        <v>-0.27826248865130526</v>
      </c>
    </row>
    <row r="612" spans="1:7" x14ac:dyDescent="0.25">
      <c r="A612" s="19">
        <v>0</v>
      </c>
      <c r="B612" s="1">
        <v>106</v>
      </c>
      <c r="C612" s="1">
        <v>54</v>
      </c>
      <c r="D612" s="29">
        <f t="shared" si="9"/>
        <v>-1.3145180956781399</v>
      </c>
      <c r="E612" s="29">
        <f>EXP(Table1[[#This Row],[Logit]])</f>
        <v>0.26860373335505666</v>
      </c>
      <c r="F612" s="29">
        <f>Table1[[#This Row],[Exponential Of Logit]]/(1+Table1[[#This Row],[Exponential Of Logit]])</f>
        <v>0.2117317853422081</v>
      </c>
      <c r="G612" s="29">
        <f>(Table1[[#This Row],[Outcome]]*LN(Table1[[#This Row],[Probability Value]]))+((1-Table1[[#This Row],[Outcome]])*LN(1-Table1[[#This Row],[Probability Value]]))</f>
        <v>-0.23791687310711512</v>
      </c>
    </row>
    <row r="613" spans="1:7" x14ac:dyDescent="0.25">
      <c r="A613" s="19">
        <v>1</v>
      </c>
      <c r="B613" s="1">
        <v>174</v>
      </c>
      <c r="C613" s="1">
        <v>58</v>
      </c>
      <c r="D613" s="29">
        <f t="shared" si="9"/>
        <v>1.2665178135039921</v>
      </c>
      <c r="E613" s="29">
        <f>EXP(Table1[[#This Row],[Logit]])</f>
        <v>3.54847457338919</v>
      </c>
      <c r="F613" s="29">
        <f>Table1[[#This Row],[Exponential Of Logit]]/(1+Table1[[#This Row],[Exponential Of Logit]])</f>
        <v>0.78014607230070254</v>
      </c>
      <c r="G613" s="29">
        <f>(Table1[[#This Row],[Outcome]]*LN(Table1[[#This Row],[Probability Value]]))+((1-Table1[[#This Row],[Outcome]])*LN(1-Table1[[#This Row],[Probability Value]]))</f>
        <v>-0.24827410465135757</v>
      </c>
    </row>
    <row r="614" spans="1:7" x14ac:dyDescent="0.25">
      <c r="A614" s="19">
        <v>1</v>
      </c>
      <c r="B614" s="1">
        <v>168</v>
      </c>
      <c r="C614" s="1">
        <v>88</v>
      </c>
      <c r="D614" s="29">
        <f t="shared" si="9"/>
        <v>0.99112242680649043</v>
      </c>
      <c r="E614" s="29">
        <f>EXP(Table1[[#This Row],[Logit]])</f>
        <v>2.6942568819630504</v>
      </c>
      <c r="F614" s="29">
        <f>Table1[[#This Row],[Exponential Of Logit]]/(1+Table1[[#This Row],[Exponential Of Logit]])</f>
        <v>0.72930956564433036</v>
      </c>
      <c r="G614" s="29">
        <f>(Table1[[#This Row],[Outcome]]*LN(Table1[[#This Row],[Probability Value]]))+((1-Table1[[#This Row],[Outcome]])*LN(1-Table1[[#This Row],[Probability Value]]))</f>
        <v>-0.31565699287841825</v>
      </c>
    </row>
    <row r="615" spans="1:7" x14ac:dyDescent="0.25">
      <c r="A615" s="19">
        <v>0</v>
      </c>
      <c r="B615" s="1">
        <v>105</v>
      </c>
      <c r="C615" s="1">
        <v>80</v>
      </c>
      <c r="D615" s="29">
        <f t="shared" si="9"/>
        <v>-1.3933892684838691</v>
      </c>
      <c r="E615" s="29">
        <f>EXP(Table1[[#This Row],[Logit]])</f>
        <v>0.24823255051828416</v>
      </c>
      <c r="F615" s="29">
        <f>Table1[[#This Row],[Exponential Of Logit]]/(1+Table1[[#This Row],[Exponential Of Logit]])</f>
        <v>0.19886723064160958</v>
      </c>
      <c r="G615" s="29">
        <f>(Table1[[#This Row],[Outcome]]*LN(Table1[[#This Row],[Probability Value]]))+((1-Table1[[#This Row],[Outcome]])*LN(1-Table1[[#This Row],[Probability Value]]))</f>
        <v>-0.22172859114468102</v>
      </c>
    </row>
    <row r="616" spans="1:7" x14ac:dyDescent="0.25">
      <c r="A616" s="19">
        <v>1</v>
      </c>
      <c r="B616" s="1">
        <v>138</v>
      </c>
      <c r="C616" s="1">
        <v>74</v>
      </c>
      <c r="D616" s="29">
        <f t="shared" si="9"/>
        <v>-0.12835934301080432</v>
      </c>
      <c r="E616" s="29">
        <f>EXP(Table1[[#This Row],[Logit]])</f>
        <v>0.8795372667821012</v>
      </c>
      <c r="F616" s="29">
        <f>Table1[[#This Row],[Exponential Of Logit]]/(1+Table1[[#This Row],[Exponential Of Logit]])</f>
        <v>0.46795415144278052</v>
      </c>
      <c r="G616" s="29">
        <f>(Table1[[#This Row],[Outcome]]*LN(Table1[[#This Row],[Probability Value]]))+((1-Table1[[#This Row],[Outcome]])*LN(1-Table1[[#This Row],[Probability Value]]))</f>
        <v>-0.7593849548661763</v>
      </c>
    </row>
    <row r="617" spans="1:7" x14ac:dyDescent="0.25">
      <c r="A617" s="19">
        <v>0</v>
      </c>
      <c r="B617" s="1">
        <v>106</v>
      </c>
      <c r="C617" s="1">
        <v>72</v>
      </c>
      <c r="D617" s="29">
        <f t="shared" si="9"/>
        <v>-1.3427797599834075</v>
      </c>
      <c r="E617" s="29">
        <f>EXP(Table1[[#This Row],[Logit]])</f>
        <v>0.26111881118157265</v>
      </c>
      <c r="F617" s="29">
        <f>Table1[[#This Row],[Exponential Of Logit]]/(1+Table1[[#This Row],[Exponential Of Logit]])</f>
        <v>0.20705329971005992</v>
      </c>
      <c r="G617" s="29">
        <f>(Table1[[#This Row],[Outcome]]*LN(Table1[[#This Row],[Probability Value]]))+((1-Table1[[#This Row],[Outcome]])*LN(1-Table1[[#This Row],[Probability Value]]))</f>
        <v>-0.23199927235529691</v>
      </c>
    </row>
    <row r="618" spans="1:7" x14ac:dyDescent="0.25">
      <c r="A618" s="19">
        <v>0</v>
      </c>
      <c r="B618" s="1">
        <v>117</v>
      </c>
      <c r="C618" s="1">
        <v>96</v>
      </c>
      <c r="D618" s="29">
        <f t="shared" si="9"/>
        <v>-0.96192552215555005</v>
      </c>
      <c r="E618" s="29">
        <f>EXP(Table1[[#This Row],[Logit]])</f>
        <v>0.38215632659823845</v>
      </c>
      <c r="F618" s="29">
        <f>Table1[[#This Row],[Exponential Of Logit]]/(1+Table1[[#This Row],[Exponential Of Logit]])</f>
        <v>0.27649283893870469</v>
      </c>
      <c r="G618" s="29">
        <f>(Table1[[#This Row],[Outcome]]*LN(Table1[[#This Row],[Probability Value]]))+((1-Table1[[#This Row],[Outcome]])*LN(1-Table1[[#This Row],[Probability Value]]))</f>
        <v>-0.3236448351554414</v>
      </c>
    </row>
    <row r="619" spans="1:7" x14ac:dyDescent="0.25">
      <c r="A619" s="19">
        <v>0</v>
      </c>
      <c r="B619" s="1">
        <v>68</v>
      </c>
      <c r="C619" s="1">
        <v>62</v>
      </c>
      <c r="D619" s="29">
        <f t="shared" si="9"/>
        <v>-2.7729320501201697</v>
      </c>
      <c r="E619" s="29">
        <f>EXP(Table1[[#This Row],[Logit]])</f>
        <v>6.247854569061774E-2</v>
      </c>
      <c r="F619" s="29">
        <f>Table1[[#This Row],[Exponential Of Logit]]/(1+Table1[[#This Row],[Exponential Of Logit]])</f>
        <v>5.8804524518663373E-2</v>
      </c>
      <c r="G619" s="29">
        <f>(Table1[[#This Row],[Outcome]]*LN(Table1[[#This Row],[Probability Value]]))+((1-Table1[[#This Row],[Outcome]])*LN(1-Table1[[#This Row],[Probability Value]]))</f>
        <v>-6.0604429321384462E-2</v>
      </c>
    </row>
    <row r="620" spans="1:7" x14ac:dyDescent="0.25">
      <c r="A620" s="19">
        <v>1</v>
      </c>
      <c r="B620" s="1">
        <v>112</v>
      </c>
      <c r="C620" s="1">
        <v>82</v>
      </c>
      <c r="D620" s="29">
        <f t="shared" si="9"/>
        <v>-1.1301880717420556</v>
      </c>
      <c r="E620" s="29">
        <f>EXP(Table1[[#This Row],[Logit]])</f>
        <v>0.32297250870761901</v>
      </c>
      <c r="F620" s="29">
        <f>Table1[[#This Row],[Exponential Of Logit]]/(1+Table1[[#This Row],[Exponential Of Logit]])</f>
        <v>0.24412639460144439</v>
      </c>
      <c r="G620" s="29">
        <f>(Table1[[#This Row],[Outcome]]*LN(Table1[[#This Row],[Probability Value]]))+((1-Table1[[#This Row],[Outcome]])*LN(1-Table1[[#This Row],[Probability Value]]))</f>
        <v>-1.4100691771484852</v>
      </c>
    </row>
    <row r="621" spans="1:7" x14ac:dyDescent="0.25">
      <c r="A621" s="19">
        <v>1</v>
      </c>
      <c r="B621" s="1">
        <v>119</v>
      </c>
      <c r="C621" s="1">
        <v>0</v>
      </c>
      <c r="D621" s="29">
        <f t="shared" si="9"/>
        <v>-0.73509910824232705</v>
      </c>
      <c r="E621" s="29">
        <f>EXP(Table1[[#This Row],[Logit]])</f>
        <v>0.47945793838654877</v>
      </c>
      <c r="F621" s="29">
        <f>Table1[[#This Row],[Exponential Of Logit]]/(1+Table1[[#This Row],[Exponential Of Logit]])</f>
        <v>0.32407676213453612</v>
      </c>
      <c r="G621" s="29">
        <f>(Table1[[#This Row],[Outcome]]*LN(Table1[[#This Row],[Probability Value]]))+((1-Table1[[#This Row],[Outcome]])*LN(1-Table1[[#This Row],[Probability Value]]))</f>
        <v>-1.1267748710826373</v>
      </c>
    </row>
    <row r="622" spans="1:7" x14ac:dyDescent="0.25">
      <c r="A622" s="19">
        <v>0</v>
      </c>
      <c r="B622" s="1">
        <v>112</v>
      </c>
      <c r="C622" s="1">
        <v>86</v>
      </c>
      <c r="D622" s="29">
        <f t="shared" si="9"/>
        <v>-1.1364684415876707</v>
      </c>
      <c r="E622" s="29">
        <f>EXP(Table1[[#This Row],[Logit]])</f>
        <v>0.32095047809924832</v>
      </c>
      <c r="F622" s="29">
        <f>Table1[[#This Row],[Exponential Of Logit]]/(1+Table1[[#This Row],[Exponential Of Logit]])</f>
        <v>0.24296934928330752</v>
      </c>
      <c r="G622" s="29">
        <f>(Table1[[#This Row],[Outcome]]*LN(Table1[[#This Row],[Probability Value]]))+((1-Table1[[#This Row],[Outcome]])*LN(1-Table1[[#This Row],[Probability Value]]))</f>
        <v>-0.27835153664615481</v>
      </c>
    </row>
    <row r="623" spans="1:7" x14ac:dyDescent="0.25">
      <c r="A623" s="19">
        <v>0</v>
      </c>
      <c r="B623" s="1">
        <v>92</v>
      </c>
      <c r="C623" s="1">
        <v>76</v>
      </c>
      <c r="D623" s="29">
        <f t="shared" si="9"/>
        <v>-1.8817428931582643</v>
      </c>
      <c r="E623" s="29">
        <f>EXP(Table1[[#This Row],[Logit]])</f>
        <v>0.15232438913064975</v>
      </c>
      <c r="F623" s="29">
        <f>Table1[[#This Row],[Exponential Of Logit]]/(1+Table1[[#This Row],[Exponential Of Logit]])</f>
        <v>0.13218880947713699</v>
      </c>
      <c r="G623" s="29">
        <f>(Table1[[#This Row],[Outcome]]*LN(Table1[[#This Row],[Probability Value]]))+((1-Table1[[#This Row],[Outcome]])*LN(1-Table1[[#This Row],[Probability Value]]))</f>
        <v>-0.14178111042232183</v>
      </c>
    </row>
    <row r="624" spans="1:7" x14ac:dyDescent="0.25">
      <c r="A624" s="19">
        <v>0</v>
      </c>
      <c r="B624" s="1">
        <v>183</v>
      </c>
      <c r="C624" s="1">
        <v>94</v>
      </c>
      <c r="D624" s="29">
        <f t="shared" si="9"/>
        <v>1.5524334041765411</v>
      </c>
      <c r="E624" s="29">
        <f>EXP(Table1[[#This Row],[Logit]])</f>
        <v>4.7229490545138439</v>
      </c>
      <c r="F624" s="29">
        <f>Table1[[#This Row],[Exponential Of Logit]]/(1+Table1[[#This Row],[Exponential Of Logit]])</f>
        <v>0.82526491316373451</v>
      </c>
      <c r="G624" s="29">
        <f>(Table1[[#This Row],[Outcome]]*LN(Table1[[#This Row],[Probability Value]]))+((1-Table1[[#This Row],[Outcome]])*LN(1-Table1[[#This Row],[Probability Value]]))</f>
        <v>-1.74448424150264</v>
      </c>
    </row>
    <row r="625" spans="1:7" x14ac:dyDescent="0.25">
      <c r="A625" s="19">
        <v>0</v>
      </c>
      <c r="B625" s="1">
        <v>94</v>
      </c>
      <c r="C625" s="1">
        <v>70</v>
      </c>
      <c r="D625" s="29">
        <f t="shared" si="9"/>
        <v>-1.7962248007713788</v>
      </c>
      <c r="E625" s="29">
        <f>EXP(Table1[[#This Row],[Logit]])</f>
        <v>0.16592410387115727</v>
      </c>
      <c r="F625" s="29">
        <f>Table1[[#This Row],[Exponential Of Logit]]/(1+Table1[[#This Row],[Exponential Of Logit]])</f>
        <v>0.14231123905942772</v>
      </c>
      <c r="G625" s="29">
        <f>(Table1[[#This Row],[Outcome]]*LN(Table1[[#This Row],[Probability Value]]))+((1-Table1[[#This Row],[Outcome]])*LN(1-Table1[[#This Row],[Probability Value]]))</f>
        <v>-0.15351399479019756</v>
      </c>
    </row>
    <row r="626" spans="1:7" x14ac:dyDescent="0.25">
      <c r="A626" s="19">
        <v>0</v>
      </c>
      <c r="B626" s="1">
        <v>108</v>
      </c>
      <c r="C626" s="1">
        <v>64</v>
      </c>
      <c r="D626" s="29">
        <f t="shared" si="9"/>
        <v>-1.2541214826737141</v>
      </c>
      <c r="E626" s="29">
        <f>EXP(Table1[[#This Row],[Logit]])</f>
        <v>0.28532640233837486</v>
      </c>
      <c r="F626" s="29">
        <f>Table1[[#This Row],[Exponential Of Logit]]/(1+Table1[[#This Row],[Exponential Of Logit]])</f>
        <v>0.2219875059123386</v>
      </c>
      <c r="G626" s="29">
        <f>(Table1[[#This Row],[Outcome]]*LN(Table1[[#This Row],[Probability Value]]))+((1-Table1[[#This Row],[Outcome]])*LN(1-Table1[[#This Row],[Probability Value]]))</f>
        <v>-0.25101269569405432</v>
      </c>
    </row>
    <row r="627" spans="1:7" x14ac:dyDescent="0.25">
      <c r="A627" s="19">
        <v>0</v>
      </c>
      <c r="B627" s="1">
        <v>90</v>
      </c>
      <c r="C627" s="1">
        <v>88</v>
      </c>
      <c r="D627" s="29">
        <f t="shared" si="9"/>
        <v>-1.9766815403135727</v>
      </c>
      <c r="E627" s="29">
        <f>EXP(Table1[[#This Row],[Logit]])</f>
        <v>0.13852817557174443</v>
      </c>
      <c r="F627" s="29">
        <f>Table1[[#This Row],[Exponential Of Logit]]/(1+Table1[[#This Row],[Exponential Of Logit]])</f>
        <v>0.12167303237987813</v>
      </c>
      <c r="G627" s="29">
        <f>(Table1[[#This Row],[Outcome]]*LN(Table1[[#This Row],[Probability Value]]))+((1-Table1[[#This Row],[Outcome]])*LN(1-Table1[[#This Row],[Probability Value]]))</f>
        <v>-0.12973635419236959</v>
      </c>
    </row>
    <row r="628" spans="1:7" x14ac:dyDescent="0.25">
      <c r="A628" s="19">
        <v>0</v>
      </c>
      <c r="B628" s="1">
        <v>125</v>
      </c>
      <c r="C628" s="1">
        <v>68</v>
      </c>
      <c r="D628" s="29">
        <f t="shared" si="9"/>
        <v>-0.61357278276239247</v>
      </c>
      <c r="E628" s="29">
        <f>EXP(Table1[[#This Row],[Logit]])</f>
        <v>0.54141305820548402</v>
      </c>
      <c r="F628" s="29">
        <f>Table1[[#This Row],[Exponential Of Logit]]/(1+Table1[[#This Row],[Exponential Of Logit]])</f>
        <v>0.35124462928567518</v>
      </c>
      <c r="G628" s="29">
        <f>(Table1[[#This Row],[Outcome]]*LN(Table1[[#This Row],[Probability Value]]))+((1-Table1[[#This Row],[Outcome]])*LN(1-Table1[[#This Row],[Probability Value]]))</f>
        <v>-0.43269956597857967</v>
      </c>
    </row>
    <row r="629" spans="1:7" x14ac:dyDescent="0.25">
      <c r="A629" s="19">
        <v>0</v>
      </c>
      <c r="B629" s="1">
        <v>132</v>
      </c>
      <c r="C629" s="1">
        <v>78</v>
      </c>
      <c r="D629" s="29">
        <f t="shared" si="9"/>
        <v>-0.36293232571180944</v>
      </c>
      <c r="E629" s="29">
        <f>EXP(Table1[[#This Row],[Logit]])</f>
        <v>0.69563350840871963</v>
      </c>
      <c r="F629" s="29">
        <f>Table1[[#This Row],[Exponential Of Logit]]/(1+Table1[[#This Row],[Exponential Of Logit]])</f>
        <v>0.41024991836917774</v>
      </c>
      <c r="G629" s="29">
        <f>(Table1[[#This Row],[Outcome]]*LN(Table1[[#This Row],[Probability Value]]))+((1-Table1[[#This Row],[Outcome]])*LN(1-Table1[[#This Row],[Probability Value]]))</f>
        <v>-0.52805642227838545</v>
      </c>
    </row>
    <row r="630" spans="1:7" x14ac:dyDescent="0.25">
      <c r="A630" s="19">
        <v>0</v>
      </c>
      <c r="B630" s="1">
        <v>128</v>
      </c>
      <c r="C630" s="1">
        <v>80</v>
      </c>
      <c r="D630" s="29">
        <f t="shared" si="9"/>
        <v>-0.51826758587154287</v>
      </c>
      <c r="E630" s="29">
        <f>EXP(Table1[[#This Row],[Logit]])</f>
        <v>0.59555139643756028</v>
      </c>
      <c r="F630" s="29">
        <f>Table1[[#This Row],[Exponential Of Logit]]/(1+Table1[[#This Row],[Exponential Of Logit]])</f>
        <v>0.37325741920145433</v>
      </c>
      <c r="G630" s="29">
        <f>(Table1[[#This Row],[Outcome]]*LN(Table1[[#This Row],[Probability Value]]))+((1-Table1[[#This Row],[Outcome]])*LN(1-Table1[[#This Row],[Probability Value]]))</f>
        <v>-0.46721937959091003</v>
      </c>
    </row>
    <row r="631" spans="1:7" x14ac:dyDescent="0.25">
      <c r="A631" s="19">
        <v>0</v>
      </c>
      <c r="B631" s="1">
        <v>94</v>
      </c>
      <c r="C631" s="1">
        <v>65</v>
      </c>
      <c r="D631" s="29">
        <f t="shared" si="9"/>
        <v>-1.7883743384643602</v>
      </c>
      <c r="E631" s="29">
        <f>EXP(Table1[[#This Row],[Logit]])</f>
        <v>0.16723181113156854</v>
      </c>
      <c r="F631" s="29">
        <f>Table1[[#This Row],[Exponential Of Logit]]/(1+Table1[[#This Row],[Exponential Of Logit]])</f>
        <v>0.14327215000201743</v>
      </c>
      <c r="G631" s="29">
        <f>(Table1[[#This Row],[Outcome]]*LN(Table1[[#This Row],[Probability Value]]))+((1-Table1[[#This Row],[Outcome]])*LN(1-Table1[[#This Row],[Probability Value]]))</f>
        <v>-0.15463497208017649</v>
      </c>
    </row>
    <row r="632" spans="1:7" x14ac:dyDescent="0.25">
      <c r="A632" s="19">
        <v>1</v>
      </c>
      <c r="B632" s="1">
        <v>114</v>
      </c>
      <c r="C632" s="1">
        <v>64</v>
      </c>
      <c r="D632" s="29">
        <f t="shared" si="9"/>
        <v>-1.0258288698183249</v>
      </c>
      <c r="E632" s="29">
        <f>EXP(Table1[[#This Row],[Logit]])</f>
        <v>0.3584991930619113</v>
      </c>
      <c r="F632" s="29">
        <f>Table1[[#This Row],[Exponential Of Logit]]/(1+Table1[[#This Row],[Exponential Of Logit]])</f>
        <v>0.26389356349479504</v>
      </c>
      <c r="G632" s="29">
        <f>(Table1[[#This Row],[Outcome]]*LN(Table1[[#This Row],[Probability Value]]))+((1-Table1[[#This Row],[Outcome]])*LN(1-Table1[[#This Row],[Probability Value]]))</f>
        <v>-1.3322094257104458</v>
      </c>
    </row>
    <row r="633" spans="1:7" x14ac:dyDescent="0.25">
      <c r="A633" s="19">
        <v>0</v>
      </c>
      <c r="B633" s="1">
        <v>102</v>
      </c>
      <c r="C633" s="1">
        <v>78</v>
      </c>
      <c r="D633" s="29">
        <f t="shared" si="9"/>
        <v>-1.5043953899887561</v>
      </c>
      <c r="E633" s="29">
        <f>EXP(Table1[[#This Row],[Logit]])</f>
        <v>0.22215156829822238</v>
      </c>
      <c r="F633" s="29">
        <f>Table1[[#This Row],[Exponential Of Logit]]/(1+Table1[[#This Row],[Exponential Of Logit]])</f>
        <v>0.18177088182896659</v>
      </c>
      <c r="G633" s="29">
        <f>(Table1[[#This Row],[Outcome]]*LN(Table1[[#This Row],[Probability Value]]))+((1-Table1[[#This Row],[Outcome]])*LN(1-Table1[[#This Row],[Probability Value]]))</f>
        <v>-0.2006128860352186</v>
      </c>
    </row>
    <row r="634" spans="1:7" x14ac:dyDescent="0.25">
      <c r="A634" s="19">
        <v>0</v>
      </c>
      <c r="B634" s="1">
        <v>111</v>
      </c>
      <c r="C634" s="1">
        <v>60</v>
      </c>
      <c r="D634" s="29">
        <f t="shared" si="9"/>
        <v>-1.1336948064004044</v>
      </c>
      <c r="E634" s="29">
        <f>EXP(Table1[[#This Row],[Logit]])</f>
        <v>0.3218419133252412</v>
      </c>
      <c r="F634" s="29">
        <f>Table1[[#This Row],[Exponential Of Logit]]/(1+Table1[[#This Row],[Exponential Of Logit]])</f>
        <v>0.24347988218622291</v>
      </c>
      <c r="G634" s="29">
        <f>(Table1[[#This Row],[Outcome]]*LN(Table1[[#This Row],[Probability Value]]))+((1-Table1[[#This Row],[Outcome]])*LN(1-Table1[[#This Row],[Probability Value]]))</f>
        <v>-0.27902615283068283</v>
      </c>
    </row>
    <row r="635" spans="1:7" x14ac:dyDescent="0.25">
      <c r="A635" s="19">
        <v>0</v>
      </c>
      <c r="B635" s="1">
        <v>128</v>
      </c>
      <c r="C635" s="1">
        <v>82</v>
      </c>
      <c r="D635" s="29">
        <f t="shared" si="9"/>
        <v>-0.5214077707943503</v>
      </c>
      <c r="E635" s="29">
        <f>EXP(Table1[[#This Row],[Logit]])</f>
        <v>0.59368418814571411</v>
      </c>
      <c r="F635" s="29">
        <f>Table1[[#This Row],[Exponential Of Logit]]/(1+Table1[[#This Row],[Exponential Of Logit]])</f>
        <v>0.37252310875750005</v>
      </c>
      <c r="G635" s="29">
        <f>(Table1[[#This Row],[Outcome]]*LN(Table1[[#This Row],[Probability Value]]))+((1-Table1[[#This Row],[Outcome]])*LN(1-Table1[[#This Row],[Probability Value]]))</f>
        <v>-0.46604843535949725</v>
      </c>
    </row>
    <row r="636" spans="1:7" x14ac:dyDescent="0.25">
      <c r="A636" s="19">
        <v>0</v>
      </c>
      <c r="B636" s="1">
        <v>92</v>
      </c>
      <c r="C636" s="1">
        <v>62</v>
      </c>
      <c r="D636" s="29">
        <f t="shared" si="9"/>
        <v>-1.8597615986986118</v>
      </c>
      <c r="E636" s="29">
        <f>EXP(Table1[[#This Row],[Logit]])</f>
        <v>0.15570974734986015</v>
      </c>
      <c r="F636" s="29">
        <f>Table1[[#This Row],[Exponential Of Logit]]/(1+Table1[[#This Row],[Exponential Of Logit]])</f>
        <v>0.1347308419842575</v>
      </c>
      <c r="G636" s="29">
        <f>(Table1[[#This Row],[Outcome]]*LN(Table1[[#This Row],[Probability Value]]))+((1-Table1[[#This Row],[Outcome]])*LN(1-Table1[[#This Row],[Probability Value]]))</f>
        <v>-0.14471465511603196</v>
      </c>
    </row>
    <row r="637" spans="1:7" x14ac:dyDescent="0.25">
      <c r="A637" s="19">
        <v>1</v>
      </c>
      <c r="B637" s="1">
        <v>104</v>
      </c>
      <c r="C637" s="1">
        <v>72</v>
      </c>
      <c r="D637" s="29">
        <f t="shared" si="9"/>
        <v>-1.4188772976018709</v>
      </c>
      <c r="E637" s="29">
        <f>EXP(Table1[[#This Row],[Logit]])</f>
        <v>0.24198554219599974</v>
      </c>
      <c r="F637" s="29">
        <f>Table1[[#This Row],[Exponential Of Logit]]/(1+Table1[[#This Row],[Exponential Of Logit]])</f>
        <v>0.19483764824519317</v>
      </c>
      <c r="G637" s="29">
        <f>(Table1[[#This Row],[Outcome]]*LN(Table1[[#This Row],[Probability Value]]))+((1-Table1[[#This Row],[Outcome]])*LN(1-Table1[[#This Row],[Probability Value]]))</f>
        <v>-1.6355886403014424</v>
      </c>
    </row>
    <row r="638" spans="1:7" x14ac:dyDescent="0.25">
      <c r="A638" s="19">
        <v>0</v>
      </c>
      <c r="B638" s="1">
        <v>104</v>
      </c>
      <c r="C638" s="1">
        <v>74</v>
      </c>
      <c r="D638" s="29">
        <f t="shared" si="9"/>
        <v>-1.4220174825246783</v>
      </c>
      <c r="E638" s="29">
        <f>EXP(Table1[[#This Row],[Logit]])</f>
        <v>0.24122685467784757</v>
      </c>
      <c r="F638" s="29">
        <f>Table1[[#This Row],[Exponential Of Logit]]/(1+Table1[[#This Row],[Exponential Of Logit]])</f>
        <v>0.19434550079925272</v>
      </c>
      <c r="G638" s="29">
        <f>(Table1[[#This Row],[Outcome]]*LN(Table1[[#This Row],[Probability Value]]))+((1-Table1[[#This Row],[Outcome]])*LN(1-Table1[[#This Row],[Probability Value]]))</f>
        <v>-0.21610028941817336</v>
      </c>
    </row>
    <row r="639" spans="1:7" x14ac:dyDescent="0.25">
      <c r="A639" s="19">
        <v>0</v>
      </c>
      <c r="B639" s="1">
        <v>94</v>
      </c>
      <c r="C639" s="1">
        <v>76</v>
      </c>
      <c r="D639" s="29">
        <f t="shared" si="9"/>
        <v>-1.8056453555398013</v>
      </c>
      <c r="E639" s="29">
        <f>EXP(Table1[[#This Row],[Logit]])</f>
        <v>0.16436834631855141</v>
      </c>
      <c r="F639" s="29">
        <f>Table1[[#This Row],[Exponential Of Logit]]/(1+Table1[[#This Row],[Exponential Of Logit]])</f>
        <v>0.14116524795460475</v>
      </c>
      <c r="G639" s="29">
        <f>(Table1[[#This Row],[Outcome]]*LN(Table1[[#This Row],[Probability Value]]))+((1-Table1[[#This Row],[Outcome]])*LN(1-Table1[[#This Row],[Probability Value]]))</f>
        <v>-0.15217874797718592</v>
      </c>
    </row>
    <row r="640" spans="1:7" x14ac:dyDescent="0.25">
      <c r="A640" s="19">
        <v>1</v>
      </c>
      <c r="B640" s="1">
        <v>97</v>
      </c>
      <c r="C640" s="1">
        <v>76</v>
      </c>
      <c r="D640" s="29">
        <f t="shared" si="9"/>
        <v>-1.6914990491121067</v>
      </c>
      <c r="E640" s="29">
        <f>EXP(Table1[[#This Row],[Logit]])</f>
        <v>0.1842431273821869</v>
      </c>
      <c r="F640" s="29">
        <f>Table1[[#This Row],[Exponential Of Logit]]/(1+Table1[[#This Row],[Exponential Of Logit]])</f>
        <v>0.15557880229329524</v>
      </c>
      <c r="G640" s="29">
        <f>(Table1[[#This Row],[Outcome]]*LN(Table1[[#This Row],[Probability Value]]))+((1-Table1[[#This Row],[Outcome]])*LN(1-Table1[[#This Row],[Probability Value]]))</f>
        <v>-1.8606029085665052</v>
      </c>
    </row>
    <row r="641" spans="1:7" x14ac:dyDescent="0.25">
      <c r="A641" s="19">
        <v>0</v>
      </c>
      <c r="B641" s="1">
        <v>100</v>
      </c>
      <c r="C641" s="1">
        <v>74</v>
      </c>
      <c r="D641" s="29">
        <f t="shared" si="9"/>
        <v>-1.5742125577616046</v>
      </c>
      <c r="E641" s="29">
        <f>EXP(Table1[[#This Row],[Logit]])</f>
        <v>0.20717062336774766</v>
      </c>
      <c r="F641" s="29">
        <f>Table1[[#This Row],[Exponential Of Logit]]/(1+Table1[[#This Row],[Exponential Of Logit]])</f>
        <v>0.17161668728301718</v>
      </c>
      <c r="G641" s="29">
        <f>(Table1[[#This Row],[Outcome]]*LN(Table1[[#This Row],[Probability Value]]))+((1-Table1[[#This Row],[Outcome]])*LN(1-Table1[[#This Row],[Probability Value]]))</f>
        <v>-0.18827929365565443</v>
      </c>
    </row>
    <row r="642" spans="1:7" x14ac:dyDescent="0.25">
      <c r="A642" s="19">
        <v>0</v>
      </c>
      <c r="B642" s="1">
        <v>102</v>
      </c>
      <c r="C642" s="1">
        <v>86</v>
      </c>
      <c r="D642" s="29">
        <f t="shared" ref="D642:D705" si="10">$M$1+B642*$M$2+C642*$M$3</f>
        <v>-1.5169561296799863</v>
      </c>
      <c r="E642" s="29">
        <f>EXP(Table1[[#This Row],[Logit]])</f>
        <v>0.21937863180118056</v>
      </c>
      <c r="F642" s="29">
        <f>Table1[[#This Row],[Exponential Of Logit]]/(1+Table1[[#This Row],[Exponential Of Logit]])</f>
        <v>0.17991018218609411</v>
      </c>
      <c r="G642" s="29">
        <f>(Table1[[#This Row],[Outcome]]*LN(Table1[[#This Row],[Probability Value]]))+((1-Table1[[#This Row],[Outcome]])*LN(1-Table1[[#This Row],[Probability Value]]))</f>
        <v>-0.19834141080284257</v>
      </c>
    </row>
    <row r="643" spans="1:7" x14ac:dyDescent="0.25">
      <c r="A643" s="19">
        <v>0</v>
      </c>
      <c r="B643" s="1">
        <v>128</v>
      </c>
      <c r="C643" s="1">
        <v>70</v>
      </c>
      <c r="D643" s="29">
        <f t="shared" si="10"/>
        <v>-0.50256666125750538</v>
      </c>
      <c r="E643" s="29">
        <f>EXP(Table1[[#This Row],[Logit]])</f>
        <v>0.60497589709487987</v>
      </c>
      <c r="F643" s="29">
        <f>Table1[[#This Row],[Exponential Of Logit]]/(1+Table1[[#This Row],[Exponential Of Logit]])</f>
        <v>0.37693768373090786</v>
      </c>
      <c r="G643" s="29">
        <f>(Table1[[#This Row],[Outcome]]*LN(Table1[[#This Row],[Probability Value]]))+((1-Table1[[#This Row],[Outcome]])*LN(1-Table1[[#This Row],[Probability Value]]))</f>
        <v>-0.47310873908284951</v>
      </c>
    </row>
    <row r="644" spans="1:7" x14ac:dyDescent="0.25">
      <c r="A644" s="19">
        <v>1</v>
      </c>
      <c r="B644" s="1">
        <v>147</v>
      </c>
      <c r="C644" s="1">
        <v>80</v>
      </c>
      <c r="D644" s="29">
        <f t="shared" si="10"/>
        <v>0.20465902150385712</v>
      </c>
      <c r="E644" s="29">
        <f>EXP(Table1[[#This Row],[Logit]])</f>
        <v>1.227106576664359</v>
      </c>
      <c r="F644" s="29">
        <f>Table1[[#This Row],[Exponential Of Logit]]/(1+Table1[[#This Row],[Exponential Of Logit]])</f>
        <v>0.55098691258065136</v>
      </c>
      <c r="G644" s="29">
        <f>(Table1[[#This Row],[Outcome]]*LN(Table1[[#This Row],[Probability Value]]))+((1-Table1[[#This Row],[Outcome]])*LN(1-Table1[[#This Row],[Probability Value]]))</f>
        <v>-0.59604422223353848</v>
      </c>
    </row>
    <row r="645" spans="1:7" x14ac:dyDescent="0.25">
      <c r="A645" s="19">
        <v>0</v>
      </c>
      <c r="B645" s="1">
        <v>90</v>
      </c>
      <c r="C645" s="1">
        <v>0</v>
      </c>
      <c r="D645" s="29">
        <f t="shared" si="10"/>
        <v>-1.838513403710043</v>
      </c>
      <c r="E645" s="29">
        <f>EXP(Table1[[#This Row],[Logit]])</f>
        <v>0.1590536990811022</v>
      </c>
      <c r="F645" s="29">
        <f>Table1[[#This Row],[Exponential Of Logit]]/(1+Table1[[#This Row],[Exponential Of Logit]])</f>
        <v>0.13722720457835558</v>
      </c>
      <c r="G645" s="29">
        <f>(Table1[[#This Row],[Outcome]]*LN(Table1[[#This Row],[Probability Value]]))+((1-Table1[[#This Row],[Outcome]])*LN(1-Table1[[#This Row],[Probability Value]]))</f>
        <v>-0.1476038955372013</v>
      </c>
    </row>
    <row r="646" spans="1:7" x14ac:dyDescent="0.25">
      <c r="A646" s="19">
        <v>0</v>
      </c>
      <c r="B646" s="1">
        <v>103</v>
      </c>
      <c r="C646" s="1">
        <v>72</v>
      </c>
      <c r="D646" s="29">
        <f t="shared" si="10"/>
        <v>-1.4569260664111021</v>
      </c>
      <c r="E646" s="29">
        <f>EXP(Table1[[#This Row],[Logit]])</f>
        <v>0.23295125194846616</v>
      </c>
      <c r="F646" s="29">
        <f>Table1[[#This Row],[Exponential Of Logit]]/(1+Table1[[#This Row],[Exponential Of Logit]])</f>
        <v>0.18893792563195586</v>
      </c>
      <c r="G646" s="29">
        <f>(Table1[[#This Row],[Outcome]]*LN(Table1[[#This Row],[Probability Value]]))+((1-Table1[[#This Row],[Outcome]])*LN(1-Table1[[#This Row],[Probability Value]]))</f>
        <v>-0.20941068726800294</v>
      </c>
    </row>
    <row r="647" spans="1:7" x14ac:dyDescent="0.25">
      <c r="A647" s="19">
        <v>0</v>
      </c>
      <c r="B647" s="1">
        <v>157</v>
      </c>
      <c r="C647" s="1">
        <v>74</v>
      </c>
      <c r="D647" s="29">
        <f t="shared" si="10"/>
        <v>0.59456726436459562</v>
      </c>
      <c r="E647" s="29">
        <f>EXP(Table1[[#This Row],[Logit]])</f>
        <v>1.8122465515919033</v>
      </c>
      <c r="F647" s="29">
        <f>Table1[[#This Row],[Exponential Of Logit]]/(1+Table1[[#This Row],[Exponential Of Logit]])</f>
        <v>0.64441240067164851</v>
      </c>
      <c r="G647" s="29">
        <f>(Table1[[#This Row],[Outcome]]*LN(Table1[[#This Row],[Probability Value]]))+((1-Table1[[#This Row],[Outcome]])*LN(1-Table1[[#This Row],[Probability Value]]))</f>
        <v>-1.0339836484803935</v>
      </c>
    </row>
    <row r="648" spans="1:7" x14ac:dyDescent="0.25">
      <c r="A648" s="19">
        <v>1</v>
      </c>
      <c r="B648" s="1">
        <v>167</v>
      </c>
      <c r="C648" s="1">
        <v>74</v>
      </c>
      <c r="D648" s="29">
        <f t="shared" si="10"/>
        <v>0.97505495245691076</v>
      </c>
      <c r="E648" s="29">
        <f>EXP(Table1[[#This Row],[Logit]])</f>
        <v>2.6513129031375655</v>
      </c>
      <c r="F648" s="29">
        <f>Table1[[#This Row],[Exponential Of Logit]]/(1+Table1[[#This Row],[Exponential Of Logit]])</f>
        <v>0.7261259096308339</v>
      </c>
      <c r="G648" s="29">
        <f>(Table1[[#This Row],[Outcome]]*LN(Table1[[#This Row],[Probability Value]]))+((1-Table1[[#This Row],[Outcome]])*LN(1-Table1[[#This Row],[Probability Value]]))</f>
        <v>-0.3200318499508808</v>
      </c>
    </row>
    <row r="649" spans="1:7" x14ac:dyDescent="0.25">
      <c r="A649" s="19">
        <v>1</v>
      </c>
      <c r="B649" s="1">
        <v>179</v>
      </c>
      <c r="C649" s="1">
        <v>50</v>
      </c>
      <c r="D649" s="29">
        <f t="shared" si="10"/>
        <v>1.46932239724138</v>
      </c>
      <c r="E649" s="29">
        <f>EXP(Table1[[#This Row],[Logit]])</f>
        <v>4.3462890855736553</v>
      </c>
      <c r="F649" s="29">
        <f>Table1[[#This Row],[Exponential Of Logit]]/(1+Table1[[#This Row],[Exponential Of Logit]])</f>
        <v>0.81295437190286157</v>
      </c>
      <c r="G649" s="29">
        <f>(Table1[[#This Row],[Outcome]]*LN(Table1[[#This Row],[Probability Value]]))+((1-Table1[[#This Row],[Outcome]])*LN(1-Table1[[#This Row],[Probability Value]]))</f>
        <v>-0.2070802941299992</v>
      </c>
    </row>
    <row r="650" spans="1:7" x14ac:dyDescent="0.25">
      <c r="A650" s="19">
        <v>1</v>
      </c>
      <c r="B650" s="1">
        <v>136</v>
      </c>
      <c r="C650" s="1">
        <v>84</v>
      </c>
      <c r="D650" s="29">
        <f t="shared" si="10"/>
        <v>-0.22015780524330517</v>
      </c>
      <c r="E650" s="29">
        <f>EXP(Table1[[#This Row],[Logit]])</f>
        <v>0.80239216628014354</v>
      </c>
      <c r="F650" s="29">
        <f>Table1[[#This Row],[Exponential Of Logit]]/(1+Table1[[#This Row],[Exponential Of Logit]])</f>
        <v>0.44518178745536596</v>
      </c>
      <c r="G650" s="29">
        <f>(Table1[[#This Row],[Outcome]]*LN(Table1[[#This Row],[Probability Value]]))+((1-Table1[[#This Row],[Outcome]])*LN(1-Table1[[#This Row],[Probability Value]]))</f>
        <v>-0.80927256909819967</v>
      </c>
    </row>
    <row r="651" spans="1:7" x14ac:dyDescent="0.25">
      <c r="A651" s="19">
        <v>0</v>
      </c>
      <c r="B651" s="1">
        <v>107</v>
      </c>
      <c r="C651" s="1">
        <v>60</v>
      </c>
      <c r="D651" s="29">
        <f t="shared" si="10"/>
        <v>-1.2858898816373312</v>
      </c>
      <c r="E651" s="29">
        <f>EXP(Table1[[#This Row],[Logit]])</f>
        <v>0.27640450686347995</v>
      </c>
      <c r="F651" s="29">
        <f>Table1[[#This Row],[Exponential Of Logit]]/(1+Table1[[#This Row],[Exponential Of Logit]])</f>
        <v>0.21654930343570408</v>
      </c>
      <c r="G651" s="29">
        <f>(Table1[[#This Row],[Outcome]]*LN(Table1[[#This Row],[Probability Value]]))+((1-Table1[[#This Row],[Outcome]])*LN(1-Table1[[#This Row],[Probability Value]]))</f>
        <v>-0.24404714633351779</v>
      </c>
    </row>
    <row r="652" spans="1:7" x14ac:dyDescent="0.25">
      <c r="A652" s="19">
        <v>0</v>
      </c>
      <c r="B652" s="1">
        <v>91</v>
      </c>
      <c r="C652" s="1">
        <v>54</v>
      </c>
      <c r="D652" s="29">
        <f t="shared" si="10"/>
        <v>-1.8852496278166135</v>
      </c>
      <c r="E652" s="29">
        <f>EXP(Table1[[#This Row],[Logit]])</f>
        <v>0.15179116340297472</v>
      </c>
      <c r="F652" s="29">
        <f>Table1[[#This Row],[Exponential Of Logit]]/(1+Table1[[#This Row],[Exponential Of Logit]])</f>
        <v>0.13178705326624204</v>
      </c>
      <c r="G652" s="29">
        <f>(Table1[[#This Row],[Outcome]]*LN(Table1[[#This Row],[Probability Value]]))+((1-Table1[[#This Row],[Outcome]])*LN(1-Table1[[#This Row],[Probability Value]]))</f>
        <v>-0.14131826407192258</v>
      </c>
    </row>
    <row r="653" spans="1:7" x14ac:dyDescent="0.25">
      <c r="A653" s="19">
        <v>0</v>
      </c>
      <c r="B653" s="1">
        <v>117</v>
      </c>
      <c r="C653" s="1">
        <v>60</v>
      </c>
      <c r="D653" s="29">
        <f t="shared" si="10"/>
        <v>-0.90540219354501517</v>
      </c>
      <c r="E653" s="29">
        <f>EXP(Table1[[#This Row],[Logit]])</f>
        <v>0.40437921368303242</v>
      </c>
      <c r="F653" s="29">
        <f>Table1[[#This Row],[Exponential Of Logit]]/(1+Table1[[#This Row],[Exponential Of Logit]])</f>
        <v>0.28794161131346718</v>
      </c>
      <c r="G653" s="29">
        <f>(Table1[[#This Row],[Outcome]]*LN(Table1[[#This Row],[Probability Value]]))+((1-Table1[[#This Row],[Outcome]])*LN(1-Table1[[#This Row],[Probability Value]]))</f>
        <v>-0.33959536435030824</v>
      </c>
    </row>
    <row r="654" spans="1:7" x14ac:dyDescent="0.25">
      <c r="A654" s="19">
        <v>0</v>
      </c>
      <c r="B654" s="1">
        <v>123</v>
      </c>
      <c r="C654" s="1">
        <v>74</v>
      </c>
      <c r="D654" s="29">
        <f t="shared" si="10"/>
        <v>-0.69909087514927837</v>
      </c>
      <c r="E654" s="29">
        <f>EXP(Table1[[#This Row],[Logit]])</f>
        <v>0.49703696710965423</v>
      </c>
      <c r="F654" s="29">
        <f>Table1[[#This Row],[Exponential Of Logit]]/(1+Table1[[#This Row],[Exponential Of Logit]])</f>
        <v>0.33201382332547807</v>
      </c>
      <c r="G654" s="29">
        <f>(Table1[[#This Row],[Outcome]]*LN(Table1[[#This Row],[Probability Value]]))+((1-Table1[[#This Row],[Outcome]])*LN(1-Table1[[#This Row],[Probability Value]]))</f>
        <v>-0.403487799260622</v>
      </c>
    </row>
    <row r="655" spans="1:7" x14ac:dyDescent="0.25">
      <c r="A655" s="19">
        <v>0</v>
      </c>
      <c r="B655" s="1">
        <v>120</v>
      </c>
      <c r="C655" s="1">
        <v>54</v>
      </c>
      <c r="D655" s="29">
        <f t="shared" si="10"/>
        <v>-0.78183533234889802</v>
      </c>
      <c r="E655" s="29">
        <f>EXP(Table1[[#This Row],[Logit]])</f>
        <v>0.45756545550931454</v>
      </c>
      <c r="F655" s="29">
        <f>Table1[[#This Row],[Exponential Of Logit]]/(1+Table1[[#This Row],[Exponential Of Logit]])</f>
        <v>0.31392446478462149</v>
      </c>
      <c r="G655" s="29">
        <f>(Table1[[#This Row],[Outcome]]*LN(Table1[[#This Row],[Probability Value]]))+((1-Table1[[#This Row],[Outcome]])*LN(1-Table1[[#This Row],[Probability Value]]))</f>
        <v>-0.37676754767446485</v>
      </c>
    </row>
    <row r="656" spans="1:7" x14ac:dyDescent="0.25">
      <c r="A656" s="19">
        <v>0</v>
      </c>
      <c r="B656" s="1">
        <v>106</v>
      </c>
      <c r="C656" s="1">
        <v>70</v>
      </c>
      <c r="D656" s="29">
        <f t="shared" si="10"/>
        <v>-1.3396395750605998</v>
      </c>
      <c r="E656" s="29">
        <f>EXP(Table1[[#This Row],[Logit]])</f>
        <v>0.26194006129927944</v>
      </c>
      <c r="F656" s="29">
        <f>Table1[[#This Row],[Exponential Of Logit]]/(1+Table1[[#This Row],[Exponential Of Logit]])</f>
        <v>0.20756933655754525</v>
      </c>
      <c r="G656" s="29">
        <f>(Table1[[#This Row],[Outcome]]*LN(Table1[[#This Row],[Probability Value]]))+((1-Table1[[#This Row],[Outcome]])*LN(1-Table1[[#This Row],[Probability Value]]))</f>
        <v>-0.23265026798260291</v>
      </c>
    </row>
    <row r="657" spans="1:7" x14ac:dyDescent="0.25">
      <c r="A657" s="19">
        <v>1</v>
      </c>
      <c r="B657" s="1">
        <v>155</v>
      </c>
      <c r="C657" s="1">
        <v>52</v>
      </c>
      <c r="D657" s="29">
        <f t="shared" si="10"/>
        <v>0.55301176089701465</v>
      </c>
      <c r="E657" s="29">
        <f>EXP(Table1[[#This Row],[Logit]])</f>
        <v>1.7384810303411977</v>
      </c>
      <c r="F657" s="29">
        <f>Table1[[#This Row],[Exponential Of Logit]]/(1+Table1[[#This Row],[Exponential Of Logit]])</f>
        <v>0.63483405986003627</v>
      </c>
      <c r="G657" s="29">
        <f>(Table1[[#This Row],[Outcome]]*LN(Table1[[#This Row],[Probability Value]]))+((1-Table1[[#This Row],[Outcome]])*LN(1-Table1[[#This Row],[Probability Value]]))</f>
        <v>-0.45439163729532567</v>
      </c>
    </row>
    <row r="658" spans="1:7" x14ac:dyDescent="0.25">
      <c r="A658" s="19">
        <v>0</v>
      </c>
      <c r="B658" s="1">
        <v>101</v>
      </c>
      <c r="C658" s="1">
        <v>58</v>
      </c>
      <c r="D658" s="29">
        <f t="shared" si="10"/>
        <v>-1.511042309569913</v>
      </c>
      <c r="E658" s="29">
        <f>EXP(Table1[[#This Row],[Logit]])</f>
        <v>0.22067984133290117</v>
      </c>
      <c r="F658" s="29">
        <f>Table1[[#This Row],[Exponential Of Logit]]/(1+Table1[[#This Row],[Exponential Of Logit]])</f>
        <v>0.18078437429746808</v>
      </c>
      <c r="G658" s="29">
        <f>(Table1[[#This Row],[Outcome]]*LN(Table1[[#This Row],[Probability Value]]))+((1-Table1[[#This Row],[Outcome]])*LN(1-Table1[[#This Row],[Probability Value]]))</f>
        <v>-0.19940795053489566</v>
      </c>
    </row>
    <row r="659" spans="1:7" x14ac:dyDescent="0.25">
      <c r="A659" s="19">
        <v>0</v>
      </c>
      <c r="B659" s="1">
        <v>120</v>
      </c>
      <c r="C659" s="1">
        <v>80</v>
      </c>
      <c r="D659" s="29">
        <f t="shared" si="10"/>
        <v>-0.82265773634539552</v>
      </c>
      <c r="E659" s="29">
        <f>EXP(Table1[[#This Row],[Logit]])</f>
        <v>0.43926265742128273</v>
      </c>
      <c r="F659" s="29">
        <f>Table1[[#This Row],[Exponential Of Logit]]/(1+Table1[[#This Row],[Exponential Of Logit]])</f>
        <v>0.30519978765259337</v>
      </c>
      <c r="G659" s="29">
        <f>(Table1[[#This Row],[Outcome]]*LN(Table1[[#This Row],[Probability Value]]))+((1-Table1[[#This Row],[Outcome]])*LN(1-Table1[[#This Row],[Probability Value]]))</f>
        <v>-0.36413093899144772</v>
      </c>
    </row>
    <row r="660" spans="1:7" x14ac:dyDescent="0.25">
      <c r="A660" s="19">
        <v>0</v>
      </c>
      <c r="B660" s="1">
        <v>127</v>
      </c>
      <c r="C660" s="1">
        <v>106</v>
      </c>
      <c r="D660" s="29">
        <f t="shared" si="10"/>
        <v>-0.5971387586772714</v>
      </c>
      <c r="E660" s="29">
        <f>EXP(Table1[[#This Row],[Logit]])</f>
        <v>0.55038416724835282</v>
      </c>
      <c r="F660" s="29">
        <f>Table1[[#This Row],[Exponential Of Logit]]/(1+Table1[[#This Row],[Exponential Of Logit]])</f>
        <v>0.3549985731763397</v>
      </c>
      <c r="G660" s="29">
        <f>(Table1[[#This Row],[Outcome]]*LN(Table1[[#This Row],[Probability Value]]))+((1-Table1[[#This Row],[Outcome]])*LN(1-Table1[[#This Row],[Probability Value]]))</f>
        <v>-0.43850275005910533</v>
      </c>
    </row>
    <row r="661" spans="1:7" x14ac:dyDescent="0.25">
      <c r="A661" s="19">
        <v>1</v>
      </c>
      <c r="B661" s="1">
        <v>80</v>
      </c>
      <c r="C661" s="1">
        <v>82</v>
      </c>
      <c r="D661" s="29">
        <f t="shared" si="10"/>
        <v>-2.347748673637466</v>
      </c>
      <c r="E661" s="29">
        <f>EXP(Table1[[#This Row],[Logit]])</f>
        <v>9.5584111193980609E-2</v>
      </c>
      <c r="F661" s="29">
        <f>Table1[[#This Row],[Exponential Of Logit]]/(1+Table1[[#This Row],[Exponential Of Logit]])</f>
        <v>8.7244886282452486E-2</v>
      </c>
      <c r="G661" s="29">
        <f>(Table1[[#This Row],[Outcome]]*LN(Table1[[#This Row],[Probability Value]]))+((1-Table1[[#This Row],[Outcome]])*LN(1-Table1[[#This Row],[Probability Value]]))</f>
        <v>-2.4390363295604685</v>
      </c>
    </row>
    <row r="662" spans="1:7" x14ac:dyDescent="0.25">
      <c r="A662" s="19">
        <v>0</v>
      </c>
      <c r="B662" s="1">
        <v>162</v>
      </c>
      <c r="C662" s="1">
        <v>84</v>
      </c>
      <c r="D662" s="29">
        <f t="shared" si="10"/>
        <v>0.76911018379671525</v>
      </c>
      <c r="E662" s="29">
        <f>EXP(Table1[[#This Row],[Logit]])</f>
        <v>2.1578453135456104</v>
      </c>
      <c r="F662" s="29">
        <f>Table1[[#This Row],[Exponential Of Logit]]/(1+Table1[[#This Row],[Exponential Of Logit]])</f>
        <v>0.68332837719742334</v>
      </c>
      <c r="G662" s="29">
        <f>(Table1[[#This Row],[Outcome]]*LN(Table1[[#This Row],[Probability Value]]))+((1-Table1[[#This Row],[Outcome]])*LN(1-Table1[[#This Row],[Probability Value]]))</f>
        <v>-1.1498899322226299</v>
      </c>
    </row>
    <row r="663" spans="1:7" x14ac:dyDescent="0.25">
      <c r="A663" s="19">
        <v>1</v>
      </c>
      <c r="B663" s="1">
        <v>199</v>
      </c>
      <c r="C663" s="1">
        <v>76</v>
      </c>
      <c r="D663" s="29">
        <f t="shared" si="10"/>
        <v>2.1894753694295139</v>
      </c>
      <c r="E663" s="29">
        <f>EXP(Table1[[#This Row],[Logit]])</f>
        <v>8.9305266581816376</v>
      </c>
      <c r="F663" s="29">
        <f>Table1[[#This Row],[Exponential Of Logit]]/(1+Table1[[#This Row],[Exponential Of Logit]])</f>
        <v>0.89930040627038521</v>
      </c>
      <c r="G663" s="29">
        <f>(Table1[[#This Row],[Outcome]]*LN(Table1[[#This Row],[Probability Value]]))+((1-Table1[[#This Row],[Outcome]])*LN(1-Table1[[#This Row],[Probability Value]]))</f>
        <v>-0.10613814429885904</v>
      </c>
    </row>
    <row r="664" spans="1:7" x14ac:dyDescent="0.25">
      <c r="A664" s="19">
        <v>1</v>
      </c>
      <c r="B664" s="1">
        <v>167</v>
      </c>
      <c r="C664" s="1">
        <v>106</v>
      </c>
      <c r="D664" s="29">
        <f t="shared" si="10"/>
        <v>0.92481199369199096</v>
      </c>
      <c r="E664" s="29">
        <f>EXP(Table1[[#This Row],[Logit]])</f>
        <v>2.5213941777838866</v>
      </c>
      <c r="F664" s="29">
        <f>Table1[[#This Row],[Exponential Of Logit]]/(1+Table1[[#This Row],[Exponential Of Logit]])</f>
        <v>0.71602156716538667</v>
      </c>
      <c r="G664" s="29">
        <f>(Table1[[#This Row],[Outcome]]*LN(Table1[[#This Row],[Probability Value]]))+((1-Table1[[#This Row],[Outcome]])*LN(1-Table1[[#This Row],[Probability Value]]))</f>
        <v>-0.33404499073577504</v>
      </c>
    </row>
    <row r="665" spans="1:7" x14ac:dyDescent="0.25">
      <c r="A665" s="19">
        <v>1</v>
      </c>
      <c r="B665" s="1">
        <v>145</v>
      </c>
      <c r="C665" s="1">
        <v>80</v>
      </c>
      <c r="D665" s="29">
        <f t="shared" si="10"/>
        <v>0.12856148388539373</v>
      </c>
      <c r="E665" s="29">
        <f>EXP(Table1[[#This Row],[Logit]])</f>
        <v>1.1371913380837169</v>
      </c>
      <c r="F665" s="29">
        <f>Table1[[#This Row],[Exponential Of Logit]]/(1+Table1[[#This Row],[Exponential Of Logit]])</f>
        <v>0.53209617586386238</v>
      </c>
      <c r="G665" s="29">
        <f>(Table1[[#This Row],[Outcome]]*LN(Table1[[#This Row],[Probability Value]]))+((1-Table1[[#This Row],[Outcome]])*LN(1-Table1[[#This Row],[Probability Value]]))</f>
        <v>-0.63093102428054537</v>
      </c>
    </row>
    <row r="666" spans="1:7" x14ac:dyDescent="0.25">
      <c r="A666" s="19">
        <v>1</v>
      </c>
      <c r="B666" s="1">
        <v>115</v>
      </c>
      <c r="C666" s="1">
        <v>60</v>
      </c>
      <c r="D666" s="29">
        <f t="shared" si="10"/>
        <v>-0.98149973116347855</v>
      </c>
      <c r="E666" s="29">
        <f>EXP(Table1[[#This Row],[Logit]])</f>
        <v>0.3747486549631866</v>
      </c>
      <c r="F666" s="29">
        <f>Table1[[#This Row],[Exponential Of Logit]]/(1+Table1[[#This Row],[Exponential Of Logit]])</f>
        <v>0.27259430559197145</v>
      </c>
      <c r="G666" s="29">
        <f>(Table1[[#This Row],[Outcome]]*LN(Table1[[#This Row],[Probability Value]]))+((1-Table1[[#This Row],[Outcome]])*LN(1-Table1[[#This Row],[Probability Value]]))</f>
        <v>-1.2997706491823069</v>
      </c>
    </row>
    <row r="667" spans="1:7" x14ac:dyDescent="0.25">
      <c r="A667" s="19">
        <v>0</v>
      </c>
      <c r="B667" s="1">
        <v>112</v>
      </c>
      <c r="C667" s="1">
        <v>80</v>
      </c>
      <c r="D667" s="29">
        <f t="shared" si="10"/>
        <v>-1.1270478868192482</v>
      </c>
      <c r="E667" s="29">
        <f>EXP(Table1[[#This Row],[Logit]])</f>
        <v>0.32398829615545521</v>
      </c>
      <c r="F667" s="29">
        <f>Table1[[#This Row],[Exponential Of Logit]]/(1+Table1[[#This Row],[Exponential Of Logit]])</f>
        <v>0.24470631432033016</v>
      </c>
      <c r="G667" s="29">
        <f>(Table1[[#This Row],[Outcome]]*LN(Table1[[#This Row],[Probability Value]]))+((1-Table1[[#This Row],[Outcome]])*LN(1-Table1[[#This Row],[Probability Value]]))</f>
        <v>-0.28064861771400479</v>
      </c>
    </row>
    <row r="668" spans="1:7" x14ac:dyDescent="0.25">
      <c r="A668" s="19">
        <v>1</v>
      </c>
      <c r="B668" s="1">
        <v>145</v>
      </c>
      <c r="C668" s="1">
        <v>82</v>
      </c>
      <c r="D668" s="29">
        <f t="shared" si="10"/>
        <v>0.12542129896258625</v>
      </c>
      <c r="E668" s="29">
        <f>EXP(Table1[[#This Row],[Logit]])</f>
        <v>1.1336259479115383</v>
      </c>
      <c r="F668" s="29">
        <f>Table1[[#This Row],[Exponential Of Logit]]/(1+Table1[[#This Row],[Exponential Of Logit]])</f>
        <v>0.53131428637768863</v>
      </c>
      <c r="G668" s="29">
        <f>(Table1[[#This Row],[Outcome]]*LN(Table1[[#This Row],[Probability Value]]))+((1-Table1[[#This Row],[Outcome]])*LN(1-Table1[[#This Row],[Probability Value]]))</f>
        <v>-0.63240155641246809</v>
      </c>
    </row>
    <row r="669" spans="1:7" x14ac:dyDescent="0.25">
      <c r="A669" s="19">
        <v>1</v>
      </c>
      <c r="B669" s="1">
        <v>111</v>
      </c>
      <c r="C669" s="1">
        <v>70</v>
      </c>
      <c r="D669" s="29">
        <f t="shared" si="10"/>
        <v>-1.1493957310144418</v>
      </c>
      <c r="E669" s="29">
        <f>EXP(Table1[[#This Row],[Logit]])</f>
        <v>0.31682816097865646</v>
      </c>
      <c r="F669" s="29">
        <f>Table1[[#This Row],[Exponential Of Logit]]/(1+Table1[[#This Row],[Exponential Of Logit]])</f>
        <v>0.24059947255623104</v>
      </c>
      <c r="G669" s="29">
        <f>(Table1[[#This Row],[Outcome]]*LN(Table1[[#This Row],[Probability Value]]))+((1-Table1[[#This Row],[Outcome]])*LN(1-Table1[[#This Row],[Probability Value]]))</f>
        <v>-1.4246216676458274</v>
      </c>
    </row>
    <row r="670" spans="1:7" x14ac:dyDescent="0.25">
      <c r="A670" s="19">
        <v>0</v>
      </c>
      <c r="B670" s="1">
        <v>98</v>
      </c>
      <c r="C670" s="1">
        <v>58</v>
      </c>
      <c r="D670" s="29">
        <f t="shared" si="10"/>
        <v>-1.6251886159976077</v>
      </c>
      <c r="E670" s="29">
        <f>EXP(Table1[[#This Row],[Logit]])</f>
        <v>0.19687453801457894</v>
      </c>
      <c r="F670" s="29">
        <f>Table1[[#This Row],[Exponential Of Logit]]/(1+Table1[[#This Row],[Exponential Of Logit]])</f>
        <v>0.1644905391179613</v>
      </c>
      <c r="G670" s="29">
        <f>(Table1[[#This Row],[Outcome]]*LN(Table1[[#This Row],[Probability Value]]))+((1-Table1[[#This Row],[Outcome]])*LN(1-Table1[[#This Row],[Probability Value]]))</f>
        <v>-0.17971360739375819</v>
      </c>
    </row>
    <row r="671" spans="1:7" x14ac:dyDescent="0.25">
      <c r="A671" s="19">
        <v>0</v>
      </c>
      <c r="B671" s="1">
        <v>154</v>
      </c>
      <c r="C671" s="1">
        <v>78</v>
      </c>
      <c r="D671" s="29">
        <f t="shared" si="10"/>
        <v>0.47414058809128601</v>
      </c>
      <c r="E671" s="29">
        <f>EXP(Table1[[#This Row],[Logit]])</f>
        <v>1.6066328445956652</v>
      </c>
      <c r="F671" s="29">
        <f>Table1[[#This Row],[Exponential Of Logit]]/(1+Table1[[#This Row],[Exponential Of Logit]])</f>
        <v>0.61636330867490563</v>
      </c>
      <c r="G671" s="29">
        <f>(Table1[[#This Row],[Outcome]]*LN(Table1[[#This Row],[Probability Value]]))+((1-Table1[[#This Row],[Outcome]])*LN(1-Table1[[#This Row],[Probability Value]]))</f>
        <v>-0.95805929058587702</v>
      </c>
    </row>
    <row r="672" spans="1:7" x14ac:dyDescent="0.25">
      <c r="A672" s="19">
        <v>0</v>
      </c>
      <c r="B672" s="1">
        <v>165</v>
      </c>
      <c r="C672" s="1">
        <v>68</v>
      </c>
      <c r="D672" s="29">
        <f t="shared" si="10"/>
        <v>0.90837796960687078</v>
      </c>
      <c r="E672" s="29">
        <f>EXP(Table1[[#This Row],[Logit]])</f>
        <v>2.4802961530677328</v>
      </c>
      <c r="F672" s="29">
        <f>Table1[[#This Row],[Exponential Of Logit]]/(1+Table1[[#This Row],[Exponential Of Logit]])</f>
        <v>0.71266813052143774</v>
      </c>
      <c r="G672" s="29">
        <f>(Table1[[#This Row],[Outcome]]*LN(Table1[[#This Row],[Probability Value]]))+((1-Table1[[#This Row],[Outcome]])*LN(1-Table1[[#This Row],[Probability Value]]))</f>
        <v>-1.2471173916217044</v>
      </c>
    </row>
    <row r="673" spans="1:7" x14ac:dyDescent="0.25">
      <c r="A673" s="19">
        <v>0</v>
      </c>
      <c r="B673" s="1">
        <v>99</v>
      </c>
      <c r="C673" s="1">
        <v>58</v>
      </c>
      <c r="D673" s="29">
        <f t="shared" si="10"/>
        <v>-1.587139847188376</v>
      </c>
      <c r="E673" s="29">
        <f>EXP(Table1[[#This Row],[Logit]])</f>
        <v>0.20450970504586102</v>
      </c>
      <c r="F673" s="29">
        <f>Table1[[#This Row],[Exponential Of Logit]]/(1+Table1[[#This Row],[Exponential Of Logit]])</f>
        <v>0.16978668099488201</v>
      </c>
      <c r="G673" s="29">
        <f>(Table1[[#This Row],[Outcome]]*LN(Table1[[#This Row],[Probability Value]]))+((1-Table1[[#This Row],[Outcome]])*LN(1-Table1[[#This Row],[Probability Value]]))</f>
        <v>-0.18607260036358431</v>
      </c>
    </row>
    <row r="674" spans="1:7" x14ac:dyDescent="0.25">
      <c r="A674" s="19">
        <v>0</v>
      </c>
      <c r="B674" s="1">
        <v>68</v>
      </c>
      <c r="C674" s="1">
        <v>106</v>
      </c>
      <c r="D674" s="29">
        <f t="shared" si="10"/>
        <v>-2.8420161184219346</v>
      </c>
      <c r="E674" s="29">
        <f>EXP(Table1[[#This Row],[Logit]])</f>
        <v>5.8307991565657226E-2</v>
      </c>
      <c r="F674" s="29">
        <f>Table1[[#This Row],[Exponential Of Logit]]/(1+Table1[[#This Row],[Exponential Of Logit]])</f>
        <v>5.5095484519016608E-2</v>
      </c>
      <c r="G674" s="29">
        <f>(Table1[[#This Row],[Outcome]]*LN(Table1[[#This Row],[Probability Value]]))+((1-Table1[[#This Row],[Outcome]])*LN(1-Table1[[#This Row],[Probability Value]]))</f>
        <v>-5.6671398412527947E-2</v>
      </c>
    </row>
    <row r="675" spans="1:7" x14ac:dyDescent="0.25">
      <c r="A675" s="19">
        <v>0</v>
      </c>
      <c r="B675" s="1">
        <v>123</v>
      </c>
      <c r="C675" s="1">
        <v>100</v>
      </c>
      <c r="D675" s="29">
        <f t="shared" si="10"/>
        <v>-0.73991327914577576</v>
      </c>
      <c r="E675" s="29">
        <f>EXP(Table1[[#This Row],[Logit]])</f>
        <v>0.4771552930414717</v>
      </c>
      <c r="F675" s="29">
        <f>Table1[[#This Row],[Exponential Of Logit]]/(1+Table1[[#This Row],[Exponential Of Logit]])</f>
        <v>0.32302310751566682</v>
      </c>
      <c r="G675" s="29">
        <f>(Table1[[#This Row],[Outcome]]*LN(Table1[[#This Row],[Probability Value]]))+((1-Table1[[#This Row],[Outcome]])*LN(1-Table1[[#This Row],[Probability Value]]))</f>
        <v>-0.39011813887640756</v>
      </c>
    </row>
    <row r="676" spans="1:7" x14ac:dyDescent="0.25">
      <c r="A676" s="19">
        <v>0</v>
      </c>
      <c r="B676" s="1">
        <v>91</v>
      </c>
      <c r="C676" s="1">
        <v>82</v>
      </c>
      <c r="D676" s="29">
        <f t="shared" si="10"/>
        <v>-1.9292122167359185</v>
      </c>
      <c r="E676" s="29">
        <f>EXP(Table1[[#This Row],[Logit]])</f>
        <v>0.14526258885669555</v>
      </c>
      <c r="F676" s="29">
        <f>Table1[[#This Row],[Exponential Of Logit]]/(1+Table1[[#This Row],[Exponential Of Logit]])</f>
        <v>0.12683780145277404</v>
      </c>
      <c r="G676" s="29">
        <f>(Table1[[#This Row],[Outcome]]*LN(Table1[[#This Row],[Probability Value]]))+((1-Table1[[#This Row],[Outcome]])*LN(1-Table1[[#This Row],[Probability Value]]))</f>
        <v>-0.13563394595891762</v>
      </c>
    </row>
    <row r="677" spans="1:7" x14ac:dyDescent="0.25">
      <c r="A677" s="19">
        <v>1</v>
      </c>
      <c r="B677" s="1">
        <v>195</v>
      </c>
      <c r="C677" s="1">
        <v>70</v>
      </c>
      <c r="D677" s="29">
        <f t="shared" si="10"/>
        <v>2.0467008489610103</v>
      </c>
      <c r="E677" s="29">
        <f>EXP(Table1[[#This Row],[Logit]])</f>
        <v>7.7423158553114986</v>
      </c>
      <c r="F677" s="29">
        <f>Table1[[#This Row],[Exponential Of Logit]]/(1+Table1[[#This Row],[Exponential Of Logit]])</f>
        <v>0.88561383315927222</v>
      </c>
      <c r="G677" s="29">
        <f>(Table1[[#This Row],[Outcome]]*LN(Table1[[#This Row],[Probability Value]]))+((1-Table1[[#This Row],[Outcome]])*LN(1-Table1[[#This Row],[Probability Value]]))</f>
        <v>-0.12147427761115653</v>
      </c>
    </row>
    <row r="678" spans="1:7" x14ac:dyDescent="0.25">
      <c r="A678" s="19">
        <v>1</v>
      </c>
      <c r="B678" s="1">
        <v>156</v>
      </c>
      <c r="C678" s="1">
        <v>86</v>
      </c>
      <c r="D678" s="29">
        <f t="shared" si="10"/>
        <v>0.53767738601851855</v>
      </c>
      <c r="E678" s="29">
        <f>EXP(Table1[[#This Row],[Logit]])</f>
        <v>1.7120258656032257</v>
      </c>
      <c r="F678" s="29">
        <f>Table1[[#This Row],[Exponential Of Logit]]/(1+Table1[[#This Row],[Exponential Of Logit]])</f>
        <v>0.63127195330875885</v>
      </c>
      <c r="G678" s="29">
        <f>(Table1[[#This Row],[Outcome]]*LN(Table1[[#This Row],[Probability Value]]))+((1-Table1[[#This Row],[Outcome]])*LN(1-Table1[[#This Row],[Probability Value]]))</f>
        <v>-0.46001852147846545</v>
      </c>
    </row>
    <row r="679" spans="1:7" x14ac:dyDescent="0.25">
      <c r="A679" s="19">
        <v>0</v>
      </c>
      <c r="B679" s="1">
        <v>93</v>
      </c>
      <c r="C679" s="1">
        <v>60</v>
      </c>
      <c r="D679" s="29">
        <f t="shared" si="10"/>
        <v>-1.8185726449665731</v>
      </c>
      <c r="E679" s="29">
        <f>EXP(Table1[[#This Row],[Logit]])</f>
        <v>0.16225718433454325</v>
      </c>
      <c r="F679" s="29">
        <f>Table1[[#This Row],[Exponential Of Logit]]/(1+Table1[[#This Row],[Exponential Of Logit]])</f>
        <v>0.1396052324059795</v>
      </c>
      <c r="G679" s="29">
        <f>(Table1[[#This Row],[Outcome]]*LN(Table1[[#This Row],[Probability Value]]))+((1-Table1[[#This Row],[Outcome]])*LN(1-Table1[[#This Row],[Probability Value]]))</f>
        <v>-0.1503639629715115</v>
      </c>
    </row>
    <row r="680" spans="1:7" x14ac:dyDescent="0.25">
      <c r="A680" s="19">
        <v>1</v>
      </c>
      <c r="B680" s="1">
        <v>121</v>
      </c>
      <c r="C680" s="1">
        <v>52</v>
      </c>
      <c r="D680" s="29">
        <f t="shared" si="10"/>
        <v>-0.74064637861685934</v>
      </c>
      <c r="E680" s="29">
        <f>EXP(Table1[[#This Row],[Logit]])</f>
        <v>0.47680561893712931</v>
      </c>
      <c r="F680" s="29">
        <f>Table1[[#This Row],[Exponential Of Logit]]/(1+Table1[[#This Row],[Exponential Of Logit]])</f>
        <v>0.32286281472865114</v>
      </c>
      <c r="G680" s="29">
        <f>(Table1[[#This Row],[Outcome]]*LN(Table1[[#This Row],[Probability Value]]))+((1-Table1[[#This Row],[Outcome]])*LN(1-Table1[[#This Row],[Probability Value]]))</f>
        <v>-1.13052776818182</v>
      </c>
    </row>
    <row r="681" spans="1:7" x14ac:dyDescent="0.25">
      <c r="A681" s="19">
        <v>0</v>
      </c>
      <c r="B681" s="1">
        <v>101</v>
      </c>
      <c r="C681" s="1">
        <v>58</v>
      </c>
      <c r="D681" s="29">
        <f t="shared" si="10"/>
        <v>-1.511042309569913</v>
      </c>
      <c r="E681" s="29">
        <f>EXP(Table1[[#This Row],[Logit]])</f>
        <v>0.22067984133290117</v>
      </c>
      <c r="F681" s="29">
        <f>Table1[[#This Row],[Exponential Of Logit]]/(1+Table1[[#This Row],[Exponential Of Logit]])</f>
        <v>0.18078437429746808</v>
      </c>
      <c r="G681" s="29">
        <f>(Table1[[#This Row],[Outcome]]*LN(Table1[[#This Row],[Probability Value]]))+((1-Table1[[#This Row],[Outcome]])*LN(1-Table1[[#This Row],[Probability Value]]))</f>
        <v>-0.19940795053489566</v>
      </c>
    </row>
    <row r="682" spans="1:7" x14ac:dyDescent="0.25">
      <c r="A682" s="19">
        <v>0</v>
      </c>
      <c r="B682" s="1">
        <v>56</v>
      </c>
      <c r="C682" s="1">
        <v>56</v>
      </c>
      <c r="D682" s="29">
        <f t="shared" si="10"/>
        <v>-3.2200967210625264</v>
      </c>
      <c r="E682" s="29">
        <f>EXP(Table1[[#This Row],[Logit]])</f>
        <v>3.9951193951848672E-2</v>
      </c>
      <c r="F682" s="29">
        <f>Table1[[#This Row],[Exponential Of Logit]]/(1+Table1[[#This Row],[Exponential Of Logit]])</f>
        <v>3.8416412408771632E-2</v>
      </c>
      <c r="G682" s="29">
        <f>(Table1[[#This Row],[Outcome]]*LN(Table1[[#This Row],[Probability Value]]))+((1-Table1[[#This Row],[Outcome]])*LN(1-Table1[[#This Row],[Probability Value]]))</f>
        <v>-3.9173783159633123E-2</v>
      </c>
    </row>
    <row r="683" spans="1:7" x14ac:dyDescent="0.25">
      <c r="A683" s="19">
        <v>1</v>
      </c>
      <c r="B683" s="1">
        <v>162</v>
      </c>
      <c r="C683" s="1">
        <v>76</v>
      </c>
      <c r="D683" s="29">
        <f t="shared" si="10"/>
        <v>0.78167092348794531</v>
      </c>
      <c r="E683" s="29">
        <f>EXP(Table1[[#This Row],[Logit]])</f>
        <v>2.1851203857610488</v>
      </c>
      <c r="F683" s="29">
        <f>Table1[[#This Row],[Exponential Of Logit]]/(1+Table1[[#This Row],[Exponential Of Logit]])</f>
        <v>0.68604012442654938</v>
      </c>
      <c r="G683" s="29">
        <f>(Table1[[#This Row],[Outcome]]*LN(Table1[[#This Row],[Probability Value]]))+((1-Table1[[#This Row],[Outcome]])*LN(1-Table1[[#This Row],[Probability Value]]))</f>
        <v>-0.37681916254903913</v>
      </c>
    </row>
    <row r="684" spans="1:7" x14ac:dyDescent="0.25">
      <c r="A684" s="19">
        <v>0</v>
      </c>
      <c r="B684" s="1">
        <v>95</v>
      </c>
      <c r="C684" s="1">
        <v>64</v>
      </c>
      <c r="D684" s="29">
        <f t="shared" si="10"/>
        <v>-1.7487554771937248</v>
      </c>
      <c r="E684" s="29">
        <f>EXP(Table1[[#This Row],[Logit]])</f>
        <v>0.17399034371580763</v>
      </c>
      <c r="F684" s="29">
        <f>Table1[[#This Row],[Exponential Of Logit]]/(1+Table1[[#This Row],[Exponential Of Logit]])</f>
        <v>0.14820423749407444</v>
      </c>
      <c r="G684" s="29">
        <f>(Table1[[#This Row],[Outcome]]*LN(Table1[[#This Row],[Probability Value]]))+((1-Table1[[#This Row],[Outcome]])*LN(1-Table1[[#This Row],[Probability Value]]))</f>
        <v>-0.16040849625777467</v>
      </c>
    </row>
    <row r="685" spans="1:7" x14ac:dyDescent="0.25">
      <c r="A685" s="19">
        <v>1</v>
      </c>
      <c r="B685" s="1">
        <v>125</v>
      </c>
      <c r="C685" s="1">
        <v>80</v>
      </c>
      <c r="D685" s="29">
        <f t="shared" si="10"/>
        <v>-0.6324138922992375</v>
      </c>
      <c r="E685" s="29">
        <f>EXP(Table1[[#This Row],[Logit]])</f>
        <v>0.53130773218523886</v>
      </c>
      <c r="F685" s="29">
        <f>Table1[[#This Row],[Exponential Of Logit]]/(1+Table1[[#This Row],[Exponential Of Logit]])</f>
        <v>0.34696339672172943</v>
      </c>
      <c r="G685" s="29">
        <f>(Table1[[#This Row],[Outcome]]*LN(Table1[[#This Row],[Probability Value]]))+((1-Table1[[#This Row],[Outcome]])*LN(1-Table1[[#This Row],[Probability Value]]))</f>
        <v>-1.0585359895509951</v>
      </c>
    </row>
    <row r="686" spans="1:7" x14ac:dyDescent="0.25">
      <c r="A686" s="19">
        <v>0</v>
      </c>
      <c r="B686" s="1">
        <v>136</v>
      </c>
      <c r="C686" s="1">
        <v>82</v>
      </c>
      <c r="D686" s="29">
        <f t="shared" si="10"/>
        <v>-0.21701762032049765</v>
      </c>
      <c r="E686" s="29">
        <f>EXP(Table1[[#This Row],[Logit]])</f>
        <v>0.80491578630591898</v>
      </c>
      <c r="F686" s="29">
        <f>Table1[[#This Row],[Exponential Of Logit]]/(1+Table1[[#This Row],[Exponential Of Logit]])</f>
        <v>0.44595753021437207</v>
      </c>
      <c r="G686" s="29">
        <f>(Table1[[#This Row],[Outcome]]*LN(Table1[[#This Row],[Probability Value]]))+((1-Table1[[#This Row],[Outcome]])*LN(1-Table1[[#This Row],[Probability Value]]))</f>
        <v>-0.59051393491023485</v>
      </c>
    </row>
    <row r="687" spans="1:7" x14ac:dyDescent="0.25">
      <c r="A687" s="19">
        <v>0</v>
      </c>
      <c r="B687" s="1">
        <v>129</v>
      </c>
      <c r="C687" s="1">
        <v>74</v>
      </c>
      <c r="D687" s="29">
        <f t="shared" si="10"/>
        <v>-0.4707982622938891</v>
      </c>
      <c r="E687" s="29">
        <f>EXP(Table1[[#This Row],[Logit]])</f>
        <v>0.62450355161817261</v>
      </c>
      <c r="F687" s="29">
        <f>Table1[[#This Row],[Exponential Of Logit]]/(1+Table1[[#This Row],[Exponential Of Logit]])</f>
        <v>0.38442732304038535</v>
      </c>
      <c r="G687" s="29">
        <f>(Table1[[#This Row],[Outcome]]*LN(Table1[[#This Row],[Probability Value]]))+((1-Table1[[#This Row],[Outcome]])*LN(1-Table1[[#This Row],[Probability Value]]))</f>
        <v>-0.48520226240851394</v>
      </c>
    </row>
    <row r="688" spans="1:7" x14ac:dyDescent="0.25">
      <c r="A688" s="19">
        <v>0</v>
      </c>
      <c r="B688" s="1">
        <v>130</v>
      </c>
      <c r="C688" s="1">
        <v>64</v>
      </c>
      <c r="D688" s="29">
        <f t="shared" si="10"/>
        <v>-0.41704856887061947</v>
      </c>
      <c r="E688" s="29">
        <f>EXP(Table1[[#This Row],[Logit]])</f>
        <v>0.65898891281960559</v>
      </c>
      <c r="F688" s="29">
        <f>Table1[[#This Row],[Exponential Of Logit]]/(1+Table1[[#This Row],[Exponential Of Logit]])</f>
        <v>0.39722321694096968</v>
      </c>
      <c r="G688" s="29">
        <f>(Table1[[#This Row],[Outcome]]*LN(Table1[[#This Row],[Probability Value]]))+((1-Table1[[#This Row],[Outcome]])*LN(1-Table1[[#This Row],[Probability Value]]))</f>
        <v>-0.50620832813570804</v>
      </c>
    </row>
    <row r="689" spans="1:7" x14ac:dyDescent="0.25">
      <c r="A689" s="19">
        <v>0</v>
      </c>
      <c r="B689" s="1">
        <v>107</v>
      </c>
      <c r="C689" s="1">
        <v>50</v>
      </c>
      <c r="D689" s="29">
        <f t="shared" si="10"/>
        <v>-1.2701889570232938</v>
      </c>
      <c r="E689" s="29">
        <f>EXP(Table1[[#This Row],[Logit]])</f>
        <v>0.28077856168427834</v>
      </c>
      <c r="F689" s="29">
        <f>Table1[[#This Row],[Exponential Of Logit]]/(1+Table1[[#This Row],[Exponential Of Logit]])</f>
        <v>0.21922490747740386</v>
      </c>
      <c r="G689" s="29">
        <f>(Table1[[#This Row],[Outcome]]*LN(Table1[[#This Row],[Probability Value]]))+((1-Table1[[#This Row],[Outcome]])*LN(1-Table1[[#This Row],[Probability Value]]))</f>
        <v>-0.24746814433751393</v>
      </c>
    </row>
    <row r="690" spans="1:7" x14ac:dyDescent="0.25">
      <c r="A690" s="19">
        <v>0</v>
      </c>
      <c r="B690" s="1">
        <v>140</v>
      </c>
      <c r="C690" s="1">
        <v>74</v>
      </c>
      <c r="D690" s="29">
        <f t="shared" si="10"/>
        <v>-5.226180539234182E-2</v>
      </c>
      <c r="E690" s="29">
        <f>EXP(Table1[[#This Row],[Logit]])</f>
        <v>0.94908035995808504</v>
      </c>
      <c r="F690" s="29">
        <f>Table1[[#This Row],[Exponential Of Logit]]/(1+Table1[[#This Row],[Exponential Of Logit]])</f>
        <v>0.48693752164148585</v>
      </c>
      <c r="G690" s="29">
        <f>(Table1[[#This Row],[Outcome]]*LN(Table1[[#This Row],[Probability Value]]))+((1-Table1[[#This Row],[Outcome]])*LN(1-Table1[[#This Row],[Probability Value]]))</f>
        <v>-0.66735765105464628</v>
      </c>
    </row>
    <row r="691" spans="1:7" x14ac:dyDescent="0.25">
      <c r="A691" s="19">
        <v>1</v>
      </c>
      <c r="B691" s="1">
        <v>144</v>
      </c>
      <c r="C691" s="1">
        <v>82</v>
      </c>
      <c r="D691" s="29">
        <f t="shared" si="10"/>
        <v>8.7372530153354999E-2</v>
      </c>
      <c r="E691" s="29">
        <f>EXP(Table1[[#This Row],[Logit]])</f>
        <v>1.0913031473316881</v>
      </c>
      <c r="F691" s="29">
        <f>Table1[[#This Row],[Exponential Of Logit]]/(1+Table1[[#This Row],[Exponential Of Logit]])</f>
        <v>0.52182924733991398</v>
      </c>
      <c r="G691" s="29">
        <f>(Table1[[#This Row],[Outcome]]*LN(Table1[[#This Row],[Probability Value]]))+((1-Table1[[#This Row],[Outcome]])*LN(1-Table1[[#This Row],[Probability Value]]))</f>
        <v>-0.65041485698806534</v>
      </c>
    </row>
    <row r="692" spans="1:7" x14ac:dyDescent="0.25">
      <c r="A692" s="19">
        <v>0</v>
      </c>
      <c r="B692" s="1">
        <v>107</v>
      </c>
      <c r="C692" s="1">
        <v>80</v>
      </c>
      <c r="D692" s="29">
        <f t="shared" si="10"/>
        <v>-1.3172917308654062</v>
      </c>
      <c r="E692" s="29">
        <f>EXP(Table1[[#This Row],[Logit]])</f>
        <v>0.26785975682548657</v>
      </c>
      <c r="F692" s="29">
        <f>Table1[[#This Row],[Exponential Of Logit]]/(1+Table1[[#This Row],[Exponential Of Logit]])</f>
        <v>0.21126923177699369</v>
      </c>
      <c r="G692" s="29">
        <f>(Table1[[#This Row],[Outcome]]*LN(Table1[[#This Row],[Probability Value]]))+((1-Table1[[#This Row],[Outcome]])*LN(1-Table1[[#This Row],[Probability Value]]))</f>
        <v>-0.23733024802555147</v>
      </c>
    </row>
    <row r="693" spans="1:7" x14ac:dyDescent="0.25">
      <c r="A693" s="19">
        <v>1</v>
      </c>
      <c r="B693" s="1">
        <v>158</v>
      </c>
      <c r="C693" s="1">
        <v>114</v>
      </c>
      <c r="D693" s="29">
        <f t="shared" si="10"/>
        <v>0.569812334717677</v>
      </c>
      <c r="E693" s="29">
        <f>EXP(Table1[[#This Row],[Logit]])</f>
        <v>1.7679352402340005</v>
      </c>
      <c r="F693" s="29">
        <f>Table1[[#This Row],[Exponential Of Logit]]/(1+Table1[[#This Row],[Exponential Of Logit]])</f>
        <v>0.63871987123677787</v>
      </c>
      <c r="G693" s="29">
        <f>(Table1[[#This Row],[Outcome]]*LN(Table1[[#This Row],[Probability Value]]))+((1-Table1[[#This Row],[Outcome]])*LN(1-Table1[[#This Row],[Probability Value]]))</f>
        <v>-0.44828930689483892</v>
      </c>
    </row>
    <row r="694" spans="1:7" x14ac:dyDescent="0.25">
      <c r="A694" s="19">
        <v>0</v>
      </c>
      <c r="B694" s="1">
        <v>121</v>
      </c>
      <c r="C694" s="1">
        <v>70</v>
      </c>
      <c r="D694" s="29">
        <f t="shared" si="10"/>
        <v>-0.76890804292212678</v>
      </c>
      <c r="E694" s="29">
        <f>EXP(Table1[[#This Row],[Logit]])</f>
        <v>0.46351893485032719</v>
      </c>
      <c r="F694" s="29">
        <f>Table1[[#This Row],[Exponential Of Logit]]/(1+Table1[[#This Row],[Exponential Of Logit]])</f>
        <v>0.31671536583005044</v>
      </c>
      <c r="G694" s="29">
        <f>(Table1[[#This Row],[Outcome]]*LN(Table1[[#This Row],[Probability Value]]))+((1-Table1[[#This Row],[Outcome]])*LN(1-Table1[[#This Row],[Probability Value]]))</f>
        <v>-0.38084376512577756</v>
      </c>
    </row>
    <row r="695" spans="1:7" x14ac:dyDescent="0.25">
      <c r="A695" s="19">
        <v>1</v>
      </c>
      <c r="B695" s="1">
        <v>129</v>
      </c>
      <c r="C695" s="1">
        <v>68</v>
      </c>
      <c r="D695" s="29">
        <f t="shared" si="10"/>
        <v>-0.46137770752546664</v>
      </c>
      <c r="E695" s="29">
        <f>EXP(Table1[[#This Row],[Logit]])</f>
        <v>0.63041452011557553</v>
      </c>
      <c r="F695" s="29">
        <f>Table1[[#This Row],[Exponential Of Logit]]/(1+Table1[[#This Row],[Exponential Of Logit]])</f>
        <v>0.38665904427230396</v>
      </c>
      <c r="G695" s="29">
        <f>(Table1[[#This Row],[Outcome]]*LN(Table1[[#This Row],[Probability Value]]))+((1-Table1[[#This Row],[Outcome]])*LN(1-Table1[[#This Row],[Probability Value]]))</f>
        <v>-0.95021199683301094</v>
      </c>
    </row>
    <row r="696" spans="1:7" x14ac:dyDescent="0.25">
      <c r="A696" s="19">
        <v>0</v>
      </c>
      <c r="B696" s="1">
        <v>90</v>
      </c>
      <c r="C696" s="1">
        <v>60</v>
      </c>
      <c r="D696" s="29">
        <f t="shared" si="10"/>
        <v>-1.9327189513942677</v>
      </c>
      <c r="E696" s="29">
        <f>EXP(Table1[[#This Row],[Logit]])</f>
        <v>0.14475408361935868</v>
      </c>
      <c r="F696" s="29">
        <f>Table1[[#This Row],[Exponential Of Logit]]/(1+Table1[[#This Row],[Exponential Of Logit]])</f>
        <v>0.12644993862934387</v>
      </c>
      <c r="G696" s="29">
        <f>(Table1[[#This Row],[Outcome]]*LN(Table1[[#This Row],[Probability Value]]))+((1-Table1[[#This Row],[Outcome]])*LN(1-Table1[[#This Row],[Probability Value]]))</f>
        <v>-0.13518983980737179</v>
      </c>
    </row>
    <row r="697" spans="1:7" x14ac:dyDescent="0.25">
      <c r="A697" s="19">
        <v>1</v>
      </c>
      <c r="B697" s="1">
        <v>142</v>
      </c>
      <c r="C697" s="1">
        <v>90</v>
      </c>
      <c r="D697" s="29">
        <f t="shared" si="10"/>
        <v>-1.2857471563383627E-3</v>
      </c>
      <c r="E697" s="29">
        <f>EXP(Table1[[#This Row],[Logit]])</f>
        <v>0.99871507906239587</v>
      </c>
      <c r="F697" s="29">
        <f>Table1[[#This Row],[Exponential Of Logit]]/(1+Table1[[#This Row],[Exponential Of Logit]])</f>
        <v>0.49967856325519716</v>
      </c>
      <c r="G697" s="29">
        <f>(Table1[[#This Row],[Outcome]]*LN(Table1[[#This Row],[Probability Value]]))+((1-Table1[[#This Row],[Outcome]])*LN(1-Table1[[#This Row],[Probability Value]]))</f>
        <v>-0.69379026078131911</v>
      </c>
    </row>
    <row r="698" spans="1:7" x14ac:dyDescent="0.25">
      <c r="A698" s="19">
        <v>1</v>
      </c>
      <c r="B698" s="1">
        <v>169</v>
      </c>
      <c r="C698" s="1">
        <v>74</v>
      </c>
      <c r="D698" s="29">
        <f t="shared" si="10"/>
        <v>1.0511524900753741</v>
      </c>
      <c r="E698" s="29">
        <f>EXP(Table1[[#This Row],[Logit]])</f>
        <v>2.8609464311586867</v>
      </c>
      <c r="F698" s="29">
        <f>Table1[[#This Row],[Exponential Of Logit]]/(1+Table1[[#This Row],[Exponential Of Logit]])</f>
        <v>0.74099614749125242</v>
      </c>
      <c r="G698" s="29">
        <f>(Table1[[#This Row],[Outcome]]*LN(Table1[[#This Row],[Probability Value]]))+((1-Table1[[#This Row],[Outcome]])*LN(1-Table1[[#This Row],[Probability Value]]))</f>
        <v>-0.29975985276670108</v>
      </c>
    </row>
    <row r="699" spans="1:7" x14ac:dyDescent="0.25">
      <c r="A699" s="19">
        <v>0</v>
      </c>
      <c r="B699" s="1">
        <v>99</v>
      </c>
      <c r="C699" s="1">
        <v>0</v>
      </c>
      <c r="D699" s="29">
        <f t="shared" si="10"/>
        <v>-1.4960744844269587</v>
      </c>
      <c r="E699" s="29">
        <f>EXP(Table1[[#This Row],[Logit]])</f>
        <v>0.22400778250002279</v>
      </c>
      <c r="F699" s="29">
        <f>Table1[[#This Row],[Exponential Of Logit]]/(1+Table1[[#This Row],[Exponential Of Logit]])</f>
        <v>0.18301173056472669</v>
      </c>
      <c r="G699" s="29">
        <f>(Table1[[#This Row],[Outcome]]*LN(Table1[[#This Row],[Probability Value]]))+((1-Table1[[#This Row],[Outcome]])*LN(1-Table1[[#This Row],[Probability Value]]))</f>
        <v>-0.2021305423215734</v>
      </c>
    </row>
    <row r="700" spans="1:7" x14ac:dyDescent="0.25">
      <c r="A700" s="19">
        <v>0</v>
      </c>
      <c r="B700" s="1">
        <v>127</v>
      </c>
      <c r="C700" s="1">
        <v>88</v>
      </c>
      <c r="D700" s="29">
        <f t="shared" si="10"/>
        <v>-0.56887709437200407</v>
      </c>
      <c r="E700" s="29">
        <f>EXP(Table1[[#This Row],[Logit]])</f>
        <v>0.56616082707125259</v>
      </c>
      <c r="F700" s="29">
        <f>Table1[[#This Row],[Exponential Of Logit]]/(1+Table1[[#This Row],[Exponential Of Logit]])</f>
        <v>0.36149596981683102</v>
      </c>
      <c r="G700" s="29">
        <f>(Table1[[#This Row],[Outcome]]*LN(Table1[[#This Row],[Probability Value]]))+((1-Table1[[#This Row],[Outcome]])*LN(1-Table1[[#This Row],[Probability Value]]))</f>
        <v>-0.44862729157461756</v>
      </c>
    </row>
    <row r="701" spans="1:7" x14ac:dyDescent="0.25">
      <c r="A701" s="19">
        <v>0</v>
      </c>
      <c r="B701" s="1">
        <v>118</v>
      </c>
      <c r="C701" s="1">
        <v>70</v>
      </c>
      <c r="D701" s="29">
        <f t="shared" si="10"/>
        <v>-0.88305434934982141</v>
      </c>
      <c r="E701" s="29">
        <f>EXP(Table1[[#This Row],[Logit]])</f>
        <v>0.41351795256190749</v>
      </c>
      <c r="F701" s="29">
        <f>Table1[[#This Row],[Exponential Of Logit]]/(1+Table1[[#This Row],[Exponential Of Logit]])</f>
        <v>0.29254524274872751</v>
      </c>
      <c r="G701" s="29">
        <f>(Table1[[#This Row],[Outcome]]*LN(Table1[[#This Row],[Probability Value]]))+((1-Table1[[#This Row],[Outcome]])*LN(1-Table1[[#This Row],[Probability Value]]))</f>
        <v>-0.34608159885748796</v>
      </c>
    </row>
    <row r="702" spans="1:7" x14ac:dyDescent="0.25">
      <c r="A702" s="19">
        <v>0</v>
      </c>
      <c r="B702" s="1">
        <v>122</v>
      </c>
      <c r="C702" s="1">
        <v>76</v>
      </c>
      <c r="D702" s="29">
        <f t="shared" si="10"/>
        <v>-0.74027982888131705</v>
      </c>
      <c r="E702" s="29">
        <f>EXP(Table1[[#This Row],[Logit]])</f>
        <v>0.47698042394606344</v>
      </c>
      <c r="F702" s="29">
        <f>Table1[[#This Row],[Exponential Of Logit]]/(1+Table1[[#This Row],[Exponential Of Logit]])</f>
        <v>0.32294295592064115</v>
      </c>
      <c r="G702" s="29">
        <f>(Table1[[#This Row],[Outcome]]*LN(Table1[[#This Row],[Probability Value]]))+((1-Table1[[#This Row],[Outcome]])*LN(1-Table1[[#This Row],[Probability Value]]))</f>
        <v>-0.38999974953186461</v>
      </c>
    </row>
    <row r="703" spans="1:7" x14ac:dyDescent="0.25">
      <c r="A703" s="19">
        <v>1</v>
      </c>
      <c r="B703" s="1">
        <v>125</v>
      </c>
      <c r="C703" s="1">
        <v>78</v>
      </c>
      <c r="D703" s="29">
        <f t="shared" si="10"/>
        <v>-0.62927370737642996</v>
      </c>
      <c r="E703" s="29">
        <f>EXP(Table1[[#This Row],[Logit]])</f>
        <v>0.53297875900870351</v>
      </c>
      <c r="F703" s="29">
        <f>Table1[[#This Row],[Exponential Of Logit]]/(1+Table1[[#This Row],[Exponential Of Logit]])</f>
        <v>0.34767524068849642</v>
      </c>
      <c r="G703" s="29">
        <f>(Table1[[#This Row],[Outcome]]*LN(Table1[[#This Row],[Probability Value]]))+((1-Table1[[#This Row],[Outcome]])*LN(1-Table1[[#This Row],[Probability Value]]))</f>
        <v>-1.0564864513375658</v>
      </c>
    </row>
    <row r="704" spans="1:7" x14ac:dyDescent="0.25">
      <c r="A704" s="19">
        <v>1</v>
      </c>
      <c r="B704" s="1">
        <v>168</v>
      </c>
      <c r="C704" s="1">
        <v>88</v>
      </c>
      <c r="D704" s="29">
        <f t="shared" si="10"/>
        <v>0.99112242680649043</v>
      </c>
      <c r="E704" s="29">
        <f>EXP(Table1[[#This Row],[Logit]])</f>
        <v>2.6942568819630504</v>
      </c>
      <c r="F704" s="29">
        <f>Table1[[#This Row],[Exponential Of Logit]]/(1+Table1[[#This Row],[Exponential Of Logit]])</f>
        <v>0.72930956564433036</v>
      </c>
      <c r="G704" s="29">
        <f>(Table1[[#This Row],[Outcome]]*LN(Table1[[#This Row],[Probability Value]]))+((1-Table1[[#This Row],[Outcome]])*LN(1-Table1[[#This Row],[Probability Value]]))</f>
        <v>-0.31565699287841825</v>
      </c>
    </row>
    <row r="705" spans="1:7" x14ac:dyDescent="0.25">
      <c r="A705" s="19">
        <v>0</v>
      </c>
      <c r="B705" s="1">
        <v>129</v>
      </c>
      <c r="C705" s="1">
        <v>0</v>
      </c>
      <c r="D705" s="29">
        <f t="shared" si="10"/>
        <v>-0.3546114201500119</v>
      </c>
      <c r="E705" s="29">
        <f>EXP(Table1[[#This Row],[Logit]])</f>
        <v>0.70144595802340393</v>
      </c>
      <c r="F705" s="29">
        <f>Table1[[#This Row],[Exponential Of Logit]]/(1+Table1[[#This Row],[Exponential Of Logit]])</f>
        <v>0.41226461217627186</v>
      </c>
      <c r="G705" s="29">
        <f>(Table1[[#This Row],[Outcome]]*LN(Table1[[#This Row],[Probability Value]]))+((1-Table1[[#This Row],[Outcome]])*LN(1-Table1[[#This Row],[Probability Value]]))</f>
        <v>-0.5314784530811637</v>
      </c>
    </row>
    <row r="706" spans="1:7" x14ac:dyDescent="0.25">
      <c r="A706" s="19">
        <v>0</v>
      </c>
      <c r="B706" s="1">
        <v>110</v>
      </c>
      <c r="C706" s="1">
        <v>76</v>
      </c>
      <c r="D706" s="29">
        <f t="shared" ref="D706:D769" si="11">$M$1+B706*$M$2+C706*$M$3</f>
        <v>-1.1968650545920965</v>
      </c>
      <c r="E706" s="29">
        <f>EXP(Table1[[#This Row],[Logit]])</f>
        <v>0.30213992092225622</v>
      </c>
      <c r="F706" s="29">
        <f>Table1[[#This Row],[Exponential Of Logit]]/(1+Table1[[#This Row],[Exponential Of Logit]])</f>
        <v>0.23203337526758416</v>
      </c>
      <c r="G706" s="29">
        <f>(Table1[[#This Row],[Outcome]]*LN(Table1[[#This Row],[Probability Value]]))+((1-Table1[[#This Row],[Outcome]])*LN(1-Table1[[#This Row],[Probability Value]]))</f>
        <v>-0.26400900415843104</v>
      </c>
    </row>
    <row r="707" spans="1:7" x14ac:dyDescent="0.25">
      <c r="A707" s="19">
        <v>0</v>
      </c>
      <c r="B707" s="1">
        <v>80</v>
      </c>
      <c r="C707" s="1">
        <v>80</v>
      </c>
      <c r="D707" s="29">
        <f t="shared" si="11"/>
        <v>-2.3446084887146581</v>
      </c>
      <c r="E707" s="29">
        <f>EXP(Table1[[#This Row],[Logit]])</f>
        <v>9.5884734738541588E-2</v>
      </c>
      <c r="F707" s="29">
        <f>Table1[[#This Row],[Exponential Of Logit]]/(1+Table1[[#This Row],[Exponential Of Logit]])</f>
        <v>8.7495273635158313E-2</v>
      </c>
      <c r="G707" s="29">
        <f>(Table1[[#This Row],[Outcome]]*LN(Table1[[#This Row],[Probability Value]]))+((1-Table1[[#This Row],[Outcome]])*LN(1-Table1[[#This Row],[Probability Value]]))</f>
        <v>-9.1562013960995739E-2</v>
      </c>
    </row>
    <row r="708" spans="1:7" x14ac:dyDescent="0.25">
      <c r="A708" s="19">
        <v>1</v>
      </c>
      <c r="B708" s="1">
        <v>115</v>
      </c>
      <c r="C708" s="1">
        <v>0</v>
      </c>
      <c r="D708" s="29">
        <f t="shared" si="11"/>
        <v>-0.88729418347925382</v>
      </c>
      <c r="E708" s="29">
        <f>EXP(Table1[[#This Row],[Logit]])</f>
        <v>0.41176841652563351</v>
      </c>
      <c r="F708" s="29">
        <f>Table1[[#This Row],[Exponential Of Logit]]/(1+Table1[[#This Row],[Exponential Of Logit]])</f>
        <v>0.29166852842550262</v>
      </c>
      <c r="G708" s="29">
        <f>(Table1[[#This Row],[Outcome]]*LN(Table1[[#This Row],[Probability Value]]))+((1-Table1[[#This Row],[Outcome]])*LN(1-Table1[[#This Row],[Probability Value]]))</f>
        <v>-1.2321372981398528</v>
      </c>
    </row>
    <row r="709" spans="1:7" x14ac:dyDescent="0.25">
      <c r="A709" s="19">
        <v>0</v>
      </c>
      <c r="B709" s="1">
        <v>127</v>
      </c>
      <c r="C709" s="1">
        <v>46</v>
      </c>
      <c r="D709" s="29">
        <f t="shared" si="11"/>
        <v>-0.50293321099304666</v>
      </c>
      <c r="E709" s="29">
        <f>EXP(Table1[[#This Row],[Logit]])</f>
        <v>0.60475418397671565</v>
      </c>
      <c r="F709" s="29">
        <f>Table1[[#This Row],[Exponential Of Logit]]/(1+Table1[[#This Row],[Exponential Of Logit]])</f>
        <v>0.37685160133253803</v>
      </c>
      <c r="G709" s="29">
        <f>(Table1[[#This Row],[Outcome]]*LN(Table1[[#This Row],[Probability Value]]))+((1-Table1[[#This Row],[Outcome]])*LN(1-Table1[[#This Row],[Probability Value]]))</f>
        <v>-0.47297058845153972</v>
      </c>
    </row>
    <row r="710" spans="1:7" x14ac:dyDescent="0.25">
      <c r="A710" s="19">
        <v>1</v>
      </c>
      <c r="B710" s="1">
        <v>164</v>
      </c>
      <c r="C710" s="1">
        <v>78</v>
      </c>
      <c r="D710" s="29">
        <f t="shared" si="11"/>
        <v>0.85462827618360115</v>
      </c>
      <c r="E710" s="29">
        <f>EXP(Table1[[#This Row],[Logit]])</f>
        <v>2.3505004811510495</v>
      </c>
      <c r="F710" s="29">
        <f>Table1[[#This Row],[Exponential Of Logit]]/(1+Table1[[#This Row],[Exponential Of Logit]])</f>
        <v>0.70153712687829417</v>
      </c>
      <c r="G710" s="29">
        <f>(Table1[[#This Row],[Outcome]]*LN(Table1[[#This Row],[Probability Value]]))+((1-Table1[[#This Row],[Outcome]])*LN(1-Table1[[#This Row],[Probability Value]]))</f>
        <v>-0.35448145585322222</v>
      </c>
    </row>
    <row r="711" spans="1:7" x14ac:dyDescent="0.25">
      <c r="A711" s="19">
        <v>1</v>
      </c>
      <c r="B711" s="1">
        <v>93</v>
      </c>
      <c r="C711" s="1">
        <v>64</v>
      </c>
      <c r="D711" s="29">
        <f t="shared" si="11"/>
        <v>-1.8248530148121882</v>
      </c>
      <c r="E711" s="29">
        <f>EXP(Table1[[#This Row],[Logit]])</f>
        <v>0.1612413424770881</v>
      </c>
      <c r="F711" s="29">
        <f>Table1[[#This Row],[Exponential Of Logit]]/(1+Table1[[#This Row],[Exponential Of Logit]])</f>
        <v>0.13885256800549151</v>
      </c>
      <c r="G711" s="29">
        <f>(Table1[[#This Row],[Outcome]]*LN(Table1[[#This Row],[Probability Value]]))+((1-Table1[[#This Row],[Outcome]])*LN(1-Table1[[#This Row],[Probability Value]]))</f>
        <v>-1.9743425705822677</v>
      </c>
    </row>
    <row r="712" spans="1:7" x14ac:dyDescent="0.25">
      <c r="A712" s="19">
        <v>0</v>
      </c>
      <c r="B712" s="1">
        <v>158</v>
      </c>
      <c r="C712" s="1">
        <v>64</v>
      </c>
      <c r="D712" s="29">
        <f t="shared" si="11"/>
        <v>0.64831695778786436</v>
      </c>
      <c r="E712" s="29">
        <f>EXP(Table1[[#This Row],[Logit]])</f>
        <v>1.9123196044284507</v>
      </c>
      <c r="F712" s="29">
        <f>Table1[[#This Row],[Exponential Of Logit]]/(1+Table1[[#This Row],[Exponential Of Logit]])</f>
        <v>0.6566310927964748</v>
      </c>
      <c r="G712" s="29">
        <f>(Table1[[#This Row],[Outcome]]*LN(Table1[[#This Row],[Probability Value]]))+((1-Table1[[#This Row],[Outcome]])*LN(1-Table1[[#This Row],[Probability Value]]))</f>
        <v>-1.0689498785798925</v>
      </c>
    </row>
    <row r="713" spans="1:7" x14ac:dyDescent="0.25">
      <c r="A713" s="19">
        <v>0</v>
      </c>
      <c r="B713" s="1">
        <v>126</v>
      </c>
      <c r="C713" s="1">
        <v>78</v>
      </c>
      <c r="D713" s="29">
        <f t="shared" si="11"/>
        <v>-0.59122493856719871</v>
      </c>
      <c r="E713" s="29">
        <f>EXP(Table1[[#This Row],[Logit]])</f>
        <v>0.55364868357180519</v>
      </c>
      <c r="F713" s="29">
        <f>Table1[[#This Row],[Exponential Of Logit]]/(1+Table1[[#This Row],[Exponential Of Logit]])</f>
        <v>0.35635384590226576</v>
      </c>
      <c r="G713" s="29">
        <f>(Table1[[#This Row],[Outcome]]*LN(Table1[[#This Row],[Probability Value]]))+((1-Table1[[#This Row],[Outcome]])*LN(1-Table1[[#This Row],[Probability Value]]))</f>
        <v>-0.4406061540396346</v>
      </c>
    </row>
    <row r="714" spans="1:7" x14ac:dyDescent="0.25">
      <c r="A714" s="19">
        <v>1</v>
      </c>
      <c r="B714" s="1">
        <v>129</v>
      </c>
      <c r="C714" s="1">
        <v>62</v>
      </c>
      <c r="D714" s="29">
        <f t="shared" si="11"/>
        <v>-0.45195715275704418</v>
      </c>
      <c r="E714" s="29">
        <f>EXP(Table1[[#This Row],[Logit]])</f>
        <v>0.63638143633094846</v>
      </c>
      <c r="F714" s="29">
        <f>Table1[[#This Row],[Exponential Of Logit]]/(1+Table1[[#This Row],[Exponential Of Logit]])</f>
        <v>0.38889553633523627</v>
      </c>
      <c r="G714" s="29">
        <f>(Table1[[#This Row],[Outcome]]*LN(Table1[[#This Row],[Probability Value]]))+((1-Table1[[#This Row],[Outcome]])*LN(1-Table1[[#This Row],[Probability Value]]))</f>
        <v>-0.94444451555347775</v>
      </c>
    </row>
    <row r="715" spans="1:7" x14ac:dyDescent="0.25">
      <c r="A715" s="19">
        <v>0</v>
      </c>
      <c r="B715" s="1">
        <v>134</v>
      </c>
      <c r="C715" s="1">
        <v>58</v>
      </c>
      <c r="D715" s="29">
        <f t="shared" si="11"/>
        <v>-0.25543293886527113</v>
      </c>
      <c r="E715" s="29">
        <f>EXP(Table1[[#This Row],[Logit]])</f>
        <v>0.77458107910494245</v>
      </c>
      <c r="F715" s="29">
        <f>Table1[[#This Row],[Exponential Of Logit]]/(1+Table1[[#This Row],[Exponential Of Logit]])</f>
        <v>0.43648672254277787</v>
      </c>
      <c r="G715" s="29">
        <f>(Table1[[#This Row],[Outcome]]*LN(Table1[[#This Row],[Probability Value]]))+((1-Table1[[#This Row],[Outcome]])*LN(1-Table1[[#This Row],[Probability Value]]))</f>
        <v>-0.57356438330035453</v>
      </c>
    </row>
    <row r="716" spans="1:7" x14ac:dyDescent="0.25">
      <c r="A716" s="19">
        <v>0</v>
      </c>
      <c r="B716" s="1">
        <v>102</v>
      </c>
      <c r="C716" s="1">
        <v>74</v>
      </c>
      <c r="D716" s="29">
        <f t="shared" si="11"/>
        <v>-1.4981150201431412</v>
      </c>
      <c r="E716" s="29">
        <f>EXP(Table1[[#This Row],[Logit]])</f>
        <v>0.22355115266231748</v>
      </c>
      <c r="F716" s="29">
        <f>Table1[[#This Row],[Exponential Of Logit]]/(1+Table1[[#This Row],[Exponential Of Logit]])</f>
        <v>0.18270683017697617</v>
      </c>
      <c r="G716" s="29">
        <f>(Table1[[#This Row],[Outcome]]*LN(Table1[[#This Row],[Probability Value]]))+((1-Table1[[#This Row],[Outcome]])*LN(1-Table1[[#This Row],[Probability Value]]))</f>
        <v>-0.20175741149604501</v>
      </c>
    </row>
    <row r="717" spans="1:7" x14ac:dyDescent="0.25">
      <c r="A717" s="19">
        <v>1</v>
      </c>
      <c r="B717" s="1">
        <v>187</v>
      </c>
      <c r="C717" s="1">
        <v>50</v>
      </c>
      <c r="D717" s="29">
        <f t="shared" si="11"/>
        <v>1.7737125477152327</v>
      </c>
      <c r="E717" s="29">
        <f>EXP(Table1[[#This Row],[Logit]])</f>
        <v>5.892689693747923</v>
      </c>
      <c r="F717" s="29">
        <f>Table1[[#This Row],[Exponential Of Logit]]/(1+Table1[[#This Row],[Exponential Of Logit]])</f>
        <v>0.85491875531448058</v>
      </c>
      <c r="G717" s="29">
        <f>(Table1[[#This Row],[Outcome]]*LN(Table1[[#This Row],[Probability Value]]))+((1-Table1[[#This Row],[Outcome]])*LN(1-Table1[[#This Row],[Probability Value]]))</f>
        <v>-0.15674883758434971</v>
      </c>
    </row>
    <row r="718" spans="1:7" x14ac:dyDescent="0.25">
      <c r="A718" s="19">
        <v>1</v>
      </c>
      <c r="B718" s="1">
        <v>173</v>
      </c>
      <c r="C718" s="1">
        <v>78</v>
      </c>
      <c r="D718" s="29">
        <f t="shared" si="11"/>
        <v>1.1970671954666861</v>
      </c>
      <c r="E718" s="29">
        <f>EXP(Table1[[#This Row],[Logit]])</f>
        <v>3.3103939335570138</v>
      </c>
      <c r="F718" s="29">
        <f>Table1[[#This Row],[Exponential Of Logit]]/(1+Table1[[#This Row],[Exponential Of Logit]])</f>
        <v>0.76800264304966148</v>
      </c>
      <c r="G718" s="29">
        <f>(Table1[[#This Row],[Outcome]]*LN(Table1[[#This Row],[Probability Value]]))+((1-Table1[[#This Row],[Outcome]])*LN(1-Table1[[#This Row],[Probability Value]]))</f>
        <v>-0.26396210436947337</v>
      </c>
    </row>
    <row r="719" spans="1:7" x14ac:dyDescent="0.25">
      <c r="A719" s="19">
        <v>0</v>
      </c>
      <c r="B719" s="1">
        <v>94</v>
      </c>
      <c r="C719" s="1">
        <v>72</v>
      </c>
      <c r="D719" s="29">
        <f t="shared" si="11"/>
        <v>-1.7993649856941865</v>
      </c>
      <c r="E719" s="29">
        <f>EXP(Table1[[#This Row],[Logit]])</f>
        <v>0.16540388871522171</v>
      </c>
      <c r="F719" s="29">
        <f>Table1[[#This Row],[Exponential Of Logit]]/(1+Table1[[#This Row],[Exponential Of Logit]])</f>
        <v>0.14192838235469438</v>
      </c>
      <c r="G719" s="29">
        <f>(Table1[[#This Row],[Outcome]]*LN(Table1[[#This Row],[Probability Value]]))+((1-Table1[[#This Row],[Outcome]])*LN(1-Table1[[#This Row],[Probability Value]]))</f>
        <v>-0.15306771252856474</v>
      </c>
    </row>
    <row r="720" spans="1:7" x14ac:dyDescent="0.25">
      <c r="A720" s="19">
        <v>0</v>
      </c>
      <c r="B720" s="1">
        <v>108</v>
      </c>
      <c r="C720" s="1">
        <v>60</v>
      </c>
      <c r="D720" s="29">
        <f t="shared" si="11"/>
        <v>-1.2478411128280991</v>
      </c>
      <c r="E720" s="29">
        <f>EXP(Table1[[#This Row],[Logit]])</f>
        <v>0.28712399654144721</v>
      </c>
      <c r="F720" s="29">
        <f>Table1[[#This Row],[Exponential Of Logit]]/(1+Table1[[#This Row],[Exponential Of Logit]])</f>
        <v>0.22307407624514863</v>
      </c>
      <c r="G720" s="29">
        <f>(Table1[[#This Row],[Outcome]]*LN(Table1[[#This Row],[Probability Value]]))+((1-Table1[[#This Row],[Outcome]])*LN(1-Table1[[#This Row],[Probability Value]]))</f>
        <v>-0.25241026938211869</v>
      </c>
    </row>
    <row r="721" spans="1:7" x14ac:dyDescent="0.25">
      <c r="A721" s="19">
        <v>1</v>
      </c>
      <c r="B721" s="1">
        <v>97</v>
      </c>
      <c r="C721" s="1">
        <v>76</v>
      </c>
      <c r="D721" s="29">
        <f t="shared" si="11"/>
        <v>-1.6914990491121067</v>
      </c>
      <c r="E721" s="29">
        <f>EXP(Table1[[#This Row],[Logit]])</f>
        <v>0.1842431273821869</v>
      </c>
      <c r="F721" s="29">
        <f>Table1[[#This Row],[Exponential Of Logit]]/(1+Table1[[#This Row],[Exponential Of Logit]])</f>
        <v>0.15557880229329524</v>
      </c>
      <c r="G721" s="29">
        <f>(Table1[[#This Row],[Outcome]]*LN(Table1[[#This Row],[Probability Value]]))+((1-Table1[[#This Row],[Outcome]])*LN(1-Table1[[#This Row],[Probability Value]]))</f>
        <v>-1.8606029085665052</v>
      </c>
    </row>
    <row r="722" spans="1:7" x14ac:dyDescent="0.25">
      <c r="A722" s="19">
        <v>0</v>
      </c>
      <c r="B722" s="1">
        <v>83</v>
      </c>
      <c r="C722" s="1">
        <v>86</v>
      </c>
      <c r="D722" s="29">
        <f t="shared" si="11"/>
        <v>-2.2398827370553862</v>
      </c>
      <c r="E722" s="29">
        <f>EXP(Table1[[#This Row],[Logit]])</f>
        <v>0.10647098874891818</v>
      </c>
      <c r="F722" s="29">
        <f>Table1[[#This Row],[Exponential Of Logit]]/(1+Table1[[#This Row],[Exponential Of Logit]])</f>
        <v>9.6225739157702148E-2</v>
      </c>
      <c r="G722" s="29">
        <f>(Table1[[#This Row],[Outcome]]*LN(Table1[[#This Row],[Probability Value]]))+((1-Table1[[#This Row],[Outcome]])*LN(1-Table1[[#This Row],[Probability Value]]))</f>
        <v>-0.10117566123069302</v>
      </c>
    </row>
    <row r="723" spans="1:7" x14ac:dyDescent="0.25">
      <c r="A723" s="19">
        <v>0</v>
      </c>
      <c r="B723" s="1">
        <v>114</v>
      </c>
      <c r="C723" s="1">
        <v>66</v>
      </c>
      <c r="D723" s="29">
        <f t="shared" si="11"/>
        <v>-1.0289690547411323</v>
      </c>
      <c r="E723" s="29">
        <f>EXP(Table1[[#This Row],[Logit]])</f>
        <v>0.35737520498983305</v>
      </c>
      <c r="F723" s="29">
        <f>Table1[[#This Row],[Exponential Of Logit]]/(1+Table1[[#This Row],[Exponential Of Logit]])</f>
        <v>0.26328402322076438</v>
      </c>
      <c r="G723" s="29">
        <f>(Table1[[#This Row],[Outcome]]*LN(Table1[[#This Row],[Probability Value]]))+((1-Table1[[#This Row],[Outcome]])*LN(1-Table1[[#This Row],[Probability Value]]))</f>
        <v>-0.30555283857422394</v>
      </c>
    </row>
    <row r="724" spans="1:7" x14ac:dyDescent="0.25">
      <c r="A724" s="19">
        <v>1</v>
      </c>
      <c r="B724" s="1">
        <v>149</v>
      </c>
      <c r="C724" s="1">
        <v>68</v>
      </c>
      <c r="D724" s="29">
        <f t="shared" si="11"/>
        <v>0.29959766865916543</v>
      </c>
      <c r="E724" s="29">
        <f>EXP(Table1[[#This Row],[Logit]])</f>
        <v>1.3493158263085288</v>
      </c>
      <c r="F724" s="29">
        <f>Table1[[#This Row],[Exponential Of Logit]]/(1+Table1[[#This Row],[Exponential Of Logit]])</f>
        <v>0.57434416062684235</v>
      </c>
      <c r="G724" s="29">
        <f>(Table1[[#This Row],[Outcome]]*LN(Table1[[#This Row],[Probability Value]]))+((1-Table1[[#This Row],[Outcome]])*LN(1-Table1[[#This Row],[Probability Value]]))</f>
        <v>-0.55452647936703114</v>
      </c>
    </row>
    <row r="725" spans="1:7" x14ac:dyDescent="0.25">
      <c r="A725" s="19">
        <v>0</v>
      </c>
      <c r="B725" s="1">
        <v>117</v>
      </c>
      <c r="C725" s="1">
        <v>86</v>
      </c>
      <c r="D725" s="29">
        <f t="shared" si="11"/>
        <v>-0.94622459754151256</v>
      </c>
      <c r="E725" s="29">
        <f>EXP(Table1[[#This Row],[Logit]])</f>
        <v>0.38820388617541007</v>
      </c>
      <c r="F725" s="29">
        <f>Table1[[#This Row],[Exponential Of Logit]]/(1+Table1[[#This Row],[Exponential Of Logit]])</f>
        <v>0.27964471936823088</v>
      </c>
      <c r="G725" s="29">
        <f>(Table1[[#This Row],[Outcome]]*LN(Table1[[#This Row],[Probability Value]]))+((1-Table1[[#This Row],[Outcome]])*LN(1-Table1[[#This Row],[Probability Value]]))</f>
        <v>-0.3280107433542428</v>
      </c>
    </row>
    <row r="726" spans="1:7" x14ac:dyDescent="0.25">
      <c r="A726" s="19">
        <v>0</v>
      </c>
      <c r="B726" s="1">
        <v>111</v>
      </c>
      <c r="C726" s="1">
        <v>94</v>
      </c>
      <c r="D726" s="29">
        <f t="shared" si="11"/>
        <v>-1.1870779500881319</v>
      </c>
      <c r="E726" s="29">
        <f>EXP(Table1[[#This Row],[Logit]])</f>
        <v>0.3051115138282367</v>
      </c>
      <c r="F726" s="29">
        <f>Table1[[#This Row],[Exponential Of Logit]]/(1+Table1[[#This Row],[Exponential Of Logit]])</f>
        <v>0.23378194935485938</v>
      </c>
      <c r="G726" s="29">
        <f>(Table1[[#This Row],[Outcome]]*LN(Table1[[#This Row],[Probability Value]]))+((1-Table1[[#This Row],[Outcome]])*LN(1-Table1[[#This Row],[Probability Value]]))</f>
        <v>-0.26628848833328694</v>
      </c>
    </row>
    <row r="727" spans="1:7" x14ac:dyDescent="0.25">
      <c r="A727" s="19">
        <v>0</v>
      </c>
      <c r="B727" s="1">
        <v>112</v>
      </c>
      <c r="C727" s="1">
        <v>78</v>
      </c>
      <c r="D727" s="29">
        <f t="shared" si="11"/>
        <v>-1.1239077018964405</v>
      </c>
      <c r="E727" s="29">
        <f>EXP(Table1[[#This Row],[Logit]])</f>
        <v>0.32500727837718513</v>
      </c>
      <c r="F727" s="29">
        <f>Table1[[#This Row],[Exponential Of Logit]]/(1+Table1[[#This Row],[Exponential Of Logit]])</f>
        <v>0.24528716459221325</v>
      </c>
      <c r="G727" s="29">
        <f>(Table1[[#This Row],[Outcome]]*LN(Table1[[#This Row],[Probability Value]]))+((1-Table1[[#This Row],[Outcome]])*LN(1-Table1[[#This Row],[Probability Value]]))</f>
        <v>-0.2814179525379551</v>
      </c>
    </row>
    <row r="728" spans="1:7" x14ac:dyDescent="0.25">
      <c r="A728" s="19">
        <v>0</v>
      </c>
      <c r="B728" s="1">
        <v>116</v>
      </c>
      <c r="C728" s="1">
        <v>78</v>
      </c>
      <c r="D728" s="29">
        <f t="shared" si="11"/>
        <v>-0.97171262665951386</v>
      </c>
      <c r="E728" s="29">
        <f>EXP(Table1[[#This Row],[Logit]])</f>
        <v>0.37843436601128366</v>
      </c>
      <c r="F728" s="29">
        <f>Table1[[#This Row],[Exponential Of Logit]]/(1+Table1[[#This Row],[Exponential Of Logit]])</f>
        <v>0.27453927103278986</v>
      </c>
      <c r="G728" s="29">
        <f>(Table1[[#This Row],[Outcome]]*LN(Table1[[#This Row],[Probability Value]]))+((1-Table1[[#This Row],[Outcome]])*LN(1-Table1[[#This Row],[Probability Value]]))</f>
        <v>-0.32094833773396769</v>
      </c>
    </row>
    <row r="729" spans="1:7" x14ac:dyDescent="0.25">
      <c r="A729" s="19">
        <v>0</v>
      </c>
      <c r="B729" s="1">
        <v>141</v>
      </c>
      <c r="C729" s="1">
        <v>84</v>
      </c>
      <c r="D729" s="29">
        <f t="shared" si="11"/>
        <v>-2.9913961197147149E-2</v>
      </c>
      <c r="E729" s="29">
        <f>EXP(Table1[[#This Row],[Logit]])</f>
        <v>0.97052903311249838</v>
      </c>
      <c r="F729" s="29">
        <f>Table1[[#This Row],[Exponential Of Logit]]/(1+Table1[[#This Row],[Exponential Of Logit]])</f>
        <v>0.49252206732499859</v>
      </c>
      <c r="G729" s="29">
        <f>(Table1[[#This Row],[Outcome]]*LN(Table1[[#This Row],[Probability Value]]))+((1-Table1[[#This Row],[Outcome]])*LN(1-Table1[[#This Row],[Probability Value]]))</f>
        <v>-0.67830205142537259</v>
      </c>
    </row>
    <row r="730" spans="1:7" x14ac:dyDescent="0.25">
      <c r="A730" s="19">
        <v>0</v>
      </c>
      <c r="B730" s="1">
        <v>175</v>
      </c>
      <c r="C730" s="1">
        <v>88</v>
      </c>
      <c r="D730" s="29">
        <f t="shared" si="11"/>
        <v>1.2574638084711109</v>
      </c>
      <c r="E730" s="29">
        <f>EXP(Table1[[#This Row],[Logit]])</f>
        <v>3.5164916719011097</v>
      </c>
      <c r="F730" s="29">
        <f>Table1[[#This Row],[Exponential Of Logit]]/(1+Table1[[#This Row],[Exponential Of Logit]])</f>
        <v>0.77858920758751815</v>
      </c>
      <c r="G730" s="29">
        <f>(Table1[[#This Row],[Outcome]]*LN(Table1[[#This Row],[Probability Value]]))+((1-Table1[[#This Row],[Outcome]])*LN(1-Table1[[#This Row],[Probability Value]]))</f>
        <v>-1.5077355136784869</v>
      </c>
    </row>
    <row r="731" spans="1:7" x14ac:dyDescent="0.25">
      <c r="A731" s="19">
        <v>0</v>
      </c>
      <c r="B731" s="1">
        <v>92</v>
      </c>
      <c r="C731" s="1">
        <v>52</v>
      </c>
      <c r="D731" s="29">
        <f t="shared" si="11"/>
        <v>-1.8440606740845744</v>
      </c>
      <c r="E731" s="29">
        <f>EXP(Table1[[#This Row],[Logit]])</f>
        <v>0.15817382790617812</v>
      </c>
      <c r="F731" s="29">
        <f>Table1[[#This Row],[Exponential Of Logit]]/(1+Table1[[#This Row],[Exponential Of Logit]])</f>
        <v>0.13657175123024065</v>
      </c>
      <c r="G731" s="29">
        <f>(Table1[[#This Row],[Outcome]]*LN(Table1[[#This Row],[Probability Value]]))+((1-Table1[[#This Row],[Outcome]])*LN(1-Table1[[#This Row],[Probability Value]]))</f>
        <v>-0.14684447833974187</v>
      </c>
    </row>
    <row r="732" spans="1:7" x14ac:dyDescent="0.25">
      <c r="A732" s="19">
        <v>1</v>
      </c>
      <c r="B732" s="1">
        <v>130</v>
      </c>
      <c r="C732" s="1">
        <v>78</v>
      </c>
      <c r="D732" s="29">
        <f t="shared" si="11"/>
        <v>-0.43902986333027194</v>
      </c>
      <c r="E732" s="29">
        <f>EXP(Table1[[#This Row],[Logit]])</f>
        <v>0.6446615276022255</v>
      </c>
      <c r="F732" s="29">
        <f>Table1[[#This Row],[Exponential Of Logit]]/(1+Table1[[#This Row],[Exponential Of Logit]])</f>
        <v>0.39197215766461463</v>
      </c>
      <c r="G732" s="29">
        <f>(Table1[[#This Row],[Outcome]]*LN(Table1[[#This Row],[Probability Value]]))+((1-Table1[[#This Row],[Outcome]])*LN(1-Table1[[#This Row],[Probability Value]]))</f>
        <v>-0.93656446807994531</v>
      </c>
    </row>
    <row r="733" spans="1:7" x14ac:dyDescent="0.25">
      <c r="A733" s="19">
        <v>1</v>
      </c>
      <c r="B733" s="1">
        <v>120</v>
      </c>
      <c r="C733" s="1">
        <v>86</v>
      </c>
      <c r="D733" s="29">
        <f t="shared" si="11"/>
        <v>-0.83207829111381792</v>
      </c>
      <c r="E733" s="29">
        <f>EXP(Table1[[#This Row],[Logit]])</f>
        <v>0.43514399002506443</v>
      </c>
      <c r="F733" s="29">
        <f>Table1[[#This Row],[Exponential Of Logit]]/(1+Table1[[#This Row],[Exponential Of Logit]])</f>
        <v>0.30320580586305124</v>
      </c>
      <c r="G733" s="29">
        <f>(Table1[[#This Row],[Outcome]]*LN(Table1[[#This Row],[Probability Value]]))+((1-Table1[[#This Row],[Outcome]])*LN(1-Table1[[#This Row],[Probability Value]]))</f>
        <v>-1.1933434767724138</v>
      </c>
    </row>
    <row r="734" spans="1:7" x14ac:dyDescent="0.25">
      <c r="A734" s="19">
        <v>1</v>
      </c>
      <c r="B734" s="1">
        <v>174</v>
      </c>
      <c r="C734" s="1">
        <v>88</v>
      </c>
      <c r="D734" s="29">
        <f t="shared" si="11"/>
        <v>1.2194150396618797</v>
      </c>
      <c r="E734" s="29">
        <f>EXP(Table1[[#This Row],[Logit]])</f>
        <v>3.3852069425379914</v>
      </c>
      <c r="F734" s="29">
        <f>Table1[[#This Row],[Exponential Of Logit]]/(1+Table1[[#This Row],[Exponential Of Logit]])</f>
        <v>0.77196059089032687</v>
      </c>
      <c r="G734" s="29">
        <f>(Table1[[#This Row],[Outcome]]*LN(Table1[[#This Row],[Probability Value]]))+((1-Table1[[#This Row],[Outcome]])*LN(1-Table1[[#This Row],[Probability Value]]))</f>
        <v>-0.25882177832988268</v>
      </c>
    </row>
    <row r="735" spans="1:7" x14ac:dyDescent="0.25">
      <c r="A735" s="19">
        <v>0</v>
      </c>
      <c r="B735" s="1">
        <v>106</v>
      </c>
      <c r="C735" s="1">
        <v>56</v>
      </c>
      <c r="D735" s="29">
        <f t="shared" si="11"/>
        <v>-1.3176582806009476</v>
      </c>
      <c r="E735" s="29">
        <f>EXP(Table1[[#This Row],[Logit]])</f>
        <v>0.26776159089490709</v>
      </c>
      <c r="F735" s="29">
        <f>Table1[[#This Row],[Exponential Of Logit]]/(1+Table1[[#This Row],[Exponential Of Logit]])</f>
        <v>0.21120815839348422</v>
      </c>
      <c r="G735" s="29">
        <f>(Table1[[#This Row],[Outcome]]*LN(Table1[[#This Row],[Probability Value]]))+((1-Table1[[#This Row],[Outcome]])*LN(1-Table1[[#This Row],[Probability Value]]))</f>
        <v>-0.23725281853812663</v>
      </c>
    </row>
    <row r="736" spans="1:7" x14ac:dyDescent="0.25">
      <c r="A736" s="19">
        <v>0</v>
      </c>
      <c r="B736" s="1">
        <v>105</v>
      </c>
      <c r="C736" s="1">
        <v>75</v>
      </c>
      <c r="D736" s="29">
        <f t="shared" si="11"/>
        <v>-1.3855388061768503</v>
      </c>
      <c r="E736" s="29">
        <f>EXP(Table1[[#This Row],[Logit]])</f>
        <v>0.25018896011164404</v>
      </c>
      <c r="F736" s="29">
        <f>Table1[[#This Row],[Exponential Of Logit]]/(1+Table1[[#This Row],[Exponential Of Logit]])</f>
        <v>0.20012091619278236</v>
      </c>
      <c r="G736" s="29">
        <f>(Table1[[#This Row],[Outcome]]*LN(Table1[[#This Row],[Probability Value]]))+((1-Table1[[#This Row],[Outcome]])*LN(1-Table1[[#This Row],[Probability Value]]))</f>
        <v>-0.22329470797878076</v>
      </c>
    </row>
    <row r="737" spans="1:7" x14ac:dyDescent="0.25">
      <c r="A737" s="19">
        <v>0</v>
      </c>
      <c r="B737" s="1">
        <v>95</v>
      </c>
      <c r="C737" s="1">
        <v>60</v>
      </c>
      <c r="D737" s="29">
        <f t="shared" si="11"/>
        <v>-1.7424751073481097</v>
      </c>
      <c r="E737" s="29">
        <f>EXP(Table1[[#This Row],[Logit]])</f>
        <v>0.17508650597310613</v>
      </c>
      <c r="F737" s="29">
        <f>Table1[[#This Row],[Exponential Of Logit]]/(1+Table1[[#This Row],[Exponential Of Logit]])</f>
        <v>0.14899882271060075</v>
      </c>
      <c r="G737" s="29">
        <f>(Table1[[#This Row],[Outcome]]*LN(Table1[[#This Row],[Probability Value]]))+((1-Table1[[#This Row],[Outcome]])*LN(1-Table1[[#This Row],[Probability Value]]))</f>
        <v>-0.16134176699091929</v>
      </c>
    </row>
    <row r="738" spans="1:7" x14ac:dyDescent="0.25">
      <c r="A738" s="19">
        <v>0</v>
      </c>
      <c r="B738" s="1">
        <v>126</v>
      </c>
      <c r="C738" s="1">
        <v>86</v>
      </c>
      <c r="D738" s="29">
        <f t="shared" si="11"/>
        <v>-0.60378567825842866</v>
      </c>
      <c r="E738" s="29">
        <f>EXP(Table1[[#This Row],[Logit]])</f>
        <v>0.54673793946598603</v>
      </c>
      <c r="F738" s="29">
        <f>Table1[[#This Row],[Exponential Of Logit]]/(1+Table1[[#This Row],[Exponential Of Logit]])</f>
        <v>0.35347806859560721</v>
      </c>
      <c r="G738" s="29">
        <f>(Table1[[#This Row],[Outcome]]*LN(Table1[[#This Row],[Probability Value]]))+((1-Table1[[#This Row],[Outcome]])*LN(1-Table1[[#This Row],[Probability Value]]))</f>
        <v>-0.43614815805961604</v>
      </c>
    </row>
    <row r="739" spans="1:7" x14ac:dyDescent="0.25">
      <c r="A739" s="19">
        <v>0</v>
      </c>
      <c r="B739" s="1">
        <v>65</v>
      </c>
      <c r="C739" s="1">
        <v>72</v>
      </c>
      <c r="D739" s="29">
        <f t="shared" si="11"/>
        <v>-2.902779281161902</v>
      </c>
      <c r="E739" s="29">
        <f>EXP(Table1[[#This Row],[Logit]])</f>
        <v>5.4870507371482656E-2</v>
      </c>
      <c r="F739" s="29">
        <f>Table1[[#This Row],[Exponential Of Logit]]/(1+Table1[[#This Row],[Exponential Of Logit]])</f>
        <v>5.2016344174991222E-2</v>
      </c>
      <c r="G739" s="29">
        <f>(Table1[[#This Row],[Outcome]]*LN(Table1[[#This Row],[Probability Value]]))+((1-Table1[[#This Row],[Outcome]])*LN(1-Table1[[#This Row],[Probability Value]]))</f>
        <v>-5.3418017566656692E-2</v>
      </c>
    </row>
    <row r="740" spans="1:7" x14ac:dyDescent="0.25">
      <c r="A740" s="19">
        <v>0</v>
      </c>
      <c r="B740" s="1">
        <v>99</v>
      </c>
      <c r="C740" s="1">
        <v>60</v>
      </c>
      <c r="D740" s="29">
        <f t="shared" si="11"/>
        <v>-1.5902800321111834</v>
      </c>
      <c r="E740" s="29">
        <f>EXP(Table1[[#This Row],[Logit]])</f>
        <v>0.20386851400960646</v>
      </c>
      <c r="F740" s="29">
        <f>Table1[[#This Row],[Exponential Of Logit]]/(1+Table1[[#This Row],[Exponential Of Logit]])</f>
        <v>0.16934450202589124</v>
      </c>
      <c r="G740" s="29">
        <f>(Table1[[#This Row],[Outcome]]*LN(Table1[[#This Row],[Probability Value]]))+((1-Table1[[#This Row],[Outcome]])*LN(1-Table1[[#This Row],[Probability Value]]))</f>
        <v>-0.18554013328982433</v>
      </c>
    </row>
    <row r="741" spans="1:7" x14ac:dyDescent="0.25">
      <c r="A741" s="19">
        <v>1</v>
      </c>
      <c r="B741" s="1">
        <v>102</v>
      </c>
      <c r="C741" s="1">
        <v>74</v>
      </c>
      <c r="D741" s="29">
        <f t="shared" si="11"/>
        <v>-1.4981150201431412</v>
      </c>
      <c r="E741" s="29">
        <f>EXP(Table1[[#This Row],[Logit]])</f>
        <v>0.22355115266231748</v>
      </c>
      <c r="F741" s="29">
        <f>Table1[[#This Row],[Exponential Of Logit]]/(1+Table1[[#This Row],[Exponential Of Logit]])</f>
        <v>0.18270683017697617</v>
      </c>
      <c r="G741" s="29">
        <f>(Table1[[#This Row],[Outcome]]*LN(Table1[[#This Row],[Probability Value]]))+((1-Table1[[#This Row],[Outcome]])*LN(1-Table1[[#This Row],[Probability Value]]))</f>
        <v>-1.6998724316391862</v>
      </c>
    </row>
    <row r="742" spans="1:7" x14ac:dyDescent="0.25">
      <c r="A742" s="19">
        <v>1</v>
      </c>
      <c r="B742" s="1">
        <v>120</v>
      </c>
      <c r="C742" s="1">
        <v>80</v>
      </c>
      <c r="D742" s="29">
        <f t="shared" si="11"/>
        <v>-0.82265773634539552</v>
      </c>
      <c r="E742" s="29">
        <f>EXP(Table1[[#This Row],[Logit]])</f>
        <v>0.43926265742128273</v>
      </c>
      <c r="F742" s="29">
        <f>Table1[[#This Row],[Exponential Of Logit]]/(1+Table1[[#This Row],[Exponential Of Logit]])</f>
        <v>0.30519978765259337</v>
      </c>
      <c r="G742" s="29">
        <f>(Table1[[#This Row],[Outcome]]*LN(Table1[[#This Row],[Probability Value]]))+((1-Table1[[#This Row],[Outcome]])*LN(1-Table1[[#This Row],[Probability Value]]))</f>
        <v>-1.1867886753368433</v>
      </c>
    </row>
    <row r="743" spans="1:7" x14ac:dyDescent="0.25">
      <c r="A743" s="19">
        <v>0</v>
      </c>
      <c r="B743" s="1">
        <v>102</v>
      </c>
      <c r="C743" s="1">
        <v>44</v>
      </c>
      <c r="D743" s="29">
        <f t="shared" si="11"/>
        <v>-1.4510122463010289</v>
      </c>
      <c r="E743" s="29">
        <f>EXP(Table1[[#This Row],[Logit]])</f>
        <v>0.23433296532215656</v>
      </c>
      <c r="F743" s="29">
        <f>Table1[[#This Row],[Exponential Of Logit]]/(1+Table1[[#This Row],[Exponential Of Logit]])</f>
        <v>0.18984582920946008</v>
      </c>
      <c r="G743" s="29">
        <f>(Table1[[#This Row],[Outcome]]*LN(Table1[[#This Row],[Probability Value]]))+((1-Table1[[#This Row],[Outcome]])*LN(1-Table1[[#This Row],[Probability Value]]))</f>
        <v>-0.21053071511762056</v>
      </c>
    </row>
    <row r="744" spans="1:7" x14ac:dyDescent="0.25">
      <c r="A744" s="19">
        <v>0</v>
      </c>
      <c r="B744" s="1">
        <v>109</v>
      </c>
      <c r="C744" s="1">
        <v>58</v>
      </c>
      <c r="D744" s="29">
        <f t="shared" si="11"/>
        <v>-1.2066521590960604</v>
      </c>
      <c r="E744" s="29">
        <f>EXP(Table1[[#This Row],[Logit]])</f>
        <v>0.29919726944915753</v>
      </c>
      <c r="F744" s="29">
        <f>Table1[[#This Row],[Exponential Of Logit]]/(1+Table1[[#This Row],[Exponential Of Logit]])</f>
        <v>0.23029394879810147</v>
      </c>
      <c r="G744" s="29">
        <f>(Table1[[#This Row],[Outcome]]*LN(Table1[[#This Row],[Probability Value]]))+((1-Table1[[#This Row],[Outcome]])*LN(1-Table1[[#This Row],[Probability Value]]))</f>
        <v>-0.26174658870597856</v>
      </c>
    </row>
    <row r="745" spans="1:7" x14ac:dyDescent="0.25">
      <c r="A745" s="19">
        <v>1</v>
      </c>
      <c r="B745" s="1">
        <v>140</v>
      </c>
      <c r="C745" s="1">
        <v>94</v>
      </c>
      <c r="D745" s="29">
        <f t="shared" si="11"/>
        <v>-8.3663654620416722E-2</v>
      </c>
      <c r="E745" s="29">
        <f>EXP(Table1[[#This Row],[Logit]])</f>
        <v>0.91974055456259607</v>
      </c>
      <c r="F745" s="29">
        <f>Table1[[#This Row],[Exponential Of Logit]]/(1+Table1[[#This Row],[Exponential Of Logit]])</f>
        <v>0.47909627807605215</v>
      </c>
      <c r="G745" s="29">
        <f>(Table1[[#This Row],[Outcome]]*LN(Table1[[#This Row],[Probability Value]]))+((1-Table1[[#This Row],[Outcome]])*LN(1-Table1[[#This Row],[Probability Value]]))</f>
        <v>-0.73585370369753766</v>
      </c>
    </row>
    <row r="746" spans="1:7" x14ac:dyDescent="0.25">
      <c r="A746" s="19">
        <v>0</v>
      </c>
      <c r="B746" s="1">
        <v>153</v>
      </c>
      <c r="C746" s="1">
        <v>88</v>
      </c>
      <c r="D746" s="29">
        <f t="shared" si="11"/>
        <v>0.42039089466801638</v>
      </c>
      <c r="E746" s="29">
        <f>EXP(Table1[[#This Row],[Logit]])</f>
        <v>1.5225565985676321</v>
      </c>
      <c r="F746" s="29">
        <f>Table1[[#This Row],[Exponential Of Logit]]/(1+Table1[[#This Row],[Exponential Of Logit]])</f>
        <v>0.60357678374081913</v>
      </c>
      <c r="G746" s="29">
        <f>(Table1[[#This Row],[Outcome]]*LN(Table1[[#This Row],[Probability Value]]))+((1-Table1[[#This Row],[Outcome]])*LN(1-Table1[[#This Row],[Probability Value]]))</f>
        <v>-0.9252729104835562</v>
      </c>
    </row>
    <row r="747" spans="1:7" x14ac:dyDescent="0.25">
      <c r="A747" s="19">
        <v>0</v>
      </c>
      <c r="B747" s="1">
        <v>100</v>
      </c>
      <c r="C747" s="1">
        <v>84</v>
      </c>
      <c r="D747" s="29">
        <f t="shared" si="11"/>
        <v>-1.589913482375642</v>
      </c>
      <c r="E747" s="29">
        <f>EXP(Table1[[#This Row],[Logit]])</f>
        <v>0.20394325565693056</v>
      </c>
      <c r="F747" s="29">
        <f>Table1[[#This Row],[Exponential Of Logit]]/(1+Table1[[#This Row],[Exponential Of Logit]])</f>
        <v>0.16939606970566823</v>
      </c>
      <c r="G747" s="29">
        <f>(Table1[[#This Row],[Outcome]]*LN(Table1[[#This Row],[Probability Value]]))+((1-Table1[[#This Row],[Outcome]])*LN(1-Table1[[#This Row],[Probability Value]]))</f>
        <v>-0.18560221592293516</v>
      </c>
    </row>
    <row r="748" spans="1:7" x14ac:dyDescent="0.25">
      <c r="A748" s="19">
        <v>1</v>
      </c>
      <c r="B748" s="1">
        <v>147</v>
      </c>
      <c r="C748" s="1">
        <v>94</v>
      </c>
      <c r="D748" s="29">
        <f t="shared" si="11"/>
        <v>0.18267772704420468</v>
      </c>
      <c r="E748" s="29">
        <f>EXP(Table1[[#This Row],[Logit]])</f>
        <v>1.2004274804236856</v>
      </c>
      <c r="F748" s="29">
        <f>Table1[[#This Row],[Exponential Of Logit]]/(1+Table1[[#This Row],[Exponential Of Logit]])</f>
        <v>0.54554285069760489</v>
      </c>
      <c r="G748" s="29">
        <f>(Table1[[#This Row],[Outcome]]*LN(Table1[[#This Row],[Probability Value]]))+((1-Table1[[#This Row],[Outcome]])*LN(1-Table1[[#This Row],[Probability Value]]))</f>
        <v>-0.60597392372795533</v>
      </c>
    </row>
    <row r="749" spans="1:7" x14ac:dyDescent="0.25">
      <c r="A749" s="19">
        <v>0</v>
      </c>
      <c r="B749" s="1">
        <v>81</v>
      </c>
      <c r="C749" s="1">
        <v>74</v>
      </c>
      <c r="D749" s="29">
        <f t="shared" si="11"/>
        <v>-2.2971391651370046</v>
      </c>
      <c r="E749" s="29">
        <f>EXP(Table1[[#This Row],[Logit]])</f>
        <v>0.10054607838781829</v>
      </c>
      <c r="F749" s="29">
        <f>Table1[[#This Row],[Exponential Of Logit]]/(1+Table1[[#This Row],[Exponential Of Logit]])</f>
        <v>9.136017142972104E-2</v>
      </c>
      <c r="G749" s="29">
        <f>(Table1[[#This Row],[Outcome]]*LN(Table1[[#This Row],[Probability Value]]))+((1-Table1[[#This Row],[Outcome]])*LN(1-Table1[[#This Row],[Probability Value]]))</f>
        <v>-9.5806491519304107E-2</v>
      </c>
    </row>
    <row r="750" spans="1:7" x14ac:dyDescent="0.25">
      <c r="A750" s="19">
        <v>1</v>
      </c>
      <c r="B750" s="1">
        <v>187</v>
      </c>
      <c r="C750" s="1">
        <v>70</v>
      </c>
      <c r="D750" s="29">
        <f t="shared" si="11"/>
        <v>1.7423106984871579</v>
      </c>
      <c r="E750" s="29">
        <f>EXP(Table1[[#This Row],[Logit]])</f>
        <v>5.7105234872127859</v>
      </c>
      <c r="F750" s="29">
        <f>Table1[[#This Row],[Exponential Of Logit]]/(1+Table1[[#This Row],[Exponential Of Logit]])</f>
        <v>0.85098032934307632</v>
      </c>
      <c r="G750" s="29">
        <f>(Table1[[#This Row],[Outcome]]*LN(Table1[[#This Row],[Probability Value]]))+((1-Table1[[#This Row],[Outcome]])*LN(1-Table1[[#This Row],[Probability Value]]))</f>
        <v>-0.16136626543140498</v>
      </c>
    </row>
    <row r="751" spans="1:7" x14ac:dyDescent="0.25">
      <c r="A751" s="19">
        <v>1</v>
      </c>
      <c r="B751" s="1">
        <v>162</v>
      </c>
      <c r="C751" s="1">
        <v>62</v>
      </c>
      <c r="D751" s="29">
        <f t="shared" si="11"/>
        <v>0.80365221794759767</v>
      </c>
      <c r="E751" s="29">
        <f>EXP(Table1[[#This Row],[Logit]])</f>
        <v>2.2336839500078454</v>
      </c>
      <c r="F751" s="29">
        <f>Table1[[#This Row],[Exponential Of Logit]]/(1+Table1[[#This Row],[Exponential Of Logit]])</f>
        <v>0.69075518341934006</v>
      </c>
      <c r="G751" s="29">
        <f>(Table1[[#This Row],[Outcome]]*LN(Table1[[#This Row],[Probability Value]]))+((1-Table1[[#This Row],[Outcome]])*LN(1-Table1[[#This Row],[Probability Value]]))</f>
        <v>-0.36996981116139527</v>
      </c>
    </row>
    <row r="752" spans="1:7" x14ac:dyDescent="0.25">
      <c r="A752" s="19">
        <v>1</v>
      </c>
      <c r="B752" s="1">
        <v>136</v>
      </c>
      <c r="C752" s="1">
        <v>70</v>
      </c>
      <c r="D752" s="29">
        <f t="shared" si="11"/>
        <v>-0.19817651078365273</v>
      </c>
      <c r="E752" s="29">
        <f>EXP(Table1[[#This Row],[Logit]])</f>
        <v>0.8202250617911615</v>
      </c>
      <c r="F752" s="29">
        <f>Table1[[#This Row],[Exponential Of Logit]]/(1+Table1[[#This Row],[Exponential Of Logit]])</f>
        <v>0.45061738738177409</v>
      </c>
      <c r="G752" s="29">
        <f>(Table1[[#This Row],[Outcome]]*LN(Table1[[#This Row],[Probability Value]]))+((1-Table1[[#This Row],[Outcome]])*LN(1-Table1[[#This Row],[Probability Value]]))</f>
        <v>-0.79713666455186305</v>
      </c>
    </row>
    <row r="753" spans="1:7" x14ac:dyDescent="0.25">
      <c r="A753" s="19">
        <v>0</v>
      </c>
      <c r="B753" s="1">
        <v>121</v>
      </c>
      <c r="C753" s="1">
        <v>78</v>
      </c>
      <c r="D753" s="29">
        <f t="shared" si="11"/>
        <v>-0.78146878261335673</v>
      </c>
      <c r="E753" s="29">
        <f>EXP(Table1[[#This Row],[Logit]])</f>
        <v>0.4577332067487323</v>
      </c>
      <c r="F753" s="29">
        <f>Table1[[#This Row],[Exponential Of Logit]]/(1+Table1[[#This Row],[Exponential Of Logit]])</f>
        <v>0.3140034161461146</v>
      </c>
      <c r="G753" s="29">
        <f>(Table1[[#This Row],[Outcome]]*LN(Table1[[#This Row],[Probability Value]]))+((1-Table1[[#This Row],[Outcome]])*LN(1-Table1[[#This Row],[Probability Value]]))</f>
        <v>-0.37688263107348285</v>
      </c>
    </row>
    <row r="754" spans="1:7" x14ac:dyDescent="0.25">
      <c r="A754" s="19">
        <v>0</v>
      </c>
      <c r="B754" s="1">
        <v>108</v>
      </c>
      <c r="C754" s="1">
        <v>62</v>
      </c>
      <c r="D754" s="29">
        <f t="shared" si="11"/>
        <v>-1.2509812977509065</v>
      </c>
      <c r="E754" s="29">
        <f>EXP(Table1[[#This Row],[Logit]])</f>
        <v>0.28622378824651723</v>
      </c>
      <c r="F754" s="29">
        <f>Table1[[#This Row],[Exponential Of Logit]]/(1+Table1[[#This Row],[Exponential Of Logit]])</f>
        <v>0.22253031771144607</v>
      </c>
      <c r="G754" s="29">
        <f>(Table1[[#This Row],[Outcome]]*LN(Table1[[#This Row],[Probability Value]]))+((1-Table1[[#This Row],[Outcome]])*LN(1-Table1[[#This Row],[Probability Value]]))</f>
        <v>-0.25171062953011558</v>
      </c>
    </row>
    <row r="755" spans="1:7" x14ac:dyDescent="0.25">
      <c r="A755" s="19">
        <v>1</v>
      </c>
      <c r="B755" s="1">
        <v>181</v>
      </c>
      <c r="C755" s="1">
        <v>88</v>
      </c>
      <c r="D755" s="29">
        <f t="shared" si="11"/>
        <v>1.4857564213265002</v>
      </c>
      <c r="E755" s="29">
        <f>EXP(Table1[[#This Row],[Logit]])</f>
        <v>4.4183062501535888</v>
      </c>
      <c r="F755" s="29">
        <f>Table1[[#This Row],[Exponential Of Logit]]/(1+Table1[[#This Row],[Exponential Of Logit]])</f>
        <v>0.81544048013682247</v>
      </c>
      <c r="G755" s="29">
        <f>(Table1[[#This Row],[Outcome]]*LN(Table1[[#This Row],[Probability Value]]))+((1-Table1[[#This Row],[Outcome]])*LN(1-Table1[[#This Row],[Probability Value]]))</f>
        <v>-0.20402684531510107</v>
      </c>
    </row>
    <row r="756" spans="1:7" x14ac:dyDescent="0.25">
      <c r="A756" s="19">
        <v>1</v>
      </c>
      <c r="B756" s="1">
        <v>154</v>
      </c>
      <c r="C756" s="1">
        <v>78</v>
      </c>
      <c r="D756" s="29">
        <f t="shared" si="11"/>
        <v>0.47414058809128601</v>
      </c>
      <c r="E756" s="29">
        <f>EXP(Table1[[#This Row],[Logit]])</f>
        <v>1.6066328445956652</v>
      </c>
      <c r="F756" s="29">
        <f>Table1[[#This Row],[Exponential Of Logit]]/(1+Table1[[#This Row],[Exponential Of Logit]])</f>
        <v>0.61636330867490563</v>
      </c>
      <c r="G756" s="29">
        <f>(Table1[[#This Row],[Outcome]]*LN(Table1[[#This Row],[Probability Value]]))+((1-Table1[[#This Row],[Outcome]])*LN(1-Table1[[#This Row],[Probability Value]]))</f>
        <v>-0.48391870249459085</v>
      </c>
    </row>
    <row r="757" spans="1:7" x14ac:dyDescent="0.25">
      <c r="A757" s="19">
        <v>1</v>
      </c>
      <c r="B757" s="1">
        <v>128</v>
      </c>
      <c r="C757" s="1">
        <v>88</v>
      </c>
      <c r="D757" s="29">
        <f t="shared" si="11"/>
        <v>-0.53082832556277282</v>
      </c>
      <c r="E757" s="29">
        <f>EXP(Table1[[#This Row],[Logit]])</f>
        <v>0.58811761500762694</v>
      </c>
      <c r="F757" s="29">
        <f>Table1[[#This Row],[Exponential Of Logit]]/(1+Table1[[#This Row],[Exponential Of Logit]])</f>
        <v>0.37032371497548211</v>
      </c>
      <c r="G757" s="29">
        <f>(Table1[[#This Row],[Outcome]]*LN(Table1[[#This Row],[Probability Value]]))+((1-Table1[[#This Row],[Outcome]])*LN(1-Table1[[#This Row],[Probability Value]]))</f>
        <v>-0.99337775051131383</v>
      </c>
    </row>
    <row r="758" spans="1:7" x14ac:dyDescent="0.25">
      <c r="A758" s="19">
        <v>0</v>
      </c>
      <c r="B758" s="1">
        <v>137</v>
      </c>
      <c r="C758" s="1">
        <v>90</v>
      </c>
      <c r="D758" s="29">
        <f t="shared" si="11"/>
        <v>-0.19152959120249638</v>
      </c>
      <c r="E758" s="29">
        <f>EXP(Table1[[#This Row],[Logit]])</f>
        <v>0.82569519143136372</v>
      </c>
      <c r="F758" s="29">
        <f>Table1[[#This Row],[Exponential Of Logit]]/(1+Table1[[#This Row],[Exponential Of Logit]])</f>
        <v>0.45226344206121849</v>
      </c>
      <c r="G758" s="29">
        <f>(Table1[[#This Row],[Outcome]]*LN(Table1[[#This Row],[Probability Value]]))+((1-Table1[[#This Row],[Outcome]])*LN(1-Table1[[#This Row],[Probability Value]]))</f>
        <v>-0.60196084131196259</v>
      </c>
    </row>
    <row r="759" spans="1:7" x14ac:dyDescent="0.25">
      <c r="A759" s="19">
        <v>1</v>
      </c>
      <c r="B759" s="1">
        <v>123</v>
      </c>
      <c r="C759" s="1">
        <v>72</v>
      </c>
      <c r="D759" s="29">
        <f t="shared" si="11"/>
        <v>-0.69595069022647083</v>
      </c>
      <c r="E759" s="29">
        <f>EXP(Table1[[#This Row],[Logit]])</f>
        <v>0.49860020824841517</v>
      </c>
      <c r="F759" s="29">
        <f>Table1[[#This Row],[Exponential Of Logit]]/(1+Table1[[#This Row],[Exponential Of Logit]])</f>
        <v>0.33271062255568884</v>
      </c>
      <c r="G759" s="29">
        <f>(Table1[[#This Row],[Outcome]]*LN(Table1[[#This Row],[Probability Value]]))+((1-Table1[[#This Row],[Outcome]])*LN(1-Table1[[#This Row],[Probability Value]]))</f>
        <v>-1.1004821681365091</v>
      </c>
    </row>
    <row r="760" spans="1:7" x14ac:dyDescent="0.25">
      <c r="A760" s="19">
        <v>0</v>
      </c>
      <c r="B760" s="1">
        <v>106</v>
      </c>
      <c r="C760" s="1">
        <v>76</v>
      </c>
      <c r="D760" s="29">
        <f t="shared" si="11"/>
        <v>-1.3490601298290223</v>
      </c>
      <c r="E760" s="29">
        <f>EXP(Table1[[#This Row],[Logit]])</f>
        <v>0.25948402737058124</v>
      </c>
      <c r="F760" s="29">
        <f>Table1[[#This Row],[Exponential Of Logit]]/(1+Table1[[#This Row],[Exponential Of Logit]])</f>
        <v>0.20602407154960498</v>
      </c>
      <c r="G760" s="29">
        <f>(Table1[[#This Row],[Outcome]]*LN(Table1[[#This Row],[Probability Value]]))+((1-Table1[[#This Row],[Outcome]])*LN(1-Table1[[#This Row],[Probability Value]]))</f>
        <v>-0.23070213500766973</v>
      </c>
    </row>
    <row r="761" spans="1:7" x14ac:dyDescent="0.25">
      <c r="A761" s="19">
        <v>1</v>
      </c>
      <c r="B761" s="1">
        <v>190</v>
      </c>
      <c r="C761" s="1">
        <v>92</v>
      </c>
      <c r="D761" s="29">
        <f t="shared" si="11"/>
        <v>1.8219149707639701</v>
      </c>
      <c r="E761" s="29">
        <f>EXP(Table1[[#This Row],[Logit]])</f>
        <v>6.18368870205272</v>
      </c>
      <c r="F761" s="29">
        <f>Table1[[#This Row],[Exponential Of Logit]]/(1+Table1[[#This Row],[Exponential Of Logit]])</f>
        <v>0.86079574972197048</v>
      </c>
      <c r="G761" s="29">
        <f>(Table1[[#This Row],[Outcome]]*LN(Table1[[#This Row],[Probability Value]]))+((1-Table1[[#This Row],[Outcome]])*LN(1-Table1[[#This Row],[Probability Value]]))</f>
        <v>-0.14989802717745471</v>
      </c>
    </row>
    <row r="762" spans="1:7" x14ac:dyDescent="0.25">
      <c r="A762" s="19">
        <v>0</v>
      </c>
      <c r="B762" s="1">
        <v>88</v>
      </c>
      <c r="C762" s="1">
        <v>58</v>
      </c>
      <c r="D762" s="29">
        <f t="shared" si="11"/>
        <v>-2.0056763040899233</v>
      </c>
      <c r="E762" s="29">
        <f>EXP(Table1[[#This Row],[Logit]])</f>
        <v>0.13456925517578469</v>
      </c>
      <c r="F762" s="29">
        <f>Table1[[#This Row],[Exponential Of Logit]]/(1+Table1[[#This Row],[Exponential Of Logit]])</f>
        <v>0.11860823353170731</v>
      </c>
      <c r="G762" s="29">
        <f>(Table1[[#This Row],[Outcome]]*LN(Table1[[#This Row],[Probability Value]]))+((1-Table1[[#This Row],[Outcome]])*LN(1-Table1[[#This Row],[Probability Value]]))</f>
        <v>-0.12625306804255546</v>
      </c>
    </row>
    <row r="763" spans="1:7" x14ac:dyDescent="0.25">
      <c r="A763" s="19">
        <v>1</v>
      </c>
      <c r="B763" s="1">
        <v>170</v>
      </c>
      <c r="C763" s="1">
        <v>74</v>
      </c>
      <c r="D763" s="29">
        <f t="shared" si="11"/>
        <v>1.0892012588846054</v>
      </c>
      <c r="E763" s="29">
        <f>EXP(Table1[[#This Row],[Logit]])</f>
        <v>2.9718993460949448</v>
      </c>
      <c r="F763" s="29">
        <f>Table1[[#This Row],[Exponential Of Logit]]/(1+Table1[[#This Row],[Exponential Of Logit]])</f>
        <v>0.74823128360914515</v>
      </c>
      <c r="G763" s="29">
        <f>(Table1[[#This Row],[Outcome]]*LN(Table1[[#This Row],[Probability Value]]))+((1-Table1[[#This Row],[Outcome]])*LN(1-Table1[[#This Row],[Probability Value]]))</f>
        <v>-0.29004314611493576</v>
      </c>
    </row>
    <row r="764" spans="1:7" x14ac:dyDescent="0.25">
      <c r="A764" s="19">
        <v>0</v>
      </c>
      <c r="B764" s="1">
        <v>89</v>
      </c>
      <c r="C764" s="1">
        <v>62</v>
      </c>
      <c r="D764" s="29">
        <f t="shared" si="11"/>
        <v>-1.9739079051263069</v>
      </c>
      <c r="E764" s="29">
        <f>EXP(Table1[[#This Row],[Logit]])</f>
        <v>0.13891293553916526</v>
      </c>
      <c r="F764" s="29">
        <f>Table1[[#This Row],[Exponential Of Logit]]/(1+Table1[[#This Row],[Exponential Of Logit]])</f>
        <v>0.12196975835857322</v>
      </c>
      <c r="G764" s="29">
        <f>(Table1[[#This Row],[Outcome]]*LN(Table1[[#This Row],[Probability Value]]))+((1-Table1[[#This Row],[Outcome]])*LN(1-Table1[[#This Row],[Probability Value]]))</f>
        <v>-0.13007424215724769</v>
      </c>
    </row>
    <row r="765" spans="1:7" x14ac:dyDescent="0.25">
      <c r="A765" s="19">
        <v>0</v>
      </c>
      <c r="B765" s="1">
        <v>101</v>
      </c>
      <c r="C765" s="1">
        <v>76</v>
      </c>
      <c r="D765" s="29">
        <f t="shared" si="11"/>
        <v>-1.5393039738751804</v>
      </c>
      <c r="E765" s="29">
        <f>EXP(Table1[[#This Row],[Logit]])</f>
        <v>0.21453036821500471</v>
      </c>
      <c r="F765" s="29">
        <f>Table1[[#This Row],[Exponential Of Logit]]/(1+Table1[[#This Row],[Exponential Of Logit]])</f>
        <v>0.17663647927577145</v>
      </c>
      <c r="G765" s="29">
        <f>(Table1[[#This Row],[Outcome]]*LN(Table1[[#This Row],[Probability Value]]))+((1-Table1[[#This Row],[Outcome]])*LN(1-Table1[[#This Row],[Probability Value]]))</f>
        <v>-0.19435747385312174</v>
      </c>
    </row>
    <row r="766" spans="1:7" x14ac:dyDescent="0.25">
      <c r="A766" s="19">
        <v>0</v>
      </c>
      <c r="B766" s="1">
        <v>122</v>
      </c>
      <c r="C766" s="1">
        <v>70</v>
      </c>
      <c r="D766" s="29">
        <f t="shared" si="11"/>
        <v>-0.73085927411289464</v>
      </c>
      <c r="E766" s="29">
        <f>EXP(Table1[[#This Row],[Logit]])</f>
        <v>0.48149507602853364</v>
      </c>
      <c r="F766" s="29">
        <f>Table1[[#This Row],[Exponential Of Logit]]/(1+Table1[[#This Row],[Exponential Of Logit]])</f>
        <v>0.32500619395866287</v>
      </c>
      <c r="G766" s="29">
        <f>(Table1[[#This Row],[Outcome]]*LN(Table1[[#This Row],[Probability Value]]))+((1-Table1[[#This Row],[Outcome]])*LN(1-Table1[[#This Row],[Probability Value]]))</f>
        <v>-0.39305176438676515</v>
      </c>
    </row>
    <row r="767" spans="1:7" x14ac:dyDescent="0.25">
      <c r="A767" s="19">
        <v>0</v>
      </c>
      <c r="B767" s="1">
        <v>121</v>
      </c>
      <c r="C767" s="1">
        <v>72</v>
      </c>
      <c r="D767" s="29">
        <f t="shared" si="11"/>
        <v>-0.77204822784493421</v>
      </c>
      <c r="E767" s="29">
        <f>EXP(Table1[[#This Row],[Logit]])</f>
        <v>0.46206568261423581</v>
      </c>
      <c r="F767" s="29">
        <f>Table1[[#This Row],[Exponential Of Logit]]/(1+Table1[[#This Row],[Exponential Of Logit]])</f>
        <v>0.31603620008920713</v>
      </c>
      <c r="G767" s="29">
        <f>(Table1[[#This Row],[Outcome]]*LN(Table1[[#This Row],[Probability Value]]))+((1-Table1[[#This Row],[Outcome]])*LN(1-Table1[[#This Row],[Probability Value]]))</f>
        <v>-0.37985028686714462</v>
      </c>
    </row>
    <row r="768" spans="1:7" x14ac:dyDescent="0.25">
      <c r="A768" s="19">
        <v>1</v>
      </c>
      <c r="B768" s="1">
        <v>126</v>
      </c>
      <c r="C768" s="1">
        <v>60</v>
      </c>
      <c r="D768" s="29">
        <f t="shared" si="11"/>
        <v>-0.56296327426193127</v>
      </c>
      <c r="E768" s="29">
        <f>EXP(Table1[[#This Row],[Logit]])</f>
        <v>0.56951892014815508</v>
      </c>
      <c r="F768" s="29">
        <f>Table1[[#This Row],[Exponential Of Logit]]/(1+Table1[[#This Row],[Exponential Of Logit]])</f>
        <v>0.36286209285989063</v>
      </c>
      <c r="G768" s="29">
        <f>(Table1[[#This Row],[Outcome]]*LN(Table1[[#This Row],[Probability Value]]))+((1-Table1[[#This Row],[Outcome]])*LN(1-Table1[[#This Row],[Probability Value]]))</f>
        <v>-1.0137324263780598</v>
      </c>
    </row>
    <row r="769" spans="1:7" x14ac:dyDescent="0.25">
      <c r="A769" s="20">
        <v>0</v>
      </c>
      <c r="B769" s="21">
        <v>93</v>
      </c>
      <c r="C769" s="21">
        <v>70</v>
      </c>
      <c r="D769" s="29">
        <f t="shared" si="11"/>
        <v>-1.8342735695806105</v>
      </c>
      <c r="E769" s="30">
        <f>EXP(Table1[[#This Row],[Logit]])</f>
        <v>0.15972949199546174</v>
      </c>
      <c r="F769" s="30">
        <f>Table1[[#This Row],[Exponential Of Logit]]/(1+Table1[[#This Row],[Exponential Of Logit]])</f>
        <v>0.13772995607848765</v>
      </c>
      <c r="G769" s="29">
        <f>(Table1[[#This Row],[Outcome]]*LN(Table1[[#This Row],[Probability Value]]))+((1-Table1[[#This Row],[Outcome]])*LN(1-Table1[[#This Row],[Probability Value]]))</f>
        <v>-0.14818678136809227</v>
      </c>
    </row>
  </sheetData>
  <mergeCells count="3">
    <mergeCell ref="K1:K3"/>
    <mergeCell ref="K10:L10"/>
    <mergeCell ref="L4:M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B1C5-FD70-4D38-B64C-630A14DFB9C4}">
  <dimension ref="A1:U152"/>
  <sheetViews>
    <sheetView tabSelected="1" topLeftCell="B1" zoomScaleNormal="100" workbookViewId="0">
      <selection activeCell="Q20" sqref="Q20"/>
    </sheetView>
  </sheetViews>
  <sheetFormatPr defaultRowHeight="15" x14ac:dyDescent="0.25"/>
  <cols>
    <col min="1" max="1" width="7.5703125" bestFit="1" customWidth="1"/>
    <col min="2" max="2" width="12.42578125" bestFit="1" customWidth="1"/>
    <col min="3" max="3" width="11.85546875" bestFit="1" customWidth="1"/>
    <col min="4" max="4" width="12.28515625" bestFit="1" customWidth="1"/>
    <col min="5" max="5" width="11.7109375" bestFit="1" customWidth="1"/>
    <col min="10" max="10" width="7.7109375" bestFit="1" customWidth="1"/>
    <col min="12" max="12" width="12.42578125" bestFit="1" customWidth="1"/>
    <col min="13" max="13" width="14.28515625" customWidth="1"/>
    <col min="14" max="14" width="12.28515625" bestFit="1" customWidth="1"/>
    <col min="15" max="15" width="17" customWidth="1"/>
    <col min="16" max="16" width="14" customWidth="1"/>
    <col min="17" max="17" width="18.28515625" customWidth="1"/>
    <col min="18" max="18" width="12.7109375" bestFit="1" customWidth="1"/>
  </cols>
  <sheetData>
    <row r="1" spans="1:21" x14ac:dyDescent="0.25">
      <c r="A1" s="47" t="s">
        <v>27</v>
      </c>
      <c r="B1" s="47" t="s">
        <v>23</v>
      </c>
      <c r="C1" s="47" t="s">
        <v>24</v>
      </c>
      <c r="D1" s="47" t="s">
        <v>25</v>
      </c>
      <c r="E1" s="47" t="s">
        <v>26</v>
      </c>
      <c r="F1" s="46" t="s">
        <v>28</v>
      </c>
      <c r="G1" s="46"/>
      <c r="H1" s="46"/>
      <c r="I1" s="46" t="s">
        <v>29</v>
      </c>
      <c r="J1" s="46"/>
      <c r="K1" s="46"/>
      <c r="L1" s="46" t="s">
        <v>30</v>
      </c>
      <c r="M1" s="46"/>
      <c r="N1" s="46"/>
      <c r="O1" s="45" t="s">
        <v>36</v>
      </c>
    </row>
    <row r="2" spans="1:21" x14ac:dyDescent="0.25">
      <c r="A2" s="47"/>
      <c r="B2" s="47"/>
      <c r="C2" s="47"/>
      <c r="D2" s="47"/>
      <c r="E2" s="47"/>
      <c r="F2" s="3">
        <v>1</v>
      </c>
      <c r="G2" s="3">
        <v>2</v>
      </c>
      <c r="H2" s="3">
        <v>3</v>
      </c>
      <c r="I2" s="46"/>
      <c r="J2" s="46"/>
      <c r="K2" s="46"/>
      <c r="L2" s="46"/>
      <c r="M2" s="46"/>
      <c r="N2" s="46"/>
      <c r="O2" s="45"/>
    </row>
    <row r="3" spans="1:21" x14ac:dyDescent="0.25">
      <c r="A3" s="1">
        <v>1</v>
      </c>
      <c r="B3" s="1">
        <v>5.0999999999999996</v>
      </c>
      <c r="C3" s="1">
        <v>3.5</v>
      </c>
      <c r="D3" s="1">
        <v>1.4</v>
      </c>
      <c r="E3" s="1">
        <v>0.2</v>
      </c>
      <c r="F3" s="1">
        <v>1</v>
      </c>
      <c r="G3" s="1">
        <v>0</v>
      </c>
      <c r="H3" s="1">
        <v>0</v>
      </c>
      <c r="I3" s="29">
        <f>R$12+R$13*$B3+$C3*R$14+$D3*R$15+$E3*R$16</f>
        <v>659.91756439784683</v>
      </c>
      <c r="J3" s="29">
        <f>S$12+S$13*$B3+$C3*S$14+$D3*S$15+$E3*S$16</f>
        <v>-328.27894968087975</v>
      </c>
      <c r="K3" s="29">
        <f>T$12+T$13*$B3+$C3*T$14+$D3*T$15+$E3*T$16</f>
        <v>-328.27894968087975</v>
      </c>
      <c r="L3" s="29">
        <f>EXP($I3)/(EXP($I3) + EXP($J3) + EXP($K3))</f>
        <v>1</v>
      </c>
      <c r="M3" s="29">
        <f>EXP(J3)/(EXP($I3) + EXP($J3) + EXP($K3))</f>
        <v>0</v>
      </c>
      <c r="N3" s="29">
        <f>EXP($I3)/(EXP($I3) + EXP($J3) + EXP($K3))</f>
        <v>1</v>
      </c>
      <c r="O3" t="e">
        <f>(1-F3-G3)*LN(L3)+G3*LN(M3)+F3*LN(N3)</f>
        <v>#NUM!</v>
      </c>
    </row>
    <row r="4" spans="1:21" x14ac:dyDescent="0.25">
      <c r="A4" s="1">
        <v>1</v>
      </c>
      <c r="B4" s="1">
        <v>4.9000000000000004</v>
      </c>
      <c r="C4" s="1">
        <v>3</v>
      </c>
      <c r="D4" s="1">
        <v>1.4</v>
      </c>
      <c r="E4" s="1">
        <v>0.2</v>
      </c>
      <c r="F4" s="1">
        <v>1</v>
      </c>
      <c r="G4" s="1">
        <v>0</v>
      </c>
      <c r="H4" s="1">
        <v>0</v>
      </c>
      <c r="I4" s="29">
        <f t="shared" ref="I4:I67" si="0">R$12+R$13*$B4+$C4*R$14+$D4*R$15+$E4*R$16</f>
        <v>622.05594673501184</v>
      </c>
      <c r="J4" s="29">
        <f t="shared" ref="J4:J67" si="1">S$12+S$13*$B4+$C4*S$14+$D4*S$15+$E4*S$16</f>
        <v>-309.4531325872486</v>
      </c>
      <c r="K4" s="29">
        <f t="shared" ref="K4:K67" si="2">T$12+T$13*$B4+$C4*T$14+$D4*T$15+$E4*T$16</f>
        <v>-309.4531325872486</v>
      </c>
      <c r="L4" s="29">
        <f t="shared" ref="L4:N35" si="3">EXP($I4)/(EXP($I4) + EXP($J4) + EXP($K4))</f>
        <v>1</v>
      </c>
      <c r="M4" s="29">
        <f t="shared" ref="M3:N18" si="4">EXP($I4)/(EXP($I4) + EXP($J4) + EXP($K4))</f>
        <v>1</v>
      </c>
      <c r="N4" s="29">
        <f t="shared" si="4"/>
        <v>1</v>
      </c>
      <c r="O4">
        <f>(1-F4-G4)*LN(L4)+G4*LN(M4)+F4*LN(N4)</f>
        <v>0</v>
      </c>
    </row>
    <row r="5" spans="1:21" x14ac:dyDescent="0.25">
      <c r="A5" s="1">
        <v>1</v>
      </c>
      <c r="B5" s="1">
        <v>4.7</v>
      </c>
      <c r="C5" s="1">
        <v>3.2</v>
      </c>
      <c r="D5" s="1">
        <v>1.3</v>
      </c>
      <c r="E5" s="1">
        <v>0.2</v>
      </c>
      <c r="F5" s="1">
        <v>1</v>
      </c>
      <c r="G5" s="1">
        <v>0</v>
      </c>
      <c r="H5" s="1">
        <v>0</v>
      </c>
      <c r="I5" s="29">
        <f t="shared" si="0"/>
        <v>608.95557046103966</v>
      </c>
      <c r="J5" s="29">
        <f t="shared" si="1"/>
        <v>-302.91793963063782</v>
      </c>
      <c r="K5" s="29">
        <f t="shared" si="2"/>
        <v>-302.91793963063782</v>
      </c>
      <c r="L5" s="29">
        <f t="shared" si="3"/>
        <v>1</v>
      </c>
      <c r="M5" s="29">
        <f t="shared" si="4"/>
        <v>1</v>
      </c>
      <c r="N5" s="29">
        <f t="shared" si="4"/>
        <v>1</v>
      </c>
      <c r="O5">
        <f>(1-F5-G5)*LN(L5)+G5*LN(M5)+F5*LN(N5)</f>
        <v>0</v>
      </c>
      <c r="P5" s="44"/>
      <c r="Q5" s="44"/>
      <c r="R5" s="43"/>
      <c r="S5" s="43"/>
      <c r="T5" s="43"/>
      <c r="U5" s="43"/>
    </row>
    <row r="6" spans="1:21" x14ac:dyDescent="0.25">
      <c r="A6" s="1">
        <v>1</v>
      </c>
      <c r="B6" s="1">
        <v>4.5999999999999996</v>
      </c>
      <c r="C6" s="1">
        <v>3.1</v>
      </c>
      <c r="D6" s="1">
        <v>1.5</v>
      </c>
      <c r="E6" s="1">
        <v>0.2</v>
      </c>
      <c r="F6" s="1">
        <v>1</v>
      </c>
      <c r="G6" s="1">
        <v>0</v>
      </c>
      <c r="H6" s="1">
        <v>0</v>
      </c>
      <c r="I6" s="29">
        <f t="shared" si="0"/>
        <v>607.02089360668515</v>
      </c>
      <c r="J6" s="29">
        <f t="shared" si="1"/>
        <v>-301.95060085920164</v>
      </c>
      <c r="K6" s="29">
        <f t="shared" si="2"/>
        <v>-301.95060085920164</v>
      </c>
      <c r="L6" s="29">
        <f t="shared" si="3"/>
        <v>1</v>
      </c>
      <c r="M6" s="29">
        <f t="shared" si="4"/>
        <v>1</v>
      </c>
      <c r="N6" s="29">
        <f t="shared" si="4"/>
        <v>1</v>
      </c>
      <c r="O6">
        <f t="shared" ref="O6:O67" si="5">(1-F6-G6)*LN(L6)+G6*LN(M6)+F6*LN(N6)</f>
        <v>0</v>
      </c>
      <c r="P6" s="44"/>
      <c r="Q6" s="44"/>
      <c r="R6" s="1"/>
      <c r="S6" s="1"/>
      <c r="T6" s="1"/>
      <c r="U6" s="1"/>
    </row>
    <row r="7" spans="1:21" x14ac:dyDescent="0.25">
      <c r="A7" s="1">
        <v>1</v>
      </c>
      <c r="B7" s="1">
        <v>5</v>
      </c>
      <c r="C7" s="1">
        <v>3.6</v>
      </c>
      <c r="D7" s="1">
        <v>1.4</v>
      </c>
      <c r="E7" s="1">
        <v>0.2</v>
      </c>
      <c r="F7" s="1">
        <v>1</v>
      </c>
      <c r="G7" s="1">
        <v>0</v>
      </c>
      <c r="H7" s="1">
        <v>0</v>
      </c>
      <c r="I7" s="29">
        <f t="shared" si="0"/>
        <v>656.00708793041383</v>
      </c>
      <c r="J7" s="29">
        <f t="shared" si="1"/>
        <v>-326.3237097258687</v>
      </c>
      <c r="K7" s="29">
        <f t="shared" si="2"/>
        <v>-326.3237097258687</v>
      </c>
      <c r="L7" s="29">
        <f t="shared" si="3"/>
        <v>1</v>
      </c>
      <c r="M7" s="29">
        <f t="shared" si="4"/>
        <v>1</v>
      </c>
      <c r="N7" s="29">
        <f t="shared" si="4"/>
        <v>1</v>
      </c>
      <c r="O7">
        <f t="shared" si="5"/>
        <v>0</v>
      </c>
      <c r="P7" s="31"/>
      <c r="Q7" s="32"/>
      <c r="R7" s="32"/>
      <c r="S7" s="32"/>
      <c r="T7" s="32"/>
      <c r="U7" s="32"/>
    </row>
    <row r="8" spans="1:21" x14ac:dyDescent="0.25">
      <c r="A8" s="1">
        <v>1</v>
      </c>
      <c r="B8" s="1">
        <v>5.4</v>
      </c>
      <c r="C8" s="1">
        <v>3.9</v>
      </c>
      <c r="D8" s="1">
        <v>1.7</v>
      </c>
      <c r="E8" s="1">
        <v>0.4</v>
      </c>
      <c r="F8" s="1">
        <v>1</v>
      </c>
      <c r="G8" s="1">
        <v>0</v>
      </c>
      <c r="H8" s="1">
        <v>0</v>
      </c>
      <c r="I8" s="29">
        <f t="shared" si="0"/>
        <v>720.90884524772275</v>
      </c>
      <c r="J8" s="29">
        <f t="shared" si="1"/>
        <v>-358.59460456469156</v>
      </c>
      <c r="K8" s="29">
        <f t="shared" si="2"/>
        <v>-358.59460456469156</v>
      </c>
      <c r="L8" s="29" t="e">
        <f>EXP($I8)/(EXP($I8) + EXP($J8) + EXP($K8))</f>
        <v>#NUM!</v>
      </c>
      <c r="M8" s="29" t="e">
        <f t="shared" si="4"/>
        <v>#NUM!</v>
      </c>
      <c r="N8" s="29" t="e">
        <f t="shared" si="4"/>
        <v>#NUM!</v>
      </c>
      <c r="O8" t="e">
        <f>(1-F8-G8)*LN(L8)+G8*LN(M8)+F8*LN(N8)</f>
        <v>#NUM!</v>
      </c>
      <c r="P8" s="31"/>
      <c r="Q8" s="32"/>
      <c r="R8" s="32"/>
      <c r="S8" s="32"/>
      <c r="T8" s="32"/>
      <c r="U8" s="32"/>
    </row>
    <row r="9" spans="1:21" x14ac:dyDescent="0.25">
      <c r="A9" s="1">
        <v>1</v>
      </c>
      <c r="B9" s="1">
        <v>4.5999999999999996</v>
      </c>
      <c r="C9" s="1">
        <v>3.4</v>
      </c>
      <c r="D9" s="1">
        <v>1.4</v>
      </c>
      <c r="E9" s="1">
        <v>0.3</v>
      </c>
      <c r="F9" s="1">
        <v>1</v>
      </c>
      <c r="G9" s="1">
        <v>0</v>
      </c>
      <c r="H9" s="1">
        <v>0</v>
      </c>
      <c r="I9" s="29">
        <f t="shared" si="0"/>
        <v>616.3064992164243</v>
      </c>
      <c r="J9" s="29">
        <f t="shared" si="1"/>
        <v>-306.54840452471848</v>
      </c>
      <c r="K9" s="29">
        <f t="shared" si="2"/>
        <v>-306.54840452471848</v>
      </c>
      <c r="L9" s="29">
        <f t="shared" si="3"/>
        <v>1</v>
      </c>
      <c r="M9" s="29">
        <f t="shared" si="4"/>
        <v>1</v>
      </c>
      <c r="N9" s="29">
        <f t="shared" si="4"/>
        <v>1</v>
      </c>
      <c r="O9">
        <f t="shared" si="5"/>
        <v>0</v>
      </c>
      <c r="P9" s="31"/>
      <c r="Q9" s="32"/>
      <c r="R9" s="32"/>
      <c r="S9" s="32"/>
      <c r="T9" s="32"/>
      <c r="U9" s="32"/>
    </row>
    <row r="10" spans="1:21" x14ac:dyDescent="0.25">
      <c r="A10" s="1">
        <v>1</v>
      </c>
      <c r="B10" s="1">
        <v>5</v>
      </c>
      <c r="C10" s="1">
        <v>3.4</v>
      </c>
      <c r="D10" s="1">
        <v>1.5</v>
      </c>
      <c r="E10" s="1">
        <v>0.2</v>
      </c>
      <c r="F10" s="1">
        <v>1</v>
      </c>
      <c r="G10" s="1">
        <v>0</v>
      </c>
      <c r="H10" s="1">
        <v>0</v>
      </c>
      <c r="I10" s="29">
        <f t="shared" si="0"/>
        <v>652.70346420438614</v>
      </c>
      <c r="J10" s="29">
        <f t="shared" si="1"/>
        <v>-324.68689786285489</v>
      </c>
      <c r="K10" s="29">
        <f t="shared" si="2"/>
        <v>-324.68689786285489</v>
      </c>
      <c r="L10" s="29">
        <f t="shared" si="3"/>
        <v>1</v>
      </c>
      <c r="M10" s="29">
        <f t="shared" si="4"/>
        <v>1</v>
      </c>
      <c r="N10" s="29">
        <f t="shared" si="4"/>
        <v>1</v>
      </c>
      <c r="O10">
        <f t="shared" si="5"/>
        <v>0</v>
      </c>
    </row>
    <row r="11" spans="1:21" x14ac:dyDescent="0.25">
      <c r="A11" s="1">
        <v>1</v>
      </c>
      <c r="B11" s="1">
        <v>4.4000000000000004</v>
      </c>
      <c r="C11" s="1">
        <v>2.9</v>
      </c>
      <c r="D11" s="1">
        <v>1.4</v>
      </c>
      <c r="E11" s="1">
        <v>0.2</v>
      </c>
      <c r="F11" s="1">
        <v>1</v>
      </c>
      <c r="G11" s="1">
        <v>0</v>
      </c>
      <c r="H11" s="1">
        <v>0</v>
      </c>
      <c r="I11" s="29">
        <f t="shared" si="0"/>
        <v>576.75442320244485</v>
      </c>
      <c r="J11" s="29">
        <f t="shared" si="1"/>
        <v>-286.89235808338566</v>
      </c>
      <c r="K11" s="29">
        <f t="shared" si="2"/>
        <v>-286.89235808338566</v>
      </c>
      <c r="L11" s="29">
        <f>EXP($I11)/(EXP($I11) + EXP($J11) + EXP($K11))</f>
        <v>1</v>
      </c>
      <c r="M11" s="29">
        <f t="shared" si="4"/>
        <v>1</v>
      </c>
      <c r="N11" s="29">
        <f t="shared" si="4"/>
        <v>1</v>
      </c>
      <c r="O11">
        <f t="shared" si="5"/>
        <v>0</v>
      </c>
      <c r="P11" s="44" t="s">
        <v>28</v>
      </c>
      <c r="Q11" s="44"/>
      <c r="R11" s="31">
        <v>1</v>
      </c>
      <c r="S11" s="31">
        <v>2</v>
      </c>
      <c r="T11" s="31">
        <v>3</v>
      </c>
    </row>
    <row r="12" spans="1:21" x14ac:dyDescent="0.25">
      <c r="A12" s="1">
        <v>1</v>
      </c>
      <c r="B12" s="1">
        <v>4.9000000000000004</v>
      </c>
      <c r="C12" s="1">
        <v>3.1</v>
      </c>
      <c r="D12" s="1">
        <v>1.5</v>
      </c>
      <c r="E12" s="1">
        <v>0.1</v>
      </c>
      <c r="F12" s="1">
        <v>1</v>
      </c>
      <c r="G12" s="1">
        <v>0</v>
      </c>
      <c r="H12" s="1">
        <v>0</v>
      </c>
      <c r="I12" s="29">
        <f t="shared" si="0"/>
        <v>629.9364352555408</v>
      </c>
      <c r="J12" s="29">
        <f t="shared" si="1"/>
        <v>-313.37837874093702</v>
      </c>
      <c r="K12" s="29">
        <f t="shared" si="2"/>
        <v>-313.37837874093702</v>
      </c>
      <c r="L12" s="29">
        <f t="shared" si="3"/>
        <v>1</v>
      </c>
      <c r="M12" s="29">
        <f t="shared" si="4"/>
        <v>1</v>
      </c>
      <c r="N12" s="29">
        <f t="shared" si="4"/>
        <v>1</v>
      </c>
      <c r="O12">
        <f t="shared" si="5"/>
        <v>0</v>
      </c>
      <c r="P12" s="44" t="s">
        <v>2</v>
      </c>
      <c r="Q12" s="44"/>
      <c r="R12" s="32">
        <v>14.119397308224846</v>
      </c>
      <c r="S12" s="32">
        <v>-6.90969951475968</v>
      </c>
      <c r="T12" s="32">
        <v>-6.90969951475968</v>
      </c>
    </row>
    <row r="13" spans="1:21" x14ac:dyDescent="0.25">
      <c r="A13" s="1">
        <v>1</v>
      </c>
      <c r="B13" s="1">
        <v>5.4</v>
      </c>
      <c r="C13" s="1">
        <v>3.7</v>
      </c>
      <c r="D13" s="1">
        <v>1.5</v>
      </c>
      <c r="E13" s="1">
        <v>0.2</v>
      </c>
      <c r="F13" s="1">
        <v>1</v>
      </c>
      <c r="G13" s="1">
        <v>0</v>
      </c>
      <c r="H13" s="1">
        <v>0</v>
      </c>
      <c r="I13" s="29">
        <f t="shared" si="0"/>
        <v>698.38603480208724</v>
      </c>
      <c r="J13" s="29">
        <f t="shared" si="1"/>
        <v>-347.42319486650808</v>
      </c>
      <c r="K13" s="29">
        <f t="shared" si="2"/>
        <v>-347.42319486650808</v>
      </c>
      <c r="L13" s="29">
        <f t="shared" si="3"/>
        <v>1</v>
      </c>
      <c r="M13" s="29">
        <f t="shared" si="4"/>
        <v>1</v>
      </c>
      <c r="N13" s="29">
        <f t="shared" si="4"/>
        <v>1</v>
      </c>
      <c r="O13">
        <f t="shared" si="5"/>
        <v>0</v>
      </c>
      <c r="P13" s="43" t="s">
        <v>3</v>
      </c>
      <c r="Q13" s="1" t="s">
        <v>23</v>
      </c>
      <c r="R13" s="32">
        <v>82.02</v>
      </c>
      <c r="S13" s="32">
        <v>-40.860024098123205</v>
      </c>
      <c r="T13" s="32">
        <v>-40.860024098123205</v>
      </c>
    </row>
    <row r="14" spans="1:21" x14ac:dyDescent="0.25">
      <c r="A14" s="1">
        <v>1</v>
      </c>
      <c r="B14" s="1">
        <v>4.8</v>
      </c>
      <c r="C14" s="1">
        <v>3.4</v>
      </c>
      <c r="D14" s="1">
        <v>1.6</v>
      </c>
      <c r="E14" s="1">
        <v>0.2</v>
      </c>
      <c r="F14" s="1">
        <v>1</v>
      </c>
      <c r="G14" s="1">
        <v>0</v>
      </c>
      <c r="H14" s="1">
        <v>0</v>
      </c>
      <c r="I14" s="29">
        <f t="shared" si="0"/>
        <v>641.57888754349244</v>
      </c>
      <c r="J14" s="29">
        <f t="shared" si="1"/>
        <v>-319.13960608981898</v>
      </c>
      <c r="K14" s="29">
        <f t="shared" si="2"/>
        <v>-319.13960608981898</v>
      </c>
      <c r="L14" s="29">
        <f t="shared" si="3"/>
        <v>1</v>
      </c>
      <c r="M14" s="29">
        <f t="shared" si="4"/>
        <v>1</v>
      </c>
      <c r="N14" s="29">
        <f t="shared" si="4"/>
        <v>1</v>
      </c>
      <c r="O14">
        <f t="shared" si="5"/>
        <v>0</v>
      </c>
      <c r="P14" s="43"/>
      <c r="Q14" s="1" t="s">
        <v>24</v>
      </c>
      <c r="R14" s="32">
        <v>42.915235325670096</v>
      </c>
      <c r="S14" s="32">
        <v>-21.307624548013109</v>
      </c>
      <c r="T14" s="32">
        <v>-21.307624548013109</v>
      </c>
    </row>
    <row r="15" spans="1:21" x14ac:dyDescent="0.25">
      <c r="A15" s="1">
        <v>1</v>
      </c>
      <c r="B15" s="1">
        <v>4.8</v>
      </c>
      <c r="C15" s="1">
        <v>3</v>
      </c>
      <c r="D15" s="1">
        <v>1.4</v>
      </c>
      <c r="E15" s="1">
        <v>0.1</v>
      </c>
      <c r="F15" s="1">
        <v>1</v>
      </c>
      <c r="G15" s="1">
        <v>0</v>
      </c>
      <c r="H15" s="1">
        <v>0</v>
      </c>
      <c r="I15" s="29">
        <f t="shared" si="0"/>
        <v>612.1634883838675</v>
      </c>
      <c r="J15" s="29">
        <f t="shared" si="1"/>
        <v>-304.53690082973458</v>
      </c>
      <c r="K15" s="29">
        <f t="shared" si="2"/>
        <v>-304.53690082973458</v>
      </c>
      <c r="L15" s="29">
        <f t="shared" si="3"/>
        <v>1</v>
      </c>
      <c r="M15" s="29">
        <f t="shared" si="4"/>
        <v>1</v>
      </c>
      <c r="N15" s="29">
        <f t="shared" si="4"/>
        <v>1</v>
      </c>
      <c r="O15">
        <f t="shared" si="5"/>
        <v>0</v>
      </c>
      <c r="P15" s="43"/>
      <c r="Q15" s="1" t="s">
        <v>25</v>
      </c>
      <c r="R15" s="32">
        <v>52.794233391062818</v>
      </c>
      <c r="S15" s="32">
        <v>-26.247130465887523</v>
      </c>
      <c r="T15" s="32">
        <v>-26.247130465887523</v>
      </c>
    </row>
    <row r="16" spans="1:21" x14ac:dyDescent="0.25">
      <c r="A16" s="1">
        <v>1</v>
      </c>
      <c r="B16" s="1">
        <v>4.3</v>
      </c>
      <c r="C16" s="1">
        <v>3</v>
      </c>
      <c r="D16" s="1">
        <v>1.1000000000000001</v>
      </c>
      <c r="E16" s="1">
        <v>0.1</v>
      </c>
      <c r="F16" s="1">
        <v>1</v>
      </c>
      <c r="G16" s="1">
        <v>0</v>
      </c>
      <c r="H16" s="1">
        <v>0</v>
      </c>
      <c r="I16" s="29">
        <f>R$12+R$13*$B16+$C16*R$14+$D16*R$15+$E16*R$16</f>
        <v>555.31521836654872</v>
      </c>
      <c r="J16" s="29">
        <f t="shared" si="1"/>
        <v>-276.23274964090672</v>
      </c>
      <c r="K16" s="29">
        <f t="shared" si="2"/>
        <v>-276.23274964090672</v>
      </c>
      <c r="L16" s="29">
        <f t="shared" si="3"/>
        <v>1</v>
      </c>
      <c r="M16" s="29">
        <f t="shared" si="4"/>
        <v>1</v>
      </c>
      <c r="N16" s="29">
        <f t="shared" si="4"/>
        <v>1</v>
      </c>
      <c r="O16">
        <f t="shared" si="5"/>
        <v>0</v>
      </c>
      <c r="P16" s="43"/>
      <c r="Q16" s="1" t="s">
        <v>26</v>
      </c>
      <c r="R16" s="32">
        <v>16.904583511444169</v>
      </c>
      <c r="S16" s="32">
        <v>-8.302293477016601</v>
      </c>
      <c r="T16" s="32">
        <v>-8.302293477016601</v>
      </c>
    </row>
    <row r="17" spans="1:17" x14ac:dyDescent="0.25">
      <c r="A17" s="1">
        <v>1</v>
      </c>
      <c r="B17" s="1">
        <v>5.8</v>
      </c>
      <c r="C17" s="1">
        <v>4</v>
      </c>
      <c r="D17" s="1">
        <v>1.2</v>
      </c>
      <c r="E17" s="1">
        <v>0.2</v>
      </c>
      <c r="F17" s="1">
        <v>1</v>
      </c>
      <c r="G17" s="1">
        <v>0</v>
      </c>
      <c r="H17" s="1">
        <v>0</v>
      </c>
      <c r="I17" s="29">
        <f>R$12+R$13*$B17+$C17*R$14+$D17*R$15+$E17*R$16</f>
        <v>728.23033538246943</v>
      </c>
      <c r="J17" s="29">
        <f>S$12+S$13*$B17+$C17*S$14+$D17*S$15+$E17*S$16</f>
        <v>-362.285352730395</v>
      </c>
      <c r="K17" s="29">
        <f>T$12+T$13*$B17+$C17*T$14+$D17*T$15+$E17*T$16</f>
        <v>-362.285352730395</v>
      </c>
      <c r="L17" s="29" t="e">
        <f>EXP($I17)/(EXP($I17) + EXP($J17) + EXP($K17))</f>
        <v>#NUM!</v>
      </c>
      <c r="M17" s="29" t="e">
        <f t="shared" si="4"/>
        <v>#NUM!</v>
      </c>
      <c r="N17" s="29" t="e">
        <f t="shared" si="4"/>
        <v>#NUM!</v>
      </c>
      <c r="O17" t="e">
        <f>(1-F17-G17)*LN(L17)+G17*LN(M17)+F17*LN(N17)</f>
        <v>#NUM!</v>
      </c>
    </row>
    <row r="18" spans="1:17" x14ac:dyDescent="0.25">
      <c r="A18" s="1">
        <v>1</v>
      </c>
      <c r="B18" s="1">
        <v>5.7</v>
      </c>
      <c r="C18" s="1">
        <v>4.4000000000000004</v>
      </c>
      <c r="D18" s="1">
        <v>1.5</v>
      </c>
      <c r="E18" s="1">
        <v>0.4</v>
      </c>
      <c r="F18" s="1">
        <v>1</v>
      </c>
      <c r="G18" s="1">
        <v>0</v>
      </c>
      <c r="H18" s="1">
        <v>0</v>
      </c>
      <c r="I18" s="29">
        <f t="shared" si="0"/>
        <v>756.41361623234513</v>
      </c>
      <c r="J18" s="29">
        <f t="shared" si="1"/>
        <v>-376.25699797495759</v>
      </c>
      <c r="K18" s="29">
        <f t="shared" si="2"/>
        <v>-376.25699797495759</v>
      </c>
      <c r="L18" s="29" t="e">
        <f t="shared" si="3"/>
        <v>#NUM!</v>
      </c>
      <c r="M18" s="29" t="e">
        <f t="shared" si="4"/>
        <v>#NUM!</v>
      </c>
      <c r="N18" s="29" t="e">
        <f t="shared" si="4"/>
        <v>#NUM!</v>
      </c>
      <c r="O18" t="e">
        <f t="shared" si="5"/>
        <v>#NUM!</v>
      </c>
    </row>
    <row r="19" spans="1:17" x14ac:dyDescent="0.25">
      <c r="A19" s="1">
        <v>1</v>
      </c>
      <c r="B19" s="1">
        <v>5.4</v>
      </c>
      <c r="C19" s="1">
        <v>3.9</v>
      </c>
      <c r="D19" s="1">
        <v>1.3</v>
      </c>
      <c r="E19" s="1">
        <v>0.4</v>
      </c>
      <c r="F19" s="1">
        <v>1</v>
      </c>
      <c r="G19" s="1">
        <v>0</v>
      </c>
      <c r="H19" s="1">
        <v>0</v>
      </c>
      <c r="I19" s="29">
        <f t="shared" si="0"/>
        <v>699.79115189129766</v>
      </c>
      <c r="J19" s="29">
        <f t="shared" si="1"/>
        <v>-348.09575237833656</v>
      </c>
      <c r="K19" s="29">
        <f t="shared" si="2"/>
        <v>-348.09575237833656</v>
      </c>
      <c r="L19" s="29">
        <f t="shared" si="3"/>
        <v>1</v>
      </c>
      <c r="M19" s="29">
        <f t="shared" si="3"/>
        <v>1</v>
      </c>
      <c r="N19" s="29">
        <f t="shared" si="3"/>
        <v>1</v>
      </c>
      <c r="O19">
        <f t="shared" si="5"/>
        <v>0</v>
      </c>
      <c r="Q19" t="s">
        <v>37</v>
      </c>
    </row>
    <row r="20" spans="1:17" x14ac:dyDescent="0.25">
      <c r="A20" s="1">
        <v>1</v>
      </c>
      <c r="B20" s="1">
        <v>5.0999999999999996</v>
      </c>
      <c r="C20" s="1">
        <v>3.5</v>
      </c>
      <c r="D20" s="1">
        <v>1.4</v>
      </c>
      <c r="E20" s="1">
        <v>0.3</v>
      </c>
      <c r="F20" s="1">
        <v>1</v>
      </c>
      <c r="G20" s="1">
        <v>0</v>
      </c>
      <c r="H20" s="1">
        <v>0</v>
      </c>
      <c r="I20" s="29">
        <f t="shared" si="0"/>
        <v>661.60802274899129</v>
      </c>
      <c r="J20" s="29">
        <f t="shared" si="1"/>
        <v>-329.10917902858142</v>
      </c>
      <c r="K20" s="29">
        <f t="shared" si="2"/>
        <v>-329.10917902858142</v>
      </c>
      <c r="L20" s="29">
        <f t="shared" si="3"/>
        <v>1</v>
      </c>
      <c r="M20" s="29">
        <f t="shared" si="3"/>
        <v>1</v>
      </c>
      <c r="N20" s="29">
        <f t="shared" si="3"/>
        <v>1</v>
      </c>
      <c r="O20">
        <f t="shared" si="5"/>
        <v>0</v>
      </c>
      <c r="Q20" t="e">
        <f>SUM(O3:O152)</f>
        <v>#NUM!</v>
      </c>
    </row>
    <row r="21" spans="1:17" x14ac:dyDescent="0.25">
      <c r="A21" s="1">
        <v>1</v>
      </c>
      <c r="B21" s="1">
        <v>5.7</v>
      </c>
      <c r="C21" s="1">
        <v>3.8</v>
      </c>
      <c r="D21" s="1">
        <v>1.7</v>
      </c>
      <c r="E21" s="1">
        <v>0.3</v>
      </c>
      <c r="F21" s="1">
        <v>1</v>
      </c>
      <c r="G21" s="1">
        <v>0</v>
      </c>
      <c r="H21" s="1">
        <v>0</v>
      </c>
      <c r="I21" s="29">
        <f t="shared" si="0"/>
        <v>739.53286336401129</v>
      </c>
      <c r="J21" s="29">
        <f t="shared" si="1"/>
        <v>-367.89161999162548</v>
      </c>
      <c r="K21" s="29">
        <f t="shared" si="2"/>
        <v>-367.89161999162548</v>
      </c>
      <c r="L21" s="29" t="e">
        <f t="shared" si="3"/>
        <v>#NUM!</v>
      </c>
      <c r="M21" s="29" t="e">
        <f t="shared" si="3"/>
        <v>#NUM!</v>
      </c>
      <c r="N21" s="29" t="e">
        <f t="shared" si="3"/>
        <v>#NUM!</v>
      </c>
      <c r="O21" t="e">
        <f t="shared" si="5"/>
        <v>#NUM!</v>
      </c>
    </row>
    <row r="22" spans="1:17" x14ac:dyDescent="0.25">
      <c r="A22" s="1">
        <v>1</v>
      </c>
      <c r="B22" s="1">
        <v>5.0999999999999996</v>
      </c>
      <c r="C22" s="1">
        <v>3.8</v>
      </c>
      <c r="D22" s="1">
        <v>1.5</v>
      </c>
      <c r="E22" s="1">
        <v>0.3</v>
      </c>
      <c r="F22" s="1">
        <v>1</v>
      </c>
      <c r="G22" s="1">
        <v>0</v>
      </c>
      <c r="H22" s="1">
        <v>0</v>
      </c>
      <c r="I22" s="29">
        <f t="shared" si="0"/>
        <v>679.76201668579859</v>
      </c>
      <c r="J22" s="29">
        <f t="shared" si="1"/>
        <v>-338.12617943957412</v>
      </c>
      <c r="K22" s="29">
        <f t="shared" si="2"/>
        <v>-338.12617943957412</v>
      </c>
      <c r="L22" s="29">
        <f t="shared" si="3"/>
        <v>1</v>
      </c>
      <c r="M22" s="29">
        <f t="shared" si="3"/>
        <v>1</v>
      </c>
      <c r="N22" s="29">
        <f t="shared" si="3"/>
        <v>1</v>
      </c>
      <c r="O22">
        <f t="shared" si="5"/>
        <v>0</v>
      </c>
    </row>
    <row r="23" spans="1:17" x14ac:dyDescent="0.25">
      <c r="A23" s="1">
        <v>1</v>
      </c>
      <c r="B23" s="1">
        <v>5.4</v>
      </c>
      <c r="C23" s="1">
        <v>3.4</v>
      </c>
      <c r="D23" s="1">
        <v>1.7</v>
      </c>
      <c r="E23" s="1">
        <v>0.2</v>
      </c>
      <c r="F23" s="1">
        <v>1</v>
      </c>
      <c r="G23" s="1">
        <v>0</v>
      </c>
      <c r="H23" s="1">
        <v>0</v>
      </c>
      <c r="I23" s="29">
        <f t="shared" si="0"/>
        <v>696.07031088259873</v>
      </c>
      <c r="J23" s="29">
        <f t="shared" si="1"/>
        <v>-346.28033359528166</v>
      </c>
      <c r="K23" s="29">
        <f t="shared" si="2"/>
        <v>-346.28033359528166</v>
      </c>
      <c r="L23" s="29">
        <f t="shared" si="3"/>
        <v>1</v>
      </c>
      <c r="M23" s="29">
        <f t="shared" si="3"/>
        <v>1</v>
      </c>
      <c r="N23" s="29">
        <f t="shared" si="3"/>
        <v>1</v>
      </c>
      <c r="O23">
        <f t="shared" si="5"/>
        <v>0</v>
      </c>
    </row>
    <row r="24" spans="1:17" x14ac:dyDescent="0.25">
      <c r="A24" s="1">
        <v>1</v>
      </c>
      <c r="B24" s="1">
        <v>5.0999999999999996</v>
      </c>
      <c r="C24" s="1">
        <v>3.7</v>
      </c>
      <c r="D24" s="1">
        <v>1.5</v>
      </c>
      <c r="E24" s="1">
        <v>0.4</v>
      </c>
      <c r="F24" s="1">
        <v>1</v>
      </c>
      <c r="G24" s="1">
        <v>0</v>
      </c>
      <c r="H24" s="1">
        <v>0</v>
      </c>
      <c r="I24" s="29">
        <f t="shared" si="0"/>
        <v>677.16095150437604</v>
      </c>
      <c r="J24" s="29">
        <f t="shared" si="1"/>
        <v>-336.82564633247443</v>
      </c>
      <c r="K24" s="29">
        <f t="shared" si="2"/>
        <v>-336.82564633247443</v>
      </c>
      <c r="L24" s="29">
        <f t="shared" si="3"/>
        <v>1</v>
      </c>
      <c r="M24" s="29">
        <f t="shared" si="3"/>
        <v>1</v>
      </c>
      <c r="N24" s="29">
        <f t="shared" si="3"/>
        <v>1</v>
      </c>
      <c r="O24">
        <f t="shared" si="5"/>
        <v>0</v>
      </c>
    </row>
    <row r="25" spans="1:17" x14ac:dyDescent="0.25">
      <c r="A25" s="1">
        <v>1</v>
      </c>
      <c r="B25" s="1">
        <v>4.5999999999999996</v>
      </c>
      <c r="C25" s="1">
        <v>3.6</v>
      </c>
      <c r="D25" s="1">
        <v>1</v>
      </c>
      <c r="E25" s="1">
        <v>0.2</v>
      </c>
      <c r="F25" s="1">
        <v>1</v>
      </c>
      <c r="G25" s="1">
        <v>0</v>
      </c>
      <c r="H25" s="1">
        <v>0</v>
      </c>
      <c r="I25" s="29">
        <f t="shared" si="0"/>
        <v>602.08139457398875</v>
      </c>
      <c r="J25" s="29">
        <f t="shared" si="1"/>
        <v>-299.48084790026445</v>
      </c>
      <c r="K25" s="29">
        <f t="shared" si="2"/>
        <v>-299.48084790026445</v>
      </c>
      <c r="L25" s="29">
        <f t="shared" si="3"/>
        <v>1</v>
      </c>
      <c r="M25" s="29">
        <f t="shared" si="3"/>
        <v>1</v>
      </c>
      <c r="N25" s="29">
        <f t="shared" si="3"/>
        <v>1</v>
      </c>
      <c r="O25">
        <f t="shared" si="5"/>
        <v>0</v>
      </c>
    </row>
    <row r="26" spans="1:17" x14ac:dyDescent="0.25">
      <c r="A26" s="1">
        <v>1</v>
      </c>
      <c r="B26" s="1">
        <v>5.0999999999999996</v>
      </c>
      <c r="C26" s="1">
        <v>3.3</v>
      </c>
      <c r="D26" s="1">
        <v>1.7</v>
      </c>
      <c r="E26" s="1">
        <v>0.5</v>
      </c>
      <c r="F26" s="1">
        <v>1</v>
      </c>
      <c r="G26" s="1">
        <v>0</v>
      </c>
      <c r="H26" s="1">
        <v>0</v>
      </c>
      <c r="I26" s="29">
        <f t="shared" si="0"/>
        <v>672.244162403465</v>
      </c>
      <c r="J26" s="29">
        <f t="shared" si="1"/>
        <v>-334.38225195414839</v>
      </c>
      <c r="K26" s="29">
        <f t="shared" si="2"/>
        <v>-334.38225195414839</v>
      </c>
      <c r="L26" s="29">
        <f t="shared" si="3"/>
        <v>1</v>
      </c>
      <c r="M26" s="29">
        <f t="shared" si="3"/>
        <v>1</v>
      </c>
      <c r="N26" s="29">
        <f t="shared" si="3"/>
        <v>1</v>
      </c>
      <c r="O26">
        <f t="shared" si="5"/>
        <v>0</v>
      </c>
    </row>
    <row r="27" spans="1:17" x14ac:dyDescent="0.25">
      <c r="A27" s="1">
        <v>1</v>
      </c>
      <c r="B27" s="1">
        <v>4.8</v>
      </c>
      <c r="C27" s="1">
        <v>3.4</v>
      </c>
      <c r="D27" s="1">
        <v>1.9</v>
      </c>
      <c r="E27" s="1">
        <v>0.2</v>
      </c>
      <c r="F27" s="1">
        <v>1</v>
      </c>
      <c r="G27" s="1">
        <v>0</v>
      </c>
      <c r="H27" s="1">
        <v>0</v>
      </c>
      <c r="I27" s="29">
        <f t="shared" si="0"/>
        <v>657.41715756081135</v>
      </c>
      <c r="J27" s="29">
        <f t="shared" si="1"/>
        <v>-327.01374522958525</v>
      </c>
      <c r="K27" s="29">
        <f t="shared" si="2"/>
        <v>-327.01374522958525</v>
      </c>
      <c r="L27" s="29">
        <f t="shared" si="3"/>
        <v>1</v>
      </c>
      <c r="M27" s="29">
        <f t="shared" si="3"/>
        <v>1</v>
      </c>
      <c r="N27" s="29">
        <f t="shared" si="3"/>
        <v>1</v>
      </c>
      <c r="O27">
        <f t="shared" si="5"/>
        <v>0</v>
      </c>
    </row>
    <row r="28" spans="1:17" x14ac:dyDescent="0.25">
      <c r="A28" s="1">
        <v>1</v>
      </c>
      <c r="B28" s="1">
        <v>5</v>
      </c>
      <c r="C28" s="1">
        <v>3</v>
      </c>
      <c r="D28" s="1">
        <v>1.6</v>
      </c>
      <c r="E28" s="1">
        <v>0.2</v>
      </c>
      <c r="F28" s="1">
        <v>1</v>
      </c>
      <c r="G28" s="1">
        <v>0</v>
      </c>
      <c r="H28" s="1">
        <v>0</v>
      </c>
      <c r="I28" s="29">
        <f t="shared" si="0"/>
        <v>640.81679341322433</v>
      </c>
      <c r="J28" s="29">
        <f t="shared" si="1"/>
        <v>-318.78856109023837</v>
      </c>
      <c r="K28" s="29">
        <f t="shared" si="2"/>
        <v>-318.78856109023837</v>
      </c>
      <c r="L28" s="29">
        <f t="shared" si="3"/>
        <v>1</v>
      </c>
      <c r="M28" s="29">
        <f t="shared" si="3"/>
        <v>1</v>
      </c>
      <c r="N28" s="29">
        <f t="shared" si="3"/>
        <v>1</v>
      </c>
      <c r="O28">
        <f t="shared" si="5"/>
        <v>0</v>
      </c>
    </row>
    <row r="29" spans="1:17" x14ac:dyDescent="0.25">
      <c r="A29" s="1">
        <v>1</v>
      </c>
      <c r="B29" s="1">
        <v>5</v>
      </c>
      <c r="C29" s="1">
        <v>3.4</v>
      </c>
      <c r="D29" s="1">
        <v>1.6</v>
      </c>
      <c r="E29" s="1">
        <v>0.4</v>
      </c>
      <c r="F29" s="1">
        <v>1</v>
      </c>
      <c r="G29" s="1">
        <v>0</v>
      </c>
      <c r="H29" s="1">
        <v>0</v>
      </c>
      <c r="I29" s="29">
        <f t="shared" si="0"/>
        <v>661.36380424578135</v>
      </c>
      <c r="J29" s="29">
        <f t="shared" si="1"/>
        <v>-328.97206960484698</v>
      </c>
      <c r="K29" s="29">
        <f t="shared" si="2"/>
        <v>-328.97206960484698</v>
      </c>
      <c r="L29" s="29">
        <f t="shared" si="3"/>
        <v>1</v>
      </c>
      <c r="M29" s="29">
        <f t="shared" si="3"/>
        <v>1</v>
      </c>
      <c r="N29" s="29">
        <f t="shared" si="3"/>
        <v>1</v>
      </c>
      <c r="O29">
        <f t="shared" si="5"/>
        <v>0</v>
      </c>
    </row>
    <row r="30" spans="1:17" x14ac:dyDescent="0.25">
      <c r="A30" s="1">
        <v>1</v>
      </c>
      <c r="B30" s="1">
        <v>5.2</v>
      </c>
      <c r="C30" s="1">
        <v>3.5</v>
      </c>
      <c r="D30" s="1">
        <v>1.5</v>
      </c>
      <c r="E30" s="1">
        <v>0.2</v>
      </c>
      <c r="F30" s="1">
        <v>1</v>
      </c>
      <c r="G30" s="1">
        <v>0</v>
      </c>
      <c r="H30" s="1">
        <v>0</v>
      </c>
      <c r="I30" s="29">
        <f t="shared" si="0"/>
        <v>673.39898773695325</v>
      </c>
      <c r="J30" s="29">
        <f t="shared" si="1"/>
        <v>-334.98966513728084</v>
      </c>
      <c r="K30" s="29">
        <f t="shared" si="2"/>
        <v>-334.98966513728084</v>
      </c>
      <c r="L30" s="29">
        <f t="shared" si="3"/>
        <v>1</v>
      </c>
      <c r="M30" s="29">
        <f t="shared" si="3"/>
        <v>1</v>
      </c>
      <c r="N30" s="29">
        <f t="shared" si="3"/>
        <v>1</v>
      </c>
      <c r="O30">
        <f t="shared" si="5"/>
        <v>0</v>
      </c>
    </row>
    <row r="31" spans="1:17" x14ac:dyDescent="0.25">
      <c r="A31" s="1">
        <v>1</v>
      </c>
      <c r="B31" s="1">
        <v>5.2</v>
      </c>
      <c r="C31" s="1">
        <v>3.4</v>
      </c>
      <c r="D31" s="1">
        <v>1.4</v>
      </c>
      <c r="E31" s="1">
        <v>0.2</v>
      </c>
      <c r="F31" s="1">
        <v>1</v>
      </c>
      <c r="G31" s="1">
        <v>0</v>
      </c>
      <c r="H31" s="1">
        <v>0</v>
      </c>
      <c r="I31" s="29">
        <f t="shared" si="0"/>
        <v>663.82804086527983</v>
      </c>
      <c r="J31" s="29">
        <f t="shared" si="1"/>
        <v>-330.2341896358908</v>
      </c>
      <c r="K31" s="29">
        <f t="shared" si="2"/>
        <v>-330.2341896358908</v>
      </c>
      <c r="L31" s="29">
        <f t="shared" si="3"/>
        <v>1</v>
      </c>
      <c r="M31" s="29">
        <f t="shared" si="3"/>
        <v>1</v>
      </c>
      <c r="N31" s="29">
        <f t="shared" si="3"/>
        <v>1</v>
      </c>
      <c r="O31">
        <f t="shared" si="5"/>
        <v>0</v>
      </c>
    </row>
    <row r="32" spans="1:17" x14ac:dyDescent="0.25">
      <c r="A32" s="1">
        <v>1</v>
      </c>
      <c r="B32" s="1">
        <v>4.7</v>
      </c>
      <c r="C32" s="1">
        <v>3.2</v>
      </c>
      <c r="D32" s="1">
        <v>1.6</v>
      </c>
      <c r="E32" s="1">
        <v>0.2</v>
      </c>
      <c r="F32" s="1">
        <v>1</v>
      </c>
      <c r="G32" s="1">
        <v>0</v>
      </c>
      <c r="H32" s="1">
        <v>0</v>
      </c>
      <c r="I32" s="29">
        <f t="shared" si="0"/>
        <v>624.79384047835845</v>
      </c>
      <c r="J32" s="29">
        <f t="shared" si="1"/>
        <v>-310.79207877040409</v>
      </c>
      <c r="K32" s="29">
        <f t="shared" si="2"/>
        <v>-310.79207877040409</v>
      </c>
      <c r="L32" s="29">
        <f t="shared" si="3"/>
        <v>1</v>
      </c>
      <c r="M32" s="29">
        <f t="shared" si="3"/>
        <v>1</v>
      </c>
      <c r="N32" s="29">
        <f t="shared" si="3"/>
        <v>1</v>
      </c>
      <c r="O32">
        <f t="shared" si="5"/>
        <v>0</v>
      </c>
    </row>
    <row r="33" spans="1:15" x14ac:dyDescent="0.25">
      <c r="A33" s="1">
        <v>1</v>
      </c>
      <c r="B33" s="1">
        <v>4.8</v>
      </c>
      <c r="C33" s="1">
        <v>3.1</v>
      </c>
      <c r="D33" s="1">
        <v>1.6</v>
      </c>
      <c r="E33" s="1">
        <v>0.2</v>
      </c>
      <c r="F33" s="1">
        <v>1</v>
      </c>
      <c r="G33" s="1">
        <v>0</v>
      </c>
      <c r="H33" s="1">
        <v>0</v>
      </c>
      <c r="I33" s="29">
        <f t="shared" si="0"/>
        <v>628.70431694579145</v>
      </c>
      <c r="J33" s="29">
        <f t="shared" si="1"/>
        <v>-312.74731872541503</v>
      </c>
      <c r="K33" s="29">
        <f t="shared" si="2"/>
        <v>-312.74731872541503</v>
      </c>
      <c r="L33" s="29">
        <f t="shared" si="3"/>
        <v>1</v>
      </c>
      <c r="M33" s="29">
        <f t="shared" si="3"/>
        <v>1</v>
      </c>
      <c r="N33" s="29">
        <f t="shared" si="3"/>
        <v>1</v>
      </c>
      <c r="O33">
        <f t="shared" si="5"/>
        <v>0</v>
      </c>
    </row>
    <row r="34" spans="1:15" x14ac:dyDescent="0.25">
      <c r="A34" s="1">
        <v>1</v>
      </c>
      <c r="B34" s="1">
        <v>5.4</v>
      </c>
      <c r="C34" s="1">
        <v>3.4</v>
      </c>
      <c r="D34" s="1">
        <v>1.5</v>
      </c>
      <c r="E34" s="1">
        <v>0.4</v>
      </c>
      <c r="F34" s="1">
        <v>1</v>
      </c>
      <c r="G34" s="1">
        <v>0</v>
      </c>
      <c r="H34" s="1">
        <v>0</v>
      </c>
      <c r="I34" s="29">
        <f t="shared" si="0"/>
        <v>688.89238090667504</v>
      </c>
      <c r="J34" s="29">
        <f t="shared" si="1"/>
        <v>-342.69136619750753</v>
      </c>
      <c r="K34" s="29">
        <f t="shared" si="2"/>
        <v>-342.69136619750753</v>
      </c>
      <c r="L34" s="29">
        <f t="shared" si="3"/>
        <v>1</v>
      </c>
      <c r="M34" s="29">
        <f t="shared" si="3"/>
        <v>1</v>
      </c>
      <c r="N34" s="29">
        <f t="shared" si="3"/>
        <v>1</v>
      </c>
      <c r="O34">
        <f t="shared" si="5"/>
        <v>0</v>
      </c>
    </row>
    <row r="35" spans="1:15" x14ac:dyDescent="0.25">
      <c r="A35" s="1">
        <v>1</v>
      </c>
      <c r="B35" s="1">
        <v>5.2</v>
      </c>
      <c r="C35" s="1">
        <v>4.0999999999999996</v>
      </c>
      <c r="D35" s="1">
        <v>1.5</v>
      </c>
      <c r="E35" s="1">
        <v>0.1</v>
      </c>
      <c r="F35" s="1">
        <v>1</v>
      </c>
      <c r="G35" s="1">
        <v>0</v>
      </c>
      <c r="H35" s="1">
        <v>0</v>
      </c>
      <c r="I35" s="29">
        <f t="shared" si="0"/>
        <v>697.45767058121089</v>
      </c>
      <c r="J35" s="29">
        <f t="shared" si="1"/>
        <v>-346.94401051838707</v>
      </c>
      <c r="K35" s="29">
        <f t="shared" si="2"/>
        <v>-346.94401051838707</v>
      </c>
      <c r="L35" s="29">
        <f t="shared" si="3"/>
        <v>1</v>
      </c>
      <c r="M35" s="29">
        <f t="shared" si="3"/>
        <v>1</v>
      </c>
      <c r="N35" s="29">
        <f t="shared" si="3"/>
        <v>1</v>
      </c>
      <c r="O35">
        <f t="shared" si="5"/>
        <v>0</v>
      </c>
    </row>
    <row r="36" spans="1:15" x14ac:dyDescent="0.25">
      <c r="A36" s="1">
        <v>1</v>
      </c>
      <c r="B36" s="1">
        <v>5.5</v>
      </c>
      <c r="C36" s="1">
        <v>4.2</v>
      </c>
      <c r="D36" s="1">
        <v>1.4</v>
      </c>
      <c r="E36" s="1">
        <v>0.2</v>
      </c>
      <c r="F36" s="1">
        <v>1</v>
      </c>
      <c r="G36" s="1">
        <v>0</v>
      </c>
      <c r="H36" s="1">
        <v>0</v>
      </c>
      <c r="I36" s="29">
        <f t="shared" si="0"/>
        <v>722.76622912581604</v>
      </c>
      <c r="J36" s="29">
        <f t="shared" si="1"/>
        <v>-359.5382965037382</v>
      </c>
      <c r="K36" s="29">
        <f t="shared" si="2"/>
        <v>-359.5382965037382</v>
      </c>
      <c r="L36" s="29" t="e">
        <f t="shared" ref="L36:N67" si="6">EXP($I36)/(EXP($I36) + EXP($J36) + EXP($K36))</f>
        <v>#NUM!</v>
      </c>
      <c r="M36" s="29" t="e">
        <f t="shared" si="6"/>
        <v>#NUM!</v>
      </c>
      <c r="N36" s="29" t="e">
        <f t="shared" si="6"/>
        <v>#NUM!</v>
      </c>
      <c r="O36" t="e">
        <f t="shared" si="5"/>
        <v>#NUM!</v>
      </c>
    </row>
    <row r="37" spans="1:15" x14ac:dyDescent="0.25">
      <c r="A37" s="1">
        <v>1</v>
      </c>
      <c r="B37" s="1">
        <v>4.9000000000000004</v>
      </c>
      <c r="C37" s="1">
        <v>3.1</v>
      </c>
      <c r="D37" s="1">
        <v>1.5</v>
      </c>
      <c r="E37" s="1">
        <v>0.1</v>
      </c>
      <c r="F37" s="1">
        <v>1</v>
      </c>
      <c r="G37" s="1">
        <v>0</v>
      </c>
      <c r="H37" s="1">
        <v>0</v>
      </c>
      <c r="I37" s="29">
        <f t="shared" si="0"/>
        <v>629.9364352555408</v>
      </c>
      <c r="J37" s="29">
        <f t="shared" si="1"/>
        <v>-313.37837874093702</v>
      </c>
      <c r="K37" s="29">
        <f t="shared" si="2"/>
        <v>-313.37837874093702</v>
      </c>
      <c r="L37" s="29">
        <f t="shared" si="6"/>
        <v>1</v>
      </c>
      <c r="M37" s="29">
        <f t="shared" si="6"/>
        <v>1</v>
      </c>
      <c r="N37" s="29">
        <f t="shared" si="6"/>
        <v>1</v>
      </c>
      <c r="O37">
        <f t="shared" si="5"/>
        <v>0</v>
      </c>
    </row>
    <row r="38" spans="1:15" x14ac:dyDescent="0.25">
      <c r="A38" s="1">
        <v>1</v>
      </c>
      <c r="B38" s="1">
        <v>5</v>
      </c>
      <c r="C38" s="1">
        <v>3.2</v>
      </c>
      <c r="D38" s="1">
        <v>1.2</v>
      </c>
      <c r="E38" s="1">
        <v>0.2</v>
      </c>
      <c r="F38" s="1">
        <v>1</v>
      </c>
      <c r="G38" s="1">
        <v>0</v>
      </c>
      <c r="H38" s="1">
        <v>0</v>
      </c>
      <c r="I38" s="29">
        <f t="shared" si="0"/>
        <v>628.28214712193335</v>
      </c>
      <c r="J38" s="29">
        <f t="shared" si="1"/>
        <v>-312.55123381348596</v>
      </c>
      <c r="K38" s="29">
        <f t="shared" si="2"/>
        <v>-312.55123381348596</v>
      </c>
      <c r="L38" s="29">
        <f t="shared" si="6"/>
        <v>1</v>
      </c>
      <c r="M38" s="29">
        <f t="shared" si="6"/>
        <v>1</v>
      </c>
      <c r="N38" s="29">
        <f t="shared" si="6"/>
        <v>1</v>
      </c>
      <c r="O38">
        <f t="shared" si="5"/>
        <v>0</v>
      </c>
    </row>
    <row r="39" spans="1:15" x14ac:dyDescent="0.25">
      <c r="A39" s="1">
        <v>1</v>
      </c>
      <c r="B39" s="1">
        <v>5.5</v>
      </c>
      <c r="C39" s="1">
        <v>3.5</v>
      </c>
      <c r="D39" s="1">
        <v>1.3</v>
      </c>
      <c r="E39" s="1">
        <v>0.2</v>
      </c>
      <c r="F39" s="1">
        <v>1</v>
      </c>
      <c r="G39" s="1">
        <v>0</v>
      </c>
      <c r="H39" s="1">
        <v>0</v>
      </c>
      <c r="I39" s="29">
        <f t="shared" si="0"/>
        <v>687.44614105874064</v>
      </c>
      <c r="J39" s="29">
        <f t="shared" si="1"/>
        <v>-341.99824627354025</v>
      </c>
      <c r="K39" s="29">
        <f t="shared" si="2"/>
        <v>-341.99824627354025</v>
      </c>
      <c r="L39" s="29">
        <f t="shared" si="6"/>
        <v>1</v>
      </c>
      <c r="M39" s="29">
        <f t="shared" si="6"/>
        <v>1</v>
      </c>
      <c r="N39" s="29">
        <f t="shared" si="6"/>
        <v>1</v>
      </c>
      <c r="O39">
        <f t="shared" si="5"/>
        <v>0</v>
      </c>
    </row>
    <row r="40" spans="1:15" x14ac:dyDescent="0.25">
      <c r="A40" s="1">
        <v>1</v>
      </c>
      <c r="B40" s="1">
        <v>4.9000000000000004</v>
      </c>
      <c r="C40" s="1">
        <v>3.1</v>
      </c>
      <c r="D40" s="1">
        <v>1.5</v>
      </c>
      <c r="E40" s="1">
        <v>0.1</v>
      </c>
      <c r="F40" s="1">
        <v>1</v>
      </c>
      <c r="G40" s="1">
        <v>0</v>
      </c>
      <c r="H40" s="1">
        <v>0</v>
      </c>
      <c r="I40" s="29">
        <f t="shared" si="0"/>
        <v>629.9364352555408</v>
      </c>
      <c r="J40" s="29">
        <f t="shared" si="1"/>
        <v>-313.37837874093702</v>
      </c>
      <c r="K40" s="29">
        <f t="shared" si="2"/>
        <v>-313.37837874093702</v>
      </c>
      <c r="L40" s="29">
        <f t="shared" si="6"/>
        <v>1</v>
      </c>
      <c r="M40" s="29">
        <f t="shared" si="6"/>
        <v>1</v>
      </c>
      <c r="N40" s="29">
        <f t="shared" si="6"/>
        <v>1</v>
      </c>
      <c r="O40">
        <f t="shared" si="5"/>
        <v>0</v>
      </c>
    </row>
    <row r="41" spans="1:15" x14ac:dyDescent="0.25">
      <c r="A41" s="1">
        <v>1</v>
      </c>
      <c r="B41" s="1">
        <v>4.4000000000000004</v>
      </c>
      <c r="C41" s="1">
        <v>3</v>
      </c>
      <c r="D41" s="1">
        <v>1.3</v>
      </c>
      <c r="E41" s="1">
        <v>0.2</v>
      </c>
      <c r="F41" s="1">
        <v>1</v>
      </c>
      <c r="G41" s="1">
        <v>0</v>
      </c>
      <c r="H41" s="1">
        <v>0</v>
      </c>
      <c r="I41" s="29">
        <f t="shared" si="0"/>
        <v>575.76652339590566</v>
      </c>
      <c r="J41" s="29">
        <f t="shared" si="1"/>
        <v>-286.39840749159816</v>
      </c>
      <c r="K41" s="29">
        <f t="shared" si="2"/>
        <v>-286.39840749159816</v>
      </c>
      <c r="L41" s="29">
        <f t="shared" si="6"/>
        <v>1</v>
      </c>
      <c r="M41" s="29">
        <f t="shared" si="6"/>
        <v>1</v>
      </c>
      <c r="N41" s="29">
        <f t="shared" si="6"/>
        <v>1</v>
      </c>
      <c r="O41">
        <f t="shared" si="5"/>
        <v>0</v>
      </c>
    </row>
    <row r="42" spans="1:15" x14ac:dyDescent="0.25">
      <c r="A42" s="1">
        <v>1</v>
      </c>
      <c r="B42" s="1">
        <v>5.0999999999999996</v>
      </c>
      <c r="C42" s="1">
        <v>3.4</v>
      </c>
      <c r="D42" s="1">
        <v>1.5</v>
      </c>
      <c r="E42" s="1">
        <v>0.2</v>
      </c>
      <c r="F42" s="1">
        <v>1</v>
      </c>
      <c r="G42" s="1">
        <v>0</v>
      </c>
      <c r="H42" s="1">
        <v>0</v>
      </c>
      <c r="I42" s="29">
        <f t="shared" si="0"/>
        <v>660.90546420438613</v>
      </c>
      <c r="J42" s="29">
        <f t="shared" si="1"/>
        <v>-328.77290027266719</v>
      </c>
      <c r="K42" s="29">
        <f t="shared" si="2"/>
        <v>-328.77290027266719</v>
      </c>
      <c r="L42" s="29">
        <f t="shared" si="6"/>
        <v>1</v>
      </c>
      <c r="M42" s="29">
        <f t="shared" si="6"/>
        <v>1</v>
      </c>
      <c r="N42" s="29">
        <f t="shared" si="6"/>
        <v>1</v>
      </c>
      <c r="O42">
        <f t="shared" si="5"/>
        <v>0</v>
      </c>
    </row>
    <row r="43" spans="1:15" x14ac:dyDescent="0.25">
      <c r="A43" s="1">
        <v>1</v>
      </c>
      <c r="B43" s="1">
        <v>5</v>
      </c>
      <c r="C43" s="1">
        <v>3.5</v>
      </c>
      <c r="D43" s="1">
        <v>1.3</v>
      </c>
      <c r="E43" s="1">
        <v>0.3</v>
      </c>
      <c r="F43" s="1">
        <v>1</v>
      </c>
      <c r="G43" s="1">
        <v>0</v>
      </c>
      <c r="H43" s="1">
        <v>0</v>
      </c>
      <c r="I43" s="29">
        <f t="shared" si="0"/>
        <v>648.1265994098851</v>
      </c>
      <c r="J43" s="29">
        <f t="shared" si="1"/>
        <v>-322.39846357218033</v>
      </c>
      <c r="K43" s="29">
        <f t="shared" si="2"/>
        <v>-322.39846357218033</v>
      </c>
      <c r="L43" s="29">
        <f t="shared" si="6"/>
        <v>1</v>
      </c>
      <c r="M43" s="29">
        <f t="shared" si="6"/>
        <v>1</v>
      </c>
      <c r="N43" s="29">
        <f t="shared" si="6"/>
        <v>1</v>
      </c>
      <c r="O43">
        <f t="shared" si="5"/>
        <v>0</v>
      </c>
    </row>
    <row r="44" spans="1:15" x14ac:dyDescent="0.25">
      <c r="A44" s="1">
        <v>1</v>
      </c>
      <c r="B44" s="1">
        <v>4.5</v>
      </c>
      <c r="C44" s="1">
        <v>2.2999999999999998</v>
      </c>
      <c r="D44" s="1">
        <v>1.3</v>
      </c>
      <c r="E44" s="1">
        <v>0.3</v>
      </c>
      <c r="F44" s="1">
        <v>1</v>
      </c>
      <c r="G44" s="1">
        <v>0</v>
      </c>
      <c r="H44" s="1">
        <v>0</v>
      </c>
      <c r="I44" s="29">
        <f t="shared" si="0"/>
        <v>555.61831701908102</v>
      </c>
      <c r="J44" s="29">
        <f t="shared" si="1"/>
        <v>-276.39930206550298</v>
      </c>
      <c r="K44" s="29">
        <f t="shared" si="2"/>
        <v>-276.39930206550298</v>
      </c>
      <c r="L44" s="29">
        <f t="shared" si="6"/>
        <v>1</v>
      </c>
      <c r="M44" s="29">
        <f t="shared" si="6"/>
        <v>1</v>
      </c>
      <c r="N44" s="29">
        <f t="shared" si="6"/>
        <v>1</v>
      </c>
      <c r="O44">
        <f t="shared" si="5"/>
        <v>0</v>
      </c>
    </row>
    <row r="45" spans="1:15" x14ac:dyDescent="0.25">
      <c r="A45" s="1">
        <v>1</v>
      </c>
      <c r="B45" s="1">
        <v>4.4000000000000004</v>
      </c>
      <c r="C45" s="1">
        <v>3.2</v>
      </c>
      <c r="D45" s="1">
        <v>1.3</v>
      </c>
      <c r="E45" s="1">
        <v>0.2</v>
      </c>
      <c r="F45" s="1">
        <v>1</v>
      </c>
      <c r="G45" s="1">
        <v>0</v>
      </c>
      <c r="H45" s="1">
        <v>0</v>
      </c>
      <c r="I45" s="29">
        <f t="shared" si="0"/>
        <v>584.34957046103966</v>
      </c>
      <c r="J45" s="29">
        <f t="shared" si="1"/>
        <v>-290.65993240120082</v>
      </c>
      <c r="K45" s="29">
        <f t="shared" si="2"/>
        <v>-290.65993240120082</v>
      </c>
      <c r="L45" s="29">
        <f t="shared" si="6"/>
        <v>1</v>
      </c>
      <c r="M45" s="29">
        <f t="shared" si="6"/>
        <v>1</v>
      </c>
      <c r="N45" s="29">
        <f t="shared" si="6"/>
        <v>1</v>
      </c>
      <c r="O45">
        <f t="shared" si="5"/>
        <v>0</v>
      </c>
    </row>
    <row r="46" spans="1:15" x14ac:dyDescent="0.25">
      <c r="A46" s="1">
        <v>1</v>
      </c>
      <c r="B46" s="1">
        <v>5</v>
      </c>
      <c r="C46" s="1">
        <v>3.5</v>
      </c>
      <c r="D46" s="1">
        <v>1.6</v>
      </c>
      <c r="E46" s="1">
        <v>0.6</v>
      </c>
      <c r="F46" s="1">
        <v>1</v>
      </c>
      <c r="G46" s="1">
        <v>0</v>
      </c>
      <c r="H46" s="1">
        <v>0</v>
      </c>
      <c r="I46" s="29">
        <f t="shared" si="0"/>
        <v>669.03624448063715</v>
      </c>
      <c r="J46" s="29">
        <f t="shared" si="1"/>
        <v>-332.76329075505157</v>
      </c>
      <c r="K46" s="29">
        <f t="shared" si="2"/>
        <v>-332.76329075505157</v>
      </c>
      <c r="L46" s="29">
        <f t="shared" si="6"/>
        <v>1</v>
      </c>
      <c r="M46" s="29">
        <f t="shared" si="6"/>
        <v>1</v>
      </c>
      <c r="N46" s="29">
        <f t="shared" si="6"/>
        <v>1</v>
      </c>
      <c r="O46">
        <f t="shared" si="5"/>
        <v>0</v>
      </c>
    </row>
    <row r="47" spans="1:15" x14ac:dyDescent="0.25">
      <c r="A47" s="1">
        <v>1</v>
      </c>
      <c r="B47" s="1">
        <v>5.0999999999999996</v>
      </c>
      <c r="C47" s="1">
        <v>3.8</v>
      </c>
      <c r="D47" s="1">
        <v>1.9</v>
      </c>
      <c r="E47" s="1">
        <v>0.4</v>
      </c>
      <c r="F47" s="1">
        <v>1</v>
      </c>
      <c r="G47" s="1">
        <v>0</v>
      </c>
      <c r="H47" s="1">
        <v>0</v>
      </c>
      <c r="I47" s="29">
        <f t="shared" si="0"/>
        <v>702.57016839336825</v>
      </c>
      <c r="J47" s="29">
        <f t="shared" si="1"/>
        <v>-349.4552609736308</v>
      </c>
      <c r="K47" s="29">
        <f t="shared" si="2"/>
        <v>-349.4552609736308</v>
      </c>
      <c r="L47" s="29">
        <f t="shared" si="6"/>
        <v>1</v>
      </c>
      <c r="M47" s="29">
        <f t="shared" si="6"/>
        <v>1</v>
      </c>
      <c r="N47" s="29">
        <f t="shared" si="6"/>
        <v>1</v>
      </c>
      <c r="O47">
        <f t="shared" si="5"/>
        <v>0</v>
      </c>
    </row>
    <row r="48" spans="1:15" x14ac:dyDescent="0.25">
      <c r="A48" s="1">
        <v>1</v>
      </c>
      <c r="B48" s="1">
        <v>4.8</v>
      </c>
      <c r="C48" s="1">
        <v>3</v>
      </c>
      <c r="D48" s="1">
        <v>1.4</v>
      </c>
      <c r="E48" s="1">
        <v>0.3</v>
      </c>
      <c r="F48" s="1">
        <v>1</v>
      </c>
      <c r="G48" s="1">
        <v>0</v>
      </c>
      <c r="H48" s="1">
        <v>0</v>
      </c>
      <c r="I48" s="29">
        <f t="shared" si="0"/>
        <v>615.5444050861563</v>
      </c>
      <c r="J48" s="29">
        <f t="shared" si="1"/>
        <v>-306.19735952513787</v>
      </c>
      <c r="K48" s="29">
        <f t="shared" si="2"/>
        <v>-306.19735952513787</v>
      </c>
      <c r="L48" s="29">
        <f t="shared" si="6"/>
        <v>1</v>
      </c>
      <c r="M48" s="29">
        <f t="shared" si="6"/>
        <v>1</v>
      </c>
      <c r="N48" s="29">
        <f t="shared" si="6"/>
        <v>1</v>
      </c>
      <c r="O48">
        <f t="shared" si="5"/>
        <v>0</v>
      </c>
    </row>
    <row r="49" spans="1:15" x14ac:dyDescent="0.25">
      <c r="A49" s="1">
        <v>1</v>
      </c>
      <c r="B49" s="1">
        <v>5.0999999999999996</v>
      </c>
      <c r="C49" s="1">
        <v>3.8</v>
      </c>
      <c r="D49" s="1">
        <v>1.6</v>
      </c>
      <c r="E49" s="1">
        <v>0.2</v>
      </c>
      <c r="F49" s="1">
        <v>1</v>
      </c>
      <c r="G49" s="1">
        <v>0</v>
      </c>
      <c r="H49" s="1">
        <v>0</v>
      </c>
      <c r="I49" s="29">
        <f t="shared" si="0"/>
        <v>683.35098167376043</v>
      </c>
      <c r="J49" s="29">
        <f t="shared" si="1"/>
        <v>-339.92066313846118</v>
      </c>
      <c r="K49" s="29">
        <f t="shared" si="2"/>
        <v>-339.92066313846118</v>
      </c>
      <c r="L49" s="29">
        <f t="shared" si="6"/>
        <v>1</v>
      </c>
      <c r="M49" s="29">
        <f t="shared" si="6"/>
        <v>1</v>
      </c>
      <c r="N49" s="29">
        <f t="shared" si="6"/>
        <v>1</v>
      </c>
      <c r="O49">
        <f t="shared" si="5"/>
        <v>0</v>
      </c>
    </row>
    <row r="50" spans="1:15" x14ac:dyDescent="0.25">
      <c r="A50" s="1">
        <v>1</v>
      </c>
      <c r="B50" s="1">
        <v>4.5999999999999996</v>
      </c>
      <c r="C50" s="1">
        <v>3.2</v>
      </c>
      <c r="D50" s="1">
        <v>1.4</v>
      </c>
      <c r="E50" s="1">
        <v>0.2</v>
      </c>
      <c r="F50" s="1">
        <v>1</v>
      </c>
      <c r="G50" s="1">
        <v>0</v>
      </c>
      <c r="H50" s="1">
        <v>0</v>
      </c>
      <c r="I50" s="29">
        <f t="shared" si="0"/>
        <v>606.03299380014585</v>
      </c>
      <c r="J50" s="29">
        <f t="shared" si="1"/>
        <v>-301.4566502674142</v>
      </c>
      <c r="K50" s="29">
        <f t="shared" si="2"/>
        <v>-301.4566502674142</v>
      </c>
      <c r="L50" s="29">
        <f t="shared" si="6"/>
        <v>1</v>
      </c>
      <c r="M50" s="29">
        <f t="shared" si="6"/>
        <v>1</v>
      </c>
      <c r="N50" s="29">
        <f t="shared" si="6"/>
        <v>1</v>
      </c>
      <c r="O50">
        <f t="shared" si="5"/>
        <v>0</v>
      </c>
    </row>
    <row r="51" spans="1:15" x14ac:dyDescent="0.25">
      <c r="A51" s="1">
        <v>1</v>
      </c>
      <c r="B51" s="1">
        <v>5.3</v>
      </c>
      <c r="C51" s="1">
        <v>3.7</v>
      </c>
      <c r="D51" s="1">
        <v>1.5</v>
      </c>
      <c r="E51" s="1">
        <v>0.2</v>
      </c>
      <c r="F51" s="1">
        <v>1</v>
      </c>
      <c r="G51" s="1">
        <v>0</v>
      </c>
      <c r="H51" s="1">
        <v>0</v>
      </c>
      <c r="I51" s="29">
        <f t="shared" si="0"/>
        <v>690.18403480208713</v>
      </c>
      <c r="J51" s="29">
        <f t="shared" si="1"/>
        <v>-343.33719245669579</v>
      </c>
      <c r="K51" s="29">
        <f t="shared" si="2"/>
        <v>-343.33719245669579</v>
      </c>
      <c r="L51" s="29">
        <f t="shared" si="6"/>
        <v>1</v>
      </c>
      <c r="M51" s="29">
        <f t="shared" si="6"/>
        <v>1</v>
      </c>
      <c r="N51" s="29">
        <f t="shared" si="6"/>
        <v>1</v>
      </c>
      <c r="O51">
        <f t="shared" si="5"/>
        <v>0</v>
      </c>
    </row>
    <row r="52" spans="1:15" x14ac:dyDescent="0.25">
      <c r="A52" s="1">
        <v>1</v>
      </c>
      <c r="B52" s="1">
        <v>5</v>
      </c>
      <c r="C52" s="1">
        <v>3.3</v>
      </c>
      <c r="D52" s="1">
        <v>1.4</v>
      </c>
      <c r="E52" s="1">
        <v>0.2</v>
      </c>
      <c r="F52" s="1">
        <v>1</v>
      </c>
      <c r="G52" s="1">
        <v>0</v>
      </c>
      <c r="H52" s="1">
        <v>0</v>
      </c>
      <c r="I52" s="29">
        <f t="shared" si="0"/>
        <v>643.13251733271284</v>
      </c>
      <c r="J52" s="29">
        <f t="shared" si="1"/>
        <v>-319.93142236146485</v>
      </c>
      <c r="K52" s="29">
        <f t="shared" si="2"/>
        <v>-319.93142236146485</v>
      </c>
      <c r="L52" s="29">
        <f t="shared" si="6"/>
        <v>1</v>
      </c>
      <c r="M52" s="29">
        <f t="shared" si="6"/>
        <v>1</v>
      </c>
      <c r="N52" s="29">
        <f t="shared" si="6"/>
        <v>1</v>
      </c>
      <c r="O52">
        <f t="shared" si="5"/>
        <v>0</v>
      </c>
    </row>
    <row r="53" spans="1:15" x14ac:dyDescent="0.25">
      <c r="A53" s="1">
        <v>2</v>
      </c>
      <c r="B53" s="1">
        <v>7</v>
      </c>
      <c r="C53" s="1">
        <v>3.2</v>
      </c>
      <c r="D53" s="1">
        <v>4.7</v>
      </c>
      <c r="E53" s="1">
        <v>1.4</v>
      </c>
      <c r="F53" s="1">
        <v>0</v>
      </c>
      <c r="G53" s="1">
        <v>1</v>
      </c>
      <c r="H53" s="1">
        <v>0</v>
      </c>
      <c r="I53" s="29">
        <f t="shared" si="0"/>
        <v>997.38746420438622</v>
      </c>
      <c r="J53" s="29">
        <f t="shared" si="1"/>
        <v>-496.0989908127587</v>
      </c>
      <c r="K53" s="29">
        <f t="shared" si="2"/>
        <v>-496.0989908127587</v>
      </c>
      <c r="L53" s="29" t="e">
        <f t="shared" si="6"/>
        <v>#NUM!</v>
      </c>
      <c r="M53" s="29" t="e">
        <f t="shared" si="6"/>
        <v>#NUM!</v>
      </c>
      <c r="N53" s="29" t="e">
        <f t="shared" si="6"/>
        <v>#NUM!</v>
      </c>
      <c r="O53" t="e">
        <f t="shared" si="5"/>
        <v>#NUM!</v>
      </c>
    </row>
    <row r="54" spans="1:15" x14ac:dyDescent="0.25">
      <c r="A54" s="1">
        <v>2</v>
      </c>
      <c r="B54" s="1">
        <v>6.4</v>
      </c>
      <c r="C54" s="1">
        <v>3.2</v>
      </c>
      <c r="D54" s="1">
        <v>4.5</v>
      </c>
      <c r="E54" s="1">
        <v>1.5</v>
      </c>
      <c r="F54" s="1">
        <v>0</v>
      </c>
      <c r="G54" s="1">
        <v>1</v>
      </c>
      <c r="H54" s="1">
        <v>0</v>
      </c>
      <c r="I54" s="29">
        <f t="shared" si="0"/>
        <v>939.30707587731808</v>
      </c>
      <c r="J54" s="29">
        <f t="shared" si="1"/>
        <v>-467.16377960840884</v>
      </c>
      <c r="K54" s="29">
        <f t="shared" si="2"/>
        <v>-467.16377960840884</v>
      </c>
      <c r="L54" s="29" t="e">
        <f t="shared" si="6"/>
        <v>#NUM!</v>
      </c>
      <c r="M54" s="29" t="e">
        <f t="shared" si="6"/>
        <v>#NUM!</v>
      </c>
      <c r="N54" s="29" t="e">
        <f t="shared" si="6"/>
        <v>#NUM!</v>
      </c>
      <c r="O54" t="e">
        <f t="shared" si="5"/>
        <v>#NUM!</v>
      </c>
    </row>
    <row r="55" spans="1:15" x14ac:dyDescent="0.25">
      <c r="A55" s="1">
        <v>2</v>
      </c>
      <c r="B55" s="1">
        <v>6.9</v>
      </c>
      <c r="C55" s="1">
        <v>3.1</v>
      </c>
      <c r="D55" s="1">
        <v>4.9000000000000004</v>
      </c>
      <c r="E55" s="1">
        <v>1.5</v>
      </c>
      <c r="F55" s="1">
        <v>0</v>
      </c>
      <c r="G55" s="1">
        <v>1</v>
      </c>
      <c r="H55" s="1">
        <v>0</v>
      </c>
      <c r="I55" s="29">
        <f t="shared" si="0"/>
        <v>997.14324570117628</v>
      </c>
      <c r="J55" s="29">
        <f t="shared" si="1"/>
        <v>-495.96188138902414</v>
      </c>
      <c r="K55" s="29">
        <f t="shared" si="2"/>
        <v>-495.96188138902414</v>
      </c>
      <c r="L55" s="29" t="e">
        <f t="shared" si="6"/>
        <v>#NUM!</v>
      </c>
      <c r="M55" s="29" t="e">
        <f t="shared" si="6"/>
        <v>#NUM!</v>
      </c>
      <c r="N55" s="29" t="e">
        <f t="shared" si="6"/>
        <v>#NUM!</v>
      </c>
      <c r="O55" t="e">
        <f t="shared" si="5"/>
        <v>#NUM!</v>
      </c>
    </row>
    <row r="56" spans="1:15" x14ac:dyDescent="0.25">
      <c r="A56" s="1">
        <v>2</v>
      </c>
      <c r="B56" s="1">
        <v>5.5</v>
      </c>
      <c r="C56" s="1">
        <v>2.2999999999999998</v>
      </c>
      <c r="D56" s="1">
        <v>4</v>
      </c>
      <c r="E56" s="1">
        <v>1.3</v>
      </c>
      <c r="F56" s="1">
        <v>0</v>
      </c>
      <c r="G56" s="1">
        <v>1</v>
      </c>
      <c r="H56" s="1">
        <v>0</v>
      </c>
      <c r="I56" s="29">
        <f t="shared" si="0"/>
        <v>797.08733068639469</v>
      </c>
      <c r="J56" s="29">
        <f t="shared" si="1"/>
        <v>-396.42887189853917</v>
      </c>
      <c r="K56" s="29">
        <f t="shared" si="2"/>
        <v>-396.42887189853917</v>
      </c>
      <c r="L56" s="29" t="e">
        <f t="shared" si="6"/>
        <v>#NUM!</v>
      </c>
      <c r="M56" s="29" t="e">
        <f t="shared" si="6"/>
        <v>#NUM!</v>
      </c>
      <c r="N56" s="29" t="e">
        <f t="shared" si="6"/>
        <v>#NUM!</v>
      </c>
      <c r="O56" t="e">
        <f t="shared" si="5"/>
        <v>#NUM!</v>
      </c>
    </row>
    <row r="57" spans="1:15" x14ac:dyDescent="0.25">
      <c r="A57" s="1">
        <v>2</v>
      </c>
      <c r="B57" s="1">
        <v>6.5</v>
      </c>
      <c r="C57" s="1">
        <v>2.8</v>
      </c>
      <c r="D57" s="1">
        <v>4.5999999999999996</v>
      </c>
      <c r="E57" s="1">
        <v>1.5</v>
      </c>
      <c r="F57" s="1">
        <v>0</v>
      </c>
      <c r="G57" s="1">
        <v>1</v>
      </c>
      <c r="H57" s="1">
        <v>0</v>
      </c>
      <c r="I57" s="29">
        <f t="shared" si="0"/>
        <v>935.62240508615639</v>
      </c>
      <c r="J57" s="29">
        <f t="shared" si="1"/>
        <v>-465.35144524560468</v>
      </c>
      <c r="K57" s="29">
        <f t="shared" si="2"/>
        <v>-465.35144524560468</v>
      </c>
      <c r="L57" s="29" t="e">
        <f t="shared" si="6"/>
        <v>#NUM!</v>
      </c>
      <c r="M57" s="29" t="e">
        <f t="shared" si="6"/>
        <v>#NUM!</v>
      </c>
      <c r="N57" s="29" t="e">
        <f t="shared" si="6"/>
        <v>#NUM!</v>
      </c>
      <c r="O57" t="e">
        <f t="shared" si="5"/>
        <v>#NUM!</v>
      </c>
    </row>
    <row r="58" spans="1:15" x14ac:dyDescent="0.25">
      <c r="A58" s="1">
        <v>2</v>
      </c>
      <c r="B58" s="1">
        <v>5.7</v>
      </c>
      <c r="C58" s="1">
        <v>2.8</v>
      </c>
      <c r="D58" s="1">
        <v>4.5</v>
      </c>
      <c r="E58" s="1">
        <v>1.3</v>
      </c>
      <c r="F58" s="1">
        <v>0</v>
      </c>
      <c r="G58" s="1">
        <v>1</v>
      </c>
      <c r="H58" s="1">
        <v>0</v>
      </c>
      <c r="I58" s="29">
        <f t="shared" si="0"/>
        <v>861.34606504476119</v>
      </c>
      <c r="J58" s="29">
        <f t="shared" si="1"/>
        <v>-428.37825422511406</v>
      </c>
      <c r="K58" s="29">
        <f t="shared" si="2"/>
        <v>-428.37825422511406</v>
      </c>
      <c r="L58" s="29" t="e">
        <f t="shared" si="6"/>
        <v>#NUM!</v>
      </c>
      <c r="M58" s="29" t="e">
        <f t="shared" si="6"/>
        <v>#NUM!</v>
      </c>
      <c r="N58" s="29" t="e">
        <f t="shared" si="6"/>
        <v>#NUM!</v>
      </c>
      <c r="O58" t="e">
        <f t="shared" si="5"/>
        <v>#NUM!</v>
      </c>
    </row>
    <row r="59" spans="1:15" x14ac:dyDescent="0.25">
      <c r="A59" s="1">
        <v>2</v>
      </c>
      <c r="B59" s="1">
        <v>6.3</v>
      </c>
      <c r="C59" s="1">
        <v>3.3</v>
      </c>
      <c r="D59" s="1">
        <v>4.7</v>
      </c>
      <c r="E59" s="1">
        <v>1.6</v>
      </c>
      <c r="F59" s="1">
        <v>0</v>
      </c>
      <c r="G59" s="1">
        <v>1</v>
      </c>
      <c r="H59" s="1">
        <v>0</v>
      </c>
      <c r="I59" s="29">
        <f t="shared" si="0"/>
        <v>947.64590443924203</v>
      </c>
      <c r="J59" s="29">
        <f t="shared" si="1"/>
        <v>-471.288195094277</v>
      </c>
      <c r="K59" s="29">
        <f t="shared" si="2"/>
        <v>-471.288195094277</v>
      </c>
      <c r="L59" s="29" t="e">
        <f t="shared" si="6"/>
        <v>#NUM!</v>
      </c>
      <c r="M59" s="29" t="e">
        <f t="shared" si="6"/>
        <v>#NUM!</v>
      </c>
      <c r="N59" s="29" t="e">
        <f t="shared" si="6"/>
        <v>#NUM!</v>
      </c>
      <c r="O59" t="e">
        <f t="shared" si="5"/>
        <v>#NUM!</v>
      </c>
    </row>
    <row r="60" spans="1:15" x14ac:dyDescent="0.25">
      <c r="A60" s="1">
        <v>2</v>
      </c>
      <c r="B60" s="1">
        <v>4.9000000000000004</v>
      </c>
      <c r="C60" s="1">
        <v>2.4</v>
      </c>
      <c r="D60" s="1">
        <v>3.3</v>
      </c>
      <c r="E60" s="1">
        <v>1</v>
      </c>
      <c r="F60" s="1">
        <v>0</v>
      </c>
      <c r="G60" s="1">
        <v>1</v>
      </c>
      <c r="H60" s="1">
        <v>0</v>
      </c>
      <c r="I60" s="29">
        <f t="shared" si="0"/>
        <v>710.13951579178445</v>
      </c>
      <c r="J60" s="29">
        <f t="shared" si="1"/>
        <v>-353.17994052524028</v>
      </c>
      <c r="K60" s="29">
        <f t="shared" si="2"/>
        <v>-353.17994052524028</v>
      </c>
      <c r="L60" s="29" t="e">
        <f t="shared" si="6"/>
        <v>#NUM!</v>
      </c>
      <c r="M60" s="29" t="e">
        <f t="shared" si="6"/>
        <v>#NUM!</v>
      </c>
      <c r="N60" s="29" t="e">
        <f t="shared" si="6"/>
        <v>#NUM!</v>
      </c>
      <c r="O60" t="e">
        <f t="shared" si="5"/>
        <v>#NUM!</v>
      </c>
    </row>
    <row r="61" spans="1:15" x14ac:dyDescent="0.25">
      <c r="A61" s="1">
        <v>2</v>
      </c>
      <c r="B61" s="1">
        <v>6.6</v>
      </c>
      <c r="C61" s="1">
        <v>2.9</v>
      </c>
      <c r="D61" s="1">
        <v>4.5999999999999996</v>
      </c>
      <c r="E61" s="1">
        <v>1.3</v>
      </c>
      <c r="F61" s="1">
        <v>0</v>
      </c>
      <c r="G61" s="1">
        <v>1</v>
      </c>
      <c r="H61" s="1">
        <v>0</v>
      </c>
      <c r="I61" s="29">
        <f t="shared" si="0"/>
        <v>944.73501191643447</v>
      </c>
      <c r="J61" s="29">
        <f t="shared" si="1"/>
        <v>-469.90775141481498</v>
      </c>
      <c r="K61" s="29">
        <f t="shared" si="2"/>
        <v>-469.90775141481498</v>
      </c>
      <c r="L61" s="29" t="e">
        <f t="shared" si="6"/>
        <v>#NUM!</v>
      </c>
      <c r="M61" s="29" t="e">
        <f t="shared" si="6"/>
        <v>#NUM!</v>
      </c>
      <c r="N61" s="29" t="e">
        <f t="shared" si="6"/>
        <v>#NUM!</v>
      </c>
      <c r="O61" t="e">
        <f t="shared" si="5"/>
        <v>#NUM!</v>
      </c>
    </row>
    <row r="62" spans="1:15" x14ac:dyDescent="0.25">
      <c r="A62" s="1">
        <v>2</v>
      </c>
      <c r="B62" s="1">
        <v>5.2</v>
      </c>
      <c r="C62" s="1">
        <v>2.7</v>
      </c>
      <c r="D62" s="1">
        <v>3.9</v>
      </c>
      <c r="E62" s="1">
        <v>1.4</v>
      </c>
      <c r="F62" s="1">
        <v>0</v>
      </c>
      <c r="G62" s="1">
        <v>1</v>
      </c>
      <c r="H62" s="1">
        <v>0</v>
      </c>
      <c r="I62" s="29">
        <f t="shared" si="0"/>
        <v>786.05845982870096</v>
      </c>
      <c r="J62" s="29">
        <f t="shared" si="1"/>
        <v>-390.89943078942036</v>
      </c>
      <c r="K62" s="29">
        <f t="shared" si="2"/>
        <v>-390.89943078942036</v>
      </c>
      <c r="L62" s="29" t="e">
        <f t="shared" si="6"/>
        <v>#NUM!</v>
      </c>
      <c r="M62" s="29" t="e">
        <f t="shared" si="6"/>
        <v>#NUM!</v>
      </c>
      <c r="N62" s="29" t="e">
        <f t="shared" si="6"/>
        <v>#NUM!</v>
      </c>
      <c r="O62" t="e">
        <f t="shared" si="5"/>
        <v>#NUM!</v>
      </c>
    </row>
    <row r="63" spans="1:15" x14ac:dyDescent="0.25">
      <c r="A63" s="1">
        <v>2</v>
      </c>
      <c r="B63" s="1">
        <v>5</v>
      </c>
      <c r="C63" s="1">
        <v>2</v>
      </c>
      <c r="D63" s="1">
        <v>3.5</v>
      </c>
      <c r="E63" s="1">
        <v>1</v>
      </c>
      <c r="F63" s="1">
        <v>0</v>
      </c>
      <c r="G63" s="1">
        <v>1</v>
      </c>
      <c r="H63" s="1">
        <v>0</v>
      </c>
      <c r="I63" s="29">
        <f t="shared" si="0"/>
        <v>711.73426833972894</v>
      </c>
      <c r="J63" s="29">
        <f t="shared" si="1"/>
        <v>-353.99231920902486</v>
      </c>
      <c r="K63" s="29">
        <f t="shared" si="2"/>
        <v>-353.99231920902486</v>
      </c>
      <c r="L63" s="29" t="e">
        <f t="shared" si="6"/>
        <v>#NUM!</v>
      </c>
      <c r="M63" s="29" t="e">
        <f t="shared" si="6"/>
        <v>#NUM!</v>
      </c>
      <c r="N63" s="29" t="e">
        <f t="shared" si="6"/>
        <v>#NUM!</v>
      </c>
      <c r="O63" t="e">
        <f t="shared" si="5"/>
        <v>#NUM!</v>
      </c>
    </row>
    <row r="64" spans="1:15" x14ac:dyDescent="0.25">
      <c r="A64" s="1">
        <v>2</v>
      </c>
      <c r="B64" s="1">
        <v>5.9</v>
      </c>
      <c r="C64" s="1">
        <v>3</v>
      </c>
      <c r="D64" s="1">
        <v>4.2</v>
      </c>
      <c r="E64" s="1">
        <v>1.5</v>
      </c>
      <c r="F64" s="1">
        <v>0</v>
      </c>
      <c r="G64" s="1">
        <v>1</v>
      </c>
      <c r="H64" s="1">
        <v>0</v>
      </c>
      <c r="I64" s="29">
        <f t="shared" si="0"/>
        <v>873.87575879486531</v>
      </c>
      <c r="J64" s="29">
        <f t="shared" si="1"/>
        <v>-434.59810350997839</v>
      </c>
      <c r="K64" s="29">
        <f t="shared" si="2"/>
        <v>-434.59810350997839</v>
      </c>
      <c r="L64" s="29" t="e">
        <f t="shared" si="6"/>
        <v>#NUM!</v>
      </c>
      <c r="M64" s="29" t="e">
        <f t="shared" si="6"/>
        <v>#NUM!</v>
      </c>
      <c r="N64" s="29" t="e">
        <f t="shared" si="6"/>
        <v>#NUM!</v>
      </c>
      <c r="O64" t="e">
        <f t="shared" si="5"/>
        <v>#NUM!</v>
      </c>
    </row>
    <row r="65" spans="1:15" x14ac:dyDescent="0.25">
      <c r="A65" s="1">
        <v>2</v>
      </c>
      <c r="B65" s="1">
        <v>6</v>
      </c>
      <c r="C65" s="1">
        <v>2.2000000000000002</v>
      </c>
      <c r="D65" s="1">
        <v>4</v>
      </c>
      <c r="E65" s="1">
        <v>1</v>
      </c>
      <c r="F65" s="1">
        <v>0</v>
      </c>
      <c r="G65" s="1">
        <v>1</v>
      </c>
      <c r="H65" s="1">
        <v>0</v>
      </c>
      <c r="I65" s="29">
        <f t="shared" si="0"/>
        <v>828.73443210039443</v>
      </c>
      <c r="J65" s="29">
        <f t="shared" si="1"/>
        <v>-412.23743344969438</v>
      </c>
      <c r="K65" s="29">
        <f t="shared" si="2"/>
        <v>-412.23743344969438</v>
      </c>
      <c r="L65" s="29" t="e">
        <f t="shared" si="6"/>
        <v>#NUM!</v>
      </c>
      <c r="M65" s="29" t="e">
        <f t="shared" si="6"/>
        <v>#NUM!</v>
      </c>
      <c r="N65" s="29" t="e">
        <f t="shared" si="6"/>
        <v>#NUM!</v>
      </c>
      <c r="O65" t="e">
        <f t="shared" si="5"/>
        <v>#NUM!</v>
      </c>
    </row>
    <row r="66" spans="1:15" x14ac:dyDescent="0.25">
      <c r="A66" s="1">
        <v>2</v>
      </c>
      <c r="B66" s="1">
        <v>6.1</v>
      </c>
      <c r="C66" s="1">
        <v>2.9</v>
      </c>
      <c r="D66" s="1">
        <v>4.7</v>
      </c>
      <c r="E66" s="1">
        <v>1.4</v>
      </c>
      <c r="F66" s="1">
        <v>0</v>
      </c>
      <c r="G66" s="1">
        <v>1</v>
      </c>
      <c r="H66" s="1">
        <v>0</v>
      </c>
      <c r="I66" s="29">
        <f t="shared" si="0"/>
        <v>910.69489360668513</v>
      </c>
      <c r="J66" s="29">
        <f t="shared" si="1"/>
        <v>-452.93268176004381</v>
      </c>
      <c r="K66" s="29">
        <f t="shared" si="2"/>
        <v>-452.93268176004381</v>
      </c>
      <c r="L66" s="29" t="e">
        <f t="shared" si="6"/>
        <v>#NUM!</v>
      </c>
      <c r="M66" s="29" t="e">
        <f t="shared" si="6"/>
        <v>#NUM!</v>
      </c>
      <c r="N66" s="29" t="e">
        <f t="shared" si="6"/>
        <v>#NUM!</v>
      </c>
      <c r="O66" t="e">
        <f t="shared" si="5"/>
        <v>#NUM!</v>
      </c>
    </row>
    <row r="67" spans="1:15" x14ac:dyDescent="0.25">
      <c r="A67" s="1">
        <v>2</v>
      </c>
      <c r="B67" s="1">
        <v>5.6</v>
      </c>
      <c r="C67" s="1">
        <v>2.9</v>
      </c>
      <c r="D67" s="1">
        <v>3.6</v>
      </c>
      <c r="E67" s="1">
        <v>1.3</v>
      </c>
      <c r="F67" s="1">
        <v>0</v>
      </c>
      <c r="G67" s="1">
        <v>1</v>
      </c>
      <c r="H67" s="1">
        <v>0</v>
      </c>
      <c r="I67" s="29">
        <f t="shared" si="0"/>
        <v>809.92077852537159</v>
      </c>
      <c r="J67" s="29">
        <f t="shared" si="1"/>
        <v>-402.80059685080431</v>
      </c>
      <c r="K67" s="29">
        <f t="shared" si="2"/>
        <v>-402.80059685080431</v>
      </c>
      <c r="L67" s="29" t="e">
        <f t="shared" si="6"/>
        <v>#NUM!</v>
      </c>
      <c r="M67" s="29" t="e">
        <f t="shared" si="6"/>
        <v>#NUM!</v>
      </c>
      <c r="N67" s="29" t="e">
        <f t="shared" si="6"/>
        <v>#NUM!</v>
      </c>
      <c r="O67" t="e">
        <f t="shared" si="5"/>
        <v>#NUM!</v>
      </c>
    </row>
    <row r="68" spans="1:15" x14ac:dyDescent="0.25">
      <c r="A68" s="1">
        <v>2</v>
      </c>
      <c r="B68" s="1">
        <v>6.7</v>
      </c>
      <c r="C68" s="1">
        <v>3.1</v>
      </c>
      <c r="D68" s="1">
        <v>4.4000000000000004</v>
      </c>
      <c r="E68" s="1">
        <v>1.4</v>
      </c>
      <c r="F68" s="1">
        <v>0</v>
      </c>
      <c r="G68" s="1">
        <v>1</v>
      </c>
      <c r="H68" s="1">
        <v>0</v>
      </c>
      <c r="I68" s="29">
        <f t="shared" ref="I68:I131" si="7">R$12+R$13*$B68+$C68*R$14+$D68*R$15+$E68*R$16</f>
        <v>952.65167065450044</v>
      </c>
      <c r="J68" s="29">
        <f t="shared" ref="J68:J131" si="8">S$12+S$13*$B68+$C68*S$14+$D68*S$15+$E68*S$16</f>
        <v>-473.83608198875407</v>
      </c>
      <c r="K68" s="29">
        <f t="shared" ref="K68:K131" si="9">T$12+T$13*$B68+$C68*T$14+$D68*T$15+$E68*T$16</f>
        <v>-473.83608198875407</v>
      </c>
      <c r="L68" s="29" t="e">
        <f t="shared" ref="L68:N99" si="10">EXP($I68)/(EXP($I68) + EXP($J68) + EXP($K68))</f>
        <v>#NUM!</v>
      </c>
      <c r="M68" s="29" t="e">
        <f t="shared" si="10"/>
        <v>#NUM!</v>
      </c>
      <c r="N68" s="29" t="e">
        <f t="shared" si="10"/>
        <v>#NUM!</v>
      </c>
      <c r="O68" t="e">
        <f t="shared" ref="O68:O131" si="11">(1-F68-G68)*LN(L68)+G68*LN(M68)+F68*LN(N68)</f>
        <v>#NUM!</v>
      </c>
    </row>
    <row r="69" spans="1:15" x14ac:dyDescent="0.25">
      <c r="A69" s="1">
        <v>2</v>
      </c>
      <c r="B69" s="1">
        <v>5.6</v>
      </c>
      <c r="C69" s="1">
        <v>3</v>
      </c>
      <c r="D69" s="1">
        <v>4.5</v>
      </c>
      <c r="E69" s="1">
        <v>1.5</v>
      </c>
      <c r="F69" s="1">
        <v>0</v>
      </c>
      <c r="G69" s="1">
        <v>1</v>
      </c>
      <c r="H69" s="1">
        <v>0</v>
      </c>
      <c r="I69" s="29">
        <f t="shared" si="7"/>
        <v>865.10802881218399</v>
      </c>
      <c r="J69" s="29">
        <f t="shared" si="8"/>
        <v>-430.21423542030766</v>
      </c>
      <c r="K69" s="29">
        <f t="shared" si="9"/>
        <v>-430.21423542030766</v>
      </c>
      <c r="L69" s="29" t="e">
        <f t="shared" si="10"/>
        <v>#NUM!</v>
      </c>
      <c r="M69" s="29" t="e">
        <f t="shared" si="10"/>
        <v>#NUM!</v>
      </c>
      <c r="N69" s="29" t="e">
        <f t="shared" si="10"/>
        <v>#NUM!</v>
      </c>
      <c r="O69" t="e">
        <f t="shared" si="11"/>
        <v>#NUM!</v>
      </c>
    </row>
    <row r="70" spans="1:15" x14ac:dyDescent="0.25">
      <c r="A70" s="1">
        <v>2</v>
      </c>
      <c r="B70" s="1">
        <v>5.8</v>
      </c>
      <c r="C70" s="1">
        <v>2.7</v>
      </c>
      <c r="D70" s="1">
        <v>4.0999999999999996</v>
      </c>
      <c r="E70" s="1">
        <v>1</v>
      </c>
      <c r="F70" s="1">
        <v>0</v>
      </c>
      <c r="G70" s="1">
        <v>1</v>
      </c>
      <c r="H70" s="1">
        <v>0</v>
      </c>
      <c r="I70" s="29">
        <f t="shared" si="7"/>
        <v>839.06747310233573</v>
      </c>
      <c r="J70" s="29">
        <f t="shared" si="8"/>
        <v>-417.34395395066508</v>
      </c>
      <c r="K70" s="29">
        <f t="shared" si="9"/>
        <v>-417.34395395066508</v>
      </c>
      <c r="L70" s="29" t="e">
        <f t="shared" si="10"/>
        <v>#NUM!</v>
      </c>
      <c r="M70" s="29" t="e">
        <f t="shared" si="10"/>
        <v>#NUM!</v>
      </c>
      <c r="N70" s="29" t="e">
        <f t="shared" si="10"/>
        <v>#NUM!</v>
      </c>
      <c r="O70" t="e">
        <f t="shared" si="11"/>
        <v>#NUM!</v>
      </c>
    </row>
    <row r="71" spans="1:15" x14ac:dyDescent="0.25">
      <c r="A71" s="1">
        <v>2</v>
      </c>
      <c r="B71" s="1">
        <v>6.2</v>
      </c>
      <c r="C71" s="1">
        <v>2.2000000000000002</v>
      </c>
      <c r="D71" s="1">
        <v>4.5</v>
      </c>
      <c r="E71" s="1">
        <v>1.5</v>
      </c>
      <c r="F71" s="1">
        <v>0</v>
      </c>
      <c r="G71" s="1">
        <v>1</v>
      </c>
      <c r="H71" s="1">
        <v>0</v>
      </c>
      <c r="I71" s="29">
        <f t="shared" si="7"/>
        <v>879.98784055164799</v>
      </c>
      <c r="J71" s="29">
        <f t="shared" si="8"/>
        <v>-437.68415024077115</v>
      </c>
      <c r="K71" s="29">
        <f t="shared" si="9"/>
        <v>-437.68415024077115</v>
      </c>
      <c r="L71" s="29" t="e">
        <f t="shared" si="10"/>
        <v>#NUM!</v>
      </c>
      <c r="M71" s="29" t="e">
        <f t="shared" si="10"/>
        <v>#NUM!</v>
      </c>
      <c r="N71" s="29" t="e">
        <f t="shared" si="10"/>
        <v>#NUM!</v>
      </c>
      <c r="O71" t="e">
        <f t="shared" si="11"/>
        <v>#NUM!</v>
      </c>
    </row>
    <row r="72" spans="1:15" x14ac:dyDescent="0.25">
      <c r="A72" s="1">
        <v>2</v>
      </c>
      <c r="B72" s="1">
        <v>5.6</v>
      </c>
      <c r="C72" s="1">
        <v>2.5</v>
      </c>
      <c r="D72" s="1">
        <v>3.9</v>
      </c>
      <c r="E72" s="1">
        <v>1.1000000000000001</v>
      </c>
      <c r="F72" s="1">
        <v>0</v>
      </c>
      <c r="G72" s="1">
        <v>1</v>
      </c>
      <c r="H72" s="1">
        <v>0</v>
      </c>
      <c r="I72" s="29">
        <f t="shared" si="7"/>
        <v>805.21203771013359</v>
      </c>
      <c r="J72" s="29">
        <f t="shared" si="8"/>
        <v>-400.49122747596198</v>
      </c>
      <c r="K72" s="29">
        <f t="shared" si="9"/>
        <v>-400.49122747596198</v>
      </c>
      <c r="L72" s="29" t="e">
        <f t="shared" si="10"/>
        <v>#NUM!</v>
      </c>
      <c r="M72" s="29" t="e">
        <f t="shared" si="10"/>
        <v>#NUM!</v>
      </c>
      <c r="N72" s="29" t="e">
        <f t="shared" si="10"/>
        <v>#NUM!</v>
      </c>
      <c r="O72" t="e">
        <f t="shared" si="11"/>
        <v>#NUM!</v>
      </c>
    </row>
    <row r="73" spans="1:15" x14ac:dyDescent="0.25">
      <c r="A73" s="1">
        <v>2</v>
      </c>
      <c r="B73" s="1">
        <v>5.9</v>
      </c>
      <c r="C73" s="1">
        <v>3.2</v>
      </c>
      <c r="D73" s="1">
        <v>4.8</v>
      </c>
      <c r="E73" s="1">
        <v>1.8</v>
      </c>
      <c r="F73" s="1">
        <v>0</v>
      </c>
      <c r="G73" s="1">
        <v>1</v>
      </c>
      <c r="H73" s="1">
        <v>0</v>
      </c>
      <c r="I73" s="29">
        <f t="shared" si="7"/>
        <v>919.20672094807014</v>
      </c>
      <c r="J73" s="29">
        <f t="shared" si="8"/>
        <v>-457.09859474221849</v>
      </c>
      <c r="K73" s="29">
        <f t="shared" si="9"/>
        <v>-457.09859474221849</v>
      </c>
      <c r="L73" s="29" t="e">
        <f t="shared" si="10"/>
        <v>#NUM!</v>
      </c>
      <c r="M73" s="29" t="e">
        <f t="shared" si="10"/>
        <v>#NUM!</v>
      </c>
      <c r="N73" s="29" t="e">
        <f t="shared" si="10"/>
        <v>#NUM!</v>
      </c>
      <c r="O73" t="e">
        <f t="shared" si="11"/>
        <v>#NUM!</v>
      </c>
    </row>
    <row r="74" spans="1:15" x14ac:dyDescent="0.25">
      <c r="A74" s="1">
        <v>2</v>
      </c>
      <c r="B74" s="1">
        <v>6.1</v>
      </c>
      <c r="C74" s="1">
        <v>2.8</v>
      </c>
      <c r="D74" s="1">
        <v>4</v>
      </c>
      <c r="E74" s="1">
        <v>1.3</v>
      </c>
      <c r="F74" s="1">
        <v>0</v>
      </c>
      <c r="G74" s="1">
        <v>1</v>
      </c>
      <c r="H74" s="1">
        <v>0</v>
      </c>
      <c r="I74" s="29">
        <f t="shared" si="7"/>
        <v>867.75694834922967</v>
      </c>
      <c r="J74" s="29">
        <f t="shared" si="8"/>
        <v>-431.59869863141961</v>
      </c>
      <c r="K74" s="29">
        <f t="shared" si="9"/>
        <v>-431.59869863141961</v>
      </c>
      <c r="L74" s="29" t="e">
        <f t="shared" si="10"/>
        <v>#NUM!</v>
      </c>
      <c r="M74" s="29" t="e">
        <f t="shared" si="10"/>
        <v>#NUM!</v>
      </c>
      <c r="N74" s="29" t="e">
        <f t="shared" si="10"/>
        <v>#NUM!</v>
      </c>
      <c r="O74" t="e">
        <f t="shared" si="11"/>
        <v>#NUM!</v>
      </c>
    </row>
    <row r="75" spans="1:15" x14ac:dyDescent="0.25">
      <c r="A75" s="1">
        <v>2</v>
      </c>
      <c r="B75" s="1">
        <v>6.3</v>
      </c>
      <c r="C75" s="1">
        <v>2.5</v>
      </c>
      <c r="D75" s="1">
        <v>4.9000000000000004</v>
      </c>
      <c r="E75" s="1">
        <v>1.5</v>
      </c>
      <c r="F75" s="1">
        <v>0</v>
      </c>
      <c r="G75" s="1">
        <v>1</v>
      </c>
      <c r="H75" s="1">
        <v>0</v>
      </c>
      <c r="I75" s="29">
        <f t="shared" si="7"/>
        <v>922.18210450577408</v>
      </c>
      <c r="J75" s="29">
        <f t="shared" si="8"/>
        <v>-458.66129220134235</v>
      </c>
      <c r="K75" s="29">
        <f t="shared" si="9"/>
        <v>-458.66129220134235</v>
      </c>
      <c r="L75" s="29" t="e">
        <f t="shared" si="10"/>
        <v>#NUM!</v>
      </c>
      <c r="M75" s="29" t="e">
        <f t="shared" si="10"/>
        <v>#NUM!</v>
      </c>
      <c r="N75" s="29" t="e">
        <f t="shared" si="10"/>
        <v>#NUM!</v>
      </c>
      <c r="O75" t="e">
        <f t="shared" si="11"/>
        <v>#NUM!</v>
      </c>
    </row>
    <row r="76" spans="1:15" x14ac:dyDescent="0.25">
      <c r="A76" s="1">
        <v>2</v>
      </c>
      <c r="B76" s="1">
        <v>6.1</v>
      </c>
      <c r="C76" s="1">
        <v>2.8</v>
      </c>
      <c r="D76" s="1">
        <v>4.7</v>
      </c>
      <c r="E76" s="1">
        <v>1.2</v>
      </c>
      <c r="F76" s="1">
        <v>0</v>
      </c>
      <c r="G76" s="1">
        <v>1</v>
      </c>
      <c r="H76" s="1">
        <v>0</v>
      </c>
      <c r="I76" s="29">
        <f t="shared" si="7"/>
        <v>903.02245337182933</v>
      </c>
      <c r="J76" s="29">
        <f t="shared" si="8"/>
        <v>-449.14146060983921</v>
      </c>
      <c r="K76" s="29">
        <f t="shared" si="9"/>
        <v>-449.14146060983921</v>
      </c>
      <c r="L76" s="29" t="e">
        <f t="shared" si="10"/>
        <v>#NUM!</v>
      </c>
      <c r="M76" s="29" t="e">
        <f t="shared" si="10"/>
        <v>#NUM!</v>
      </c>
      <c r="N76" s="29" t="e">
        <f t="shared" si="10"/>
        <v>#NUM!</v>
      </c>
      <c r="O76" t="e">
        <f t="shared" si="11"/>
        <v>#NUM!</v>
      </c>
    </row>
    <row r="77" spans="1:15" x14ac:dyDescent="0.25">
      <c r="A77" s="1">
        <v>2</v>
      </c>
      <c r="B77" s="1">
        <v>6.4</v>
      </c>
      <c r="C77" s="1">
        <v>2.9</v>
      </c>
      <c r="D77" s="1">
        <v>4.3</v>
      </c>
      <c r="E77" s="1">
        <v>1.3</v>
      </c>
      <c r="F77" s="1">
        <v>0</v>
      </c>
      <c r="G77" s="1">
        <v>1</v>
      </c>
      <c r="H77" s="1">
        <v>0</v>
      </c>
      <c r="I77" s="29">
        <f t="shared" si="7"/>
        <v>912.49274189911557</v>
      </c>
      <c r="J77" s="29">
        <f t="shared" si="8"/>
        <v>-453.86160745542418</v>
      </c>
      <c r="K77" s="29">
        <f t="shared" si="9"/>
        <v>-453.86160745542418</v>
      </c>
      <c r="L77" s="29" t="e">
        <f t="shared" si="10"/>
        <v>#NUM!</v>
      </c>
      <c r="M77" s="29" t="e">
        <f t="shared" si="10"/>
        <v>#NUM!</v>
      </c>
      <c r="N77" s="29" t="e">
        <f t="shared" si="10"/>
        <v>#NUM!</v>
      </c>
      <c r="O77" t="e">
        <f t="shared" si="11"/>
        <v>#NUM!</v>
      </c>
    </row>
    <row r="78" spans="1:15" x14ac:dyDescent="0.25">
      <c r="A78" s="1">
        <v>2</v>
      </c>
      <c r="B78" s="1">
        <v>6.6</v>
      </c>
      <c r="C78" s="1">
        <v>3</v>
      </c>
      <c r="D78" s="1">
        <v>4.4000000000000004</v>
      </c>
      <c r="E78" s="1">
        <v>1.4</v>
      </c>
      <c r="F78" s="1">
        <v>0</v>
      </c>
      <c r="G78" s="1">
        <v>1</v>
      </c>
      <c r="H78" s="1">
        <v>0</v>
      </c>
      <c r="I78" s="29">
        <f t="shared" si="7"/>
        <v>940.15814712193344</v>
      </c>
      <c r="J78" s="29">
        <f t="shared" si="8"/>
        <v>-467.61931712414042</v>
      </c>
      <c r="K78" s="29">
        <f t="shared" si="9"/>
        <v>-467.61931712414042</v>
      </c>
      <c r="L78" s="29" t="e">
        <f t="shared" si="10"/>
        <v>#NUM!</v>
      </c>
      <c r="M78" s="29" t="e">
        <f t="shared" si="10"/>
        <v>#NUM!</v>
      </c>
      <c r="N78" s="29" t="e">
        <f t="shared" si="10"/>
        <v>#NUM!</v>
      </c>
      <c r="O78" t="e">
        <f t="shared" si="11"/>
        <v>#NUM!</v>
      </c>
    </row>
    <row r="79" spans="1:15" x14ac:dyDescent="0.25">
      <c r="A79" s="1">
        <v>2</v>
      </c>
      <c r="B79" s="1">
        <v>6.8</v>
      </c>
      <c r="C79" s="1">
        <v>2.8</v>
      </c>
      <c r="D79" s="1">
        <v>4.8</v>
      </c>
      <c r="E79" s="1">
        <v>1.4</v>
      </c>
      <c r="F79" s="1">
        <v>0</v>
      </c>
      <c r="G79" s="1">
        <v>1</v>
      </c>
      <c r="H79" s="1">
        <v>0</v>
      </c>
      <c r="I79" s="29">
        <f t="shared" si="7"/>
        <v>969.09679341322442</v>
      </c>
      <c r="J79" s="29">
        <f t="shared" si="8"/>
        <v>-482.02864922051742</v>
      </c>
      <c r="K79" s="29">
        <f t="shared" si="9"/>
        <v>-482.02864922051742</v>
      </c>
      <c r="L79" s="29" t="e">
        <f t="shared" si="10"/>
        <v>#NUM!</v>
      </c>
      <c r="M79" s="29" t="e">
        <f t="shared" si="10"/>
        <v>#NUM!</v>
      </c>
      <c r="N79" s="29" t="e">
        <f t="shared" si="10"/>
        <v>#NUM!</v>
      </c>
      <c r="O79" t="e">
        <f t="shared" si="11"/>
        <v>#NUM!</v>
      </c>
    </row>
    <row r="80" spans="1:15" x14ac:dyDescent="0.25">
      <c r="A80" s="1">
        <v>2</v>
      </c>
      <c r="B80" s="1">
        <v>6.7</v>
      </c>
      <c r="C80" s="1">
        <v>3</v>
      </c>
      <c r="D80" s="1">
        <v>5</v>
      </c>
      <c r="E80" s="1">
        <v>1.7</v>
      </c>
      <c r="F80" s="1">
        <v>0</v>
      </c>
      <c r="G80" s="1">
        <v>1</v>
      </c>
      <c r="H80" s="1">
        <v>0</v>
      </c>
      <c r="I80" s="29">
        <f t="shared" si="7"/>
        <v>985.10806221000428</v>
      </c>
      <c r="J80" s="29">
        <f t="shared" si="8"/>
        <v>-489.94428585659034</v>
      </c>
      <c r="K80" s="29">
        <f t="shared" si="9"/>
        <v>-489.94428585659034</v>
      </c>
      <c r="L80" s="29" t="e">
        <f t="shared" si="10"/>
        <v>#NUM!</v>
      </c>
      <c r="M80" s="29" t="e">
        <f t="shared" si="10"/>
        <v>#NUM!</v>
      </c>
      <c r="N80" s="29" t="e">
        <f t="shared" si="10"/>
        <v>#NUM!</v>
      </c>
      <c r="O80" t="e">
        <f t="shared" si="11"/>
        <v>#NUM!</v>
      </c>
    </row>
    <row r="81" spans="1:15" x14ac:dyDescent="0.25">
      <c r="A81" s="1">
        <v>2</v>
      </c>
      <c r="B81" s="1">
        <v>6</v>
      </c>
      <c r="C81" s="1">
        <v>2.9</v>
      </c>
      <c r="D81" s="1">
        <v>4.5</v>
      </c>
      <c r="E81" s="1">
        <v>1.5</v>
      </c>
      <c r="F81" s="1">
        <v>0</v>
      </c>
      <c r="G81" s="1">
        <v>1</v>
      </c>
      <c r="H81" s="1">
        <v>0</v>
      </c>
      <c r="I81" s="29">
        <f t="shared" si="7"/>
        <v>893.6245052796171</v>
      </c>
      <c r="J81" s="29">
        <f t="shared" si="8"/>
        <v>-444.42748260475565</v>
      </c>
      <c r="K81" s="29">
        <f t="shared" si="9"/>
        <v>-444.42748260475565</v>
      </c>
      <c r="L81" s="29" t="e">
        <f t="shared" si="10"/>
        <v>#NUM!</v>
      </c>
      <c r="M81" s="29" t="e">
        <f t="shared" si="10"/>
        <v>#NUM!</v>
      </c>
      <c r="N81" s="29" t="e">
        <f t="shared" si="10"/>
        <v>#NUM!</v>
      </c>
      <c r="O81" t="e">
        <f t="shared" si="11"/>
        <v>#NUM!</v>
      </c>
    </row>
    <row r="82" spans="1:15" x14ac:dyDescent="0.25">
      <c r="A82" s="1">
        <v>2</v>
      </c>
      <c r="B82" s="1">
        <v>5.7</v>
      </c>
      <c r="C82" s="1">
        <v>2.6</v>
      </c>
      <c r="D82" s="1">
        <v>3.5</v>
      </c>
      <c r="E82" s="1">
        <v>1</v>
      </c>
      <c r="F82" s="1">
        <v>0</v>
      </c>
      <c r="G82" s="1">
        <v>1</v>
      </c>
      <c r="H82" s="1">
        <v>0</v>
      </c>
      <c r="I82" s="29">
        <f t="shared" si="7"/>
        <v>794.89740953513115</v>
      </c>
      <c r="J82" s="29">
        <f t="shared" si="8"/>
        <v>-395.37891080651895</v>
      </c>
      <c r="K82" s="29">
        <f t="shared" si="9"/>
        <v>-395.37891080651895</v>
      </c>
      <c r="L82" s="29" t="e">
        <f t="shared" si="10"/>
        <v>#NUM!</v>
      </c>
      <c r="M82" s="29" t="e">
        <f t="shared" si="10"/>
        <v>#NUM!</v>
      </c>
      <c r="N82" s="29" t="e">
        <f t="shared" si="10"/>
        <v>#NUM!</v>
      </c>
      <c r="O82" t="e">
        <f t="shared" si="11"/>
        <v>#NUM!</v>
      </c>
    </row>
    <row r="83" spans="1:15" x14ac:dyDescent="0.25">
      <c r="A83" s="1">
        <v>2</v>
      </c>
      <c r="B83" s="1">
        <v>5.5</v>
      </c>
      <c r="C83" s="1">
        <v>2.4</v>
      </c>
      <c r="D83" s="1">
        <v>3.8</v>
      </c>
      <c r="E83" s="1">
        <v>1.1000000000000001</v>
      </c>
      <c r="F83" s="1">
        <v>0</v>
      </c>
      <c r="G83" s="1">
        <v>1</v>
      </c>
      <c r="H83" s="1">
        <v>0</v>
      </c>
      <c r="I83" s="29">
        <f t="shared" si="7"/>
        <v>787.43909083846029</v>
      </c>
      <c r="J83" s="29">
        <f t="shared" si="8"/>
        <v>-391.64974956475959</v>
      </c>
      <c r="K83" s="29">
        <f t="shared" si="9"/>
        <v>-391.64974956475959</v>
      </c>
      <c r="L83" s="29" t="e">
        <f t="shared" si="10"/>
        <v>#NUM!</v>
      </c>
      <c r="M83" s="29" t="e">
        <f t="shared" si="10"/>
        <v>#NUM!</v>
      </c>
      <c r="N83" s="29" t="e">
        <f t="shared" si="10"/>
        <v>#NUM!</v>
      </c>
      <c r="O83" t="e">
        <f t="shared" si="11"/>
        <v>#NUM!</v>
      </c>
    </row>
    <row r="84" spans="1:15" x14ac:dyDescent="0.25">
      <c r="A84" s="1">
        <v>2</v>
      </c>
      <c r="B84" s="1">
        <v>5.5</v>
      </c>
      <c r="C84" s="1">
        <v>2.4</v>
      </c>
      <c r="D84" s="1">
        <v>3.7</v>
      </c>
      <c r="E84" s="1">
        <v>1</v>
      </c>
      <c r="F84" s="1">
        <v>0</v>
      </c>
      <c r="G84" s="1">
        <v>1</v>
      </c>
      <c r="H84" s="1">
        <v>0</v>
      </c>
      <c r="I84" s="29">
        <f t="shared" si="7"/>
        <v>780.46920914820953</v>
      </c>
      <c r="J84" s="29">
        <f t="shared" si="8"/>
        <v>-388.19480717046918</v>
      </c>
      <c r="K84" s="29">
        <f t="shared" si="9"/>
        <v>-388.19480717046918</v>
      </c>
      <c r="L84" s="29" t="e">
        <f t="shared" si="10"/>
        <v>#NUM!</v>
      </c>
      <c r="M84" s="29" t="e">
        <f t="shared" si="10"/>
        <v>#NUM!</v>
      </c>
      <c r="N84" s="29" t="e">
        <f t="shared" si="10"/>
        <v>#NUM!</v>
      </c>
      <c r="O84" t="e">
        <f t="shared" si="11"/>
        <v>#NUM!</v>
      </c>
    </row>
    <row r="85" spans="1:15" x14ac:dyDescent="0.25">
      <c r="A85" s="1">
        <v>2</v>
      </c>
      <c r="B85" s="1">
        <v>5.8</v>
      </c>
      <c r="C85" s="1">
        <v>2.7</v>
      </c>
      <c r="D85" s="1">
        <v>3.9</v>
      </c>
      <c r="E85" s="1">
        <v>1.2</v>
      </c>
      <c r="F85" s="1">
        <v>0</v>
      </c>
      <c r="G85" s="1">
        <v>1</v>
      </c>
      <c r="H85" s="1">
        <v>0</v>
      </c>
      <c r="I85" s="29">
        <f t="shared" si="7"/>
        <v>831.88954312641204</v>
      </c>
      <c r="J85" s="29">
        <f t="shared" si="8"/>
        <v>-413.75498655289095</v>
      </c>
      <c r="K85" s="29">
        <f t="shared" si="9"/>
        <v>-413.75498655289095</v>
      </c>
      <c r="L85" s="29" t="e">
        <f t="shared" si="10"/>
        <v>#NUM!</v>
      </c>
      <c r="M85" s="29" t="e">
        <f t="shared" si="10"/>
        <v>#NUM!</v>
      </c>
      <c r="N85" s="29" t="e">
        <f t="shared" si="10"/>
        <v>#NUM!</v>
      </c>
      <c r="O85" t="e">
        <f t="shared" si="11"/>
        <v>#NUM!</v>
      </c>
    </row>
    <row r="86" spans="1:15" x14ac:dyDescent="0.25">
      <c r="A86" s="1">
        <v>2</v>
      </c>
      <c r="B86" s="1">
        <v>6</v>
      </c>
      <c r="C86" s="1">
        <v>2.7</v>
      </c>
      <c r="D86" s="1">
        <v>5.0999999999999996</v>
      </c>
      <c r="E86" s="1">
        <v>1.6</v>
      </c>
      <c r="F86" s="1">
        <v>0</v>
      </c>
      <c r="G86" s="1">
        <v>1</v>
      </c>
      <c r="H86" s="1">
        <v>0</v>
      </c>
      <c r="I86" s="29">
        <f t="shared" si="7"/>
        <v>918.40845660026514</v>
      </c>
      <c r="J86" s="29">
        <f t="shared" si="8"/>
        <v>-456.74446532238721</v>
      </c>
      <c r="K86" s="29">
        <f t="shared" si="9"/>
        <v>-456.74446532238721</v>
      </c>
      <c r="L86" s="29" t="e">
        <f t="shared" si="10"/>
        <v>#NUM!</v>
      </c>
      <c r="M86" s="29" t="e">
        <f t="shared" si="10"/>
        <v>#NUM!</v>
      </c>
      <c r="N86" s="29" t="e">
        <f t="shared" si="10"/>
        <v>#NUM!</v>
      </c>
      <c r="O86" t="e">
        <f t="shared" si="11"/>
        <v>#NUM!</v>
      </c>
    </row>
    <row r="87" spans="1:15" x14ac:dyDescent="0.25">
      <c r="A87" s="1">
        <v>2</v>
      </c>
      <c r="B87" s="1">
        <v>5.4</v>
      </c>
      <c r="C87" s="1">
        <v>3</v>
      </c>
      <c r="D87" s="1">
        <v>4.5</v>
      </c>
      <c r="E87" s="1">
        <v>1.5</v>
      </c>
      <c r="F87" s="1">
        <v>0</v>
      </c>
      <c r="G87" s="1">
        <v>1</v>
      </c>
      <c r="H87" s="1">
        <v>0</v>
      </c>
      <c r="I87" s="29">
        <f t="shared" si="7"/>
        <v>848.70402881218411</v>
      </c>
      <c r="J87" s="29">
        <f t="shared" si="8"/>
        <v>-422.04223060068307</v>
      </c>
      <c r="K87" s="29">
        <f t="shared" si="9"/>
        <v>-422.04223060068307</v>
      </c>
      <c r="L87" s="29" t="e">
        <f t="shared" si="10"/>
        <v>#NUM!</v>
      </c>
      <c r="M87" s="29" t="e">
        <f t="shared" si="10"/>
        <v>#NUM!</v>
      </c>
      <c r="N87" s="29" t="e">
        <f t="shared" si="10"/>
        <v>#NUM!</v>
      </c>
      <c r="O87" t="e">
        <f t="shared" si="11"/>
        <v>#NUM!</v>
      </c>
    </row>
    <row r="88" spans="1:15" x14ac:dyDescent="0.25">
      <c r="A88" s="1">
        <v>2</v>
      </c>
      <c r="B88" s="1">
        <v>6</v>
      </c>
      <c r="C88" s="1">
        <v>3.4</v>
      </c>
      <c r="D88" s="1">
        <v>4.5</v>
      </c>
      <c r="E88" s="1">
        <v>1.6</v>
      </c>
      <c r="F88" s="1">
        <v>0</v>
      </c>
      <c r="G88" s="1">
        <v>1</v>
      </c>
      <c r="H88" s="1">
        <v>0</v>
      </c>
      <c r="I88" s="29">
        <f t="shared" si="7"/>
        <v>916.77258129359643</v>
      </c>
      <c r="J88" s="29">
        <f t="shared" si="8"/>
        <v>-455.91152422646388</v>
      </c>
      <c r="K88" s="29">
        <f t="shared" si="9"/>
        <v>-455.91152422646388</v>
      </c>
      <c r="L88" s="29" t="e">
        <f t="shared" si="10"/>
        <v>#NUM!</v>
      </c>
      <c r="M88" s="29" t="e">
        <f t="shared" si="10"/>
        <v>#NUM!</v>
      </c>
      <c r="N88" s="29" t="e">
        <f t="shared" si="10"/>
        <v>#NUM!</v>
      </c>
      <c r="O88" t="e">
        <f t="shared" si="11"/>
        <v>#NUM!</v>
      </c>
    </row>
    <row r="89" spans="1:15" x14ac:dyDescent="0.25">
      <c r="A89" s="1">
        <v>2</v>
      </c>
      <c r="B89" s="1">
        <v>6.7</v>
      </c>
      <c r="C89" s="1">
        <v>3.1</v>
      </c>
      <c r="D89" s="1">
        <v>4.7</v>
      </c>
      <c r="E89" s="1">
        <v>1.5</v>
      </c>
      <c r="F89" s="1">
        <v>0</v>
      </c>
      <c r="G89" s="1">
        <v>1</v>
      </c>
      <c r="H89" s="1">
        <v>0</v>
      </c>
      <c r="I89" s="29">
        <f t="shared" si="7"/>
        <v>970.18039902296368</v>
      </c>
      <c r="J89" s="29">
        <f t="shared" si="8"/>
        <v>-482.54045047622202</v>
      </c>
      <c r="K89" s="29">
        <f t="shared" si="9"/>
        <v>-482.54045047622202</v>
      </c>
      <c r="L89" s="29" t="e">
        <f t="shared" si="10"/>
        <v>#NUM!</v>
      </c>
      <c r="M89" s="29" t="e">
        <f t="shared" si="10"/>
        <v>#NUM!</v>
      </c>
      <c r="N89" s="29" t="e">
        <f t="shared" si="10"/>
        <v>#NUM!</v>
      </c>
      <c r="O89" t="e">
        <f t="shared" si="11"/>
        <v>#NUM!</v>
      </c>
    </row>
    <row r="90" spans="1:15" x14ac:dyDescent="0.25">
      <c r="A90" s="1">
        <v>2</v>
      </c>
      <c r="B90" s="1">
        <v>6.3</v>
      </c>
      <c r="C90" s="1">
        <v>2.2999999999999998</v>
      </c>
      <c r="D90" s="1">
        <v>4.4000000000000004</v>
      </c>
      <c r="E90" s="1">
        <v>1.3</v>
      </c>
      <c r="F90" s="1">
        <v>0</v>
      </c>
      <c r="G90" s="1">
        <v>1</v>
      </c>
      <c r="H90" s="1">
        <v>0</v>
      </c>
      <c r="I90" s="29">
        <f t="shared" si="7"/>
        <v>883.82102404281977</v>
      </c>
      <c r="J90" s="29">
        <f t="shared" si="8"/>
        <v>-439.61574336339265</v>
      </c>
      <c r="K90" s="29">
        <f t="shared" si="9"/>
        <v>-439.61574336339265</v>
      </c>
      <c r="L90" s="29" t="e">
        <f t="shared" si="10"/>
        <v>#NUM!</v>
      </c>
      <c r="M90" s="29" t="e">
        <f t="shared" si="10"/>
        <v>#NUM!</v>
      </c>
      <c r="N90" s="29" t="e">
        <f t="shared" si="10"/>
        <v>#NUM!</v>
      </c>
      <c r="O90" t="e">
        <f t="shared" si="11"/>
        <v>#NUM!</v>
      </c>
    </row>
    <row r="91" spans="1:15" x14ac:dyDescent="0.25">
      <c r="A91" s="1">
        <v>2</v>
      </c>
      <c r="B91" s="1">
        <v>5.6</v>
      </c>
      <c r="C91" s="1">
        <v>3</v>
      </c>
      <c r="D91" s="1">
        <v>4.0999999999999996</v>
      </c>
      <c r="E91" s="1">
        <v>1.3</v>
      </c>
      <c r="F91" s="1">
        <v>0</v>
      </c>
      <c r="G91" s="1">
        <v>1</v>
      </c>
      <c r="H91" s="1">
        <v>0</v>
      </c>
      <c r="I91" s="29">
        <f t="shared" si="7"/>
        <v>840.60941875346998</v>
      </c>
      <c r="J91" s="29">
        <f t="shared" si="8"/>
        <v>-418.05492453854936</v>
      </c>
      <c r="K91" s="29">
        <f t="shared" si="9"/>
        <v>-418.05492453854936</v>
      </c>
      <c r="L91" s="29" t="e">
        <f t="shared" si="10"/>
        <v>#NUM!</v>
      </c>
      <c r="M91" s="29" t="e">
        <f t="shared" si="10"/>
        <v>#NUM!</v>
      </c>
      <c r="N91" s="29" t="e">
        <f t="shared" si="10"/>
        <v>#NUM!</v>
      </c>
      <c r="O91" t="e">
        <f t="shared" si="11"/>
        <v>#NUM!</v>
      </c>
    </row>
    <row r="92" spans="1:15" x14ac:dyDescent="0.25">
      <c r="A92" s="1">
        <v>2</v>
      </c>
      <c r="B92" s="1">
        <v>5.5</v>
      </c>
      <c r="C92" s="1">
        <v>2.5</v>
      </c>
      <c r="D92" s="1">
        <v>4</v>
      </c>
      <c r="E92" s="1">
        <v>1.3</v>
      </c>
      <c r="F92" s="1">
        <v>0</v>
      </c>
      <c r="G92" s="1">
        <v>1</v>
      </c>
      <c r="H92" s="1">
        <v>0</v>
      </c>
      <c r="I92" s="29">
        <f t="shared" si="7"/>
        <v>805.67037775152869</v>
      </c>
      <c r="J92" s="29">
        <f t="shared" si="8"/>
        <v>-400.69039680814177</v>
      </c>
      <c r="K92" s="29">
        <f t="shared" si="9"/>
        <v>-400.69039680814177</v>
      </c>
      <c r="L92" s="29" t="e">
        <f t="shared" si="10"/>
        <v>#NUM!</v>
      </c>
      <c r="M92" s="29" t="e">
        <f t="shared" si="10"/>
        <v>#NUM!</v>
      </c>
      <c r="N92" s="29" t="e">
        <f t="shared" si="10"/>
        <v>#NUM!</v>
      </c>
      <c r="O92" t="e">
        <f t="shared" si="11"/>
        <v>#NUM!</v>
      </c>
    </row>
    <row r="93" spans="1:15" x14ac:dyDescent="0.25">
      <c r="A93" s="1">
        <v>2</v>
      </c>
      <c r="B93" s="1">
        <v>5.5</v>
      </c>
      <c r="C93" s="1">
        <v>2.6</v>
      </c>
      <c r="D93" s="1">
        <v>4.4000000000000004</v>
      </c>
      <c r="E93" s="1">
        <v>1.2</v>
      </c>
      <c r="F93" s="1">
        <v>0</v>
      </c>
      <c r="G93" s="1">
        <v>1</v>
      </c>
      <c r="H93" s="1">
        <v>0</v>
      </c>
      <c r="I93" s="29">
        <f t="shared" si="7"/>
        <v>829.38913628937644</v>
      </c>
      <c r="J93" s="29">
        <f t="shared" si="8"/>
        <v>-412.4897821015964</v>
      </c>
      <c r="K93" s="29">
        <f t="shared" si="9"/>
        <v>-412.4897821015964</v>
      </c>
      <c r="L93" s="29" t="e">
        <f t="shared" si="10"/>
        <v>#NUM!</v>
      </c>
      <c r="M93" s="29" t="e">
        <f t="shared" si="10"/>
        <v>#NUM!</v>
      </c>
      <c r="N93" s="29" t="e">
        <f t="shared" si="10"/>
        <v>#NUM!</v>
      </c>
      <c r="O93" t="e">
        <f t="shared" si="11"/>
        <v>#NUM!</v>
      </c>
    </row>
    <row r="94" spans="1:15" x14ac:dyDescent="0.25">
      <c r="A94" s="1">
        <v>2</v>
      </c>
      <c r="B94" s="1">
        <v>6.1</v>
      </c>
      <c r="C94" s="1">
        <v>3</v>
      </c>
      <c r="D94" s="1">
        <v>4.5999999999999996</v>
      </c>
      <c r="E94" s="1">
        <v>1.4</v>
      </c>
      <c r="F94" s="1">
        <v>0</v>
      </c>
      <c r="G94" s="1">
        <v>1</v>
      </c>
      <c r="H94" s="1">
        <v>0</v>
      </c>
      <c r="I94" s="29">
        <f t="shared" si="7"/>
        <v>909.70699380014582</v>
      </c>
      <c r="J94" s="29">
        <f t="shared" si="8"/>
        <v>-452.43873116825631</v>
      </c>
      <c r="K94" s="29">
        <f t="shared" si="9"/>
        <v>-452.43873116825631</v>
      </c>
      <c r="L94" s="29" t="e">
        <f t="shared" si="10"/>
        <v>#NUM!</v>
      </c>
      <c r="M94" s="29" t="e">
        <f t="shared" si="10"/>
        <v>#NUM!</v>
      </c>
      <c r="N94" s="29" t="e">
        <f t="shared" si="10"/>
        <v>#NUM!</v>
      </c>
      <c r="O94" t="e">
        <f t="shared" si="11"/>
        <v>#NUM!</v>
      </c>
    </row>
    <row r="95" spans="1:15" x14ac:dyDescent="0.25">
      <c r="A95" s="1">
        <v>2</v>
      </c>
      <c r="B95" s="1">
        <v>5.8</v>
      </c>
      <c r="C95" s="1">
        <v>2.6</v>
      </c>
      <c r="D95" s="1">
        <v>4</v>
      </c>
      <c r="E95" s="1">
        <v>1.2</v>
      </c>
      <c r="F95" s="1">
        <v>0</v>
      </c>
      <c r="G95" s="1">
        <v>1</v>
      </c>
      <c r="H95" s="1">
        <v>0</v>
      </c>
      <c r="I95" s="29">
        <f t="shared" si="7"/>
        <v>832.87744293295134</v>
      </c>
      <c r="J95" s="29">
        <f t="shared" si="8"/>
        <v>-414.24893714467834</v>
      </c>
      <c r="K95" s="29">
        <f t="shared" si="9"/>
        <v>-414.24893714467834</v>
      </c>
      <c r="L95" s="29" t="e">
        <f t="shared" si="10"/>
        <v>#NUM!</v>
      </c>
      <c r="M95" s="29" t="e">
        <f t="shared" si="10"/>
        <v>#NUM!</v>
      </c>
      <c r="N95" s="29" t="e">
        <f t="shared" si="10"/>
        <v>#NUM!</v>
      </c>
      <c r="O95" t="e">
        <f t="shared" si="11"/>
        <v>#NUM!</v>
      </c>
    </row>
    <row r="96" spans="1:15" x14ac:dyDescent="0.25">
      <c r="A96" s="1">
        <v>2</v>
      </c>
      <c r="B96" s="1">
        <v>5</v>
      </c>
      <c r="C96" s="1">
        <v>2.2999999999999998</v>
      </c>
      <c r="D96" s="1">
        <v>3.3</v>
      </c>
      <c r="E96" s="1">
        <v>1</v>
      </c>
      <c r="F96" s="1">
        <v>0</v>
      </c>
      <c r="G96" s="1">
        <v>1</v>
      </c>
      <c r="H96" s="1">
        <v>0</v>
      </c>
      <c r="I96" s="29">
        <f t="shared" si="7"/>
        <v>714.04999225921745</v>
      </c>
      <c r="J96" s="29">
        <f t="shared" si="8"/>
        <v>-355.13518048025128</v>
      </c>
      <c r="K96" s="29">
        <f t="shared" si="9"/>
        <v>-355.13518048025128</v>
      </c>
      <c r="L96" s="29" t="e">
        <f t="shared" si="10"/>
        <v>#NUM!</v>
      </c>
      <c r="M96" s="29" t="e">
        <f t="shared" si="10"/>
        <v>#NUM!</v>
      </c>
      <c r="N96" s="29" t="e">
        <f t="shared" si="10"/>
        <v>#NUM!</v>
      </c>
      <c r="O96" t="e">
        <f t="shared" si="11"/>
        <v>#NUM!</v>
      </c>
    </row>
    <row r="97" spans="1:15" x14ac:dyDescent="0.25">
      <c r="A97" s="1">
        <v>2</v>
      </c>
      <c r="B97" s="1">
        <v>5.6</v>
      </c>
      <c r="C97" s="1">
        <v>2.7</v>
      </c>
      <c r="D97" s="1">
        <v>4.2</v>
      </c>
      <c r="E97" s="1">
        <v>1.3</v>
      </c>
      <c r="F97" s="1">
        <v>0</v>
      </c>
      <c r="G97" s="1">
        <v>1</v>
      </c>
      <c r="H97" s="1">
        <v>0</v>
      </c>
      <c r="I97" s="29">
        <f t="shared" si="7"/>
        <v>833.01427149487529</v>
      </c>
      <c r="J97" s="29">
        <f t="shared" si="8"/>
        <v>-414.28735022073414</v>
      </c>
      <c r="K97" s="29">
        <f t="shared" si="9"/>
        <v>-414.28735022073414</v>
      </c>
      <c r="L97" s="29" t="e">
        <f t="shared" si="10"/>
        <v>#NUM!</v>
      </c>
      <c r="M97" s="29" t="e">
        <f t="shared" si="10"/>
        <v>#NUM!</v>
      </c>
      <c r="N97" s="29" t="e">
        <f t="shared" si="10"/>
        <v>#NUM!</v>
      </c>
      <c r="O97" t="e">
        <f t="shared" si="11"/>
        <v>#NUM!</v>
      </c>
    </row>
    <row r="98" spans="1:15" x14ac:dyDescent="0.25">
      <c r="A98" s="1">
        <v>2</v>
      </c>
      <c r="B98" s="1">
        <v>5.7</v>
      </c>
      <c r="C98" s="1">
        <v>3</v>
      </c>
      <c r="D98" s="1">
        <v>4.2</v>
      </c>
      <c r="E98" s="1">
        <v>1.2</v>
      </c>
      <c r="F98" s="1">
        <v>0</v>
      </c>
      <c r="G98" s="1">
        <v>1</v>
      </c>
      <c r="H98" s="1">
        <v>0</v>
      </c>
      <c r="I98" s="29">
        <f t="shared" si="7"/>
        <v>852.40038374143205</v>
      </c>
      <c r="J98" s="29">
        <f t="shared" si="8"/>
        <v>-423.93541064724883</v>
      </c>
      <c r="K98" s="29">
        <f t="shared" si="9"/>
        <v>-423.93541064724883</v>
      </c>
      <c r="L98" s="29" t="e">
        <f t="shared" si="10"/>
        <v>#NUM!</v>
      </c>
      <c r="M98" s="29" t="e">
        <f t="shared" si="10"/>
        <v>#NUM!</v>
      </c>
      <c r="N98" s="29" t="e">
        <f t="shared" si="10"/>
        <v>#NUM!</v>
      </c>
      <c r="O98" t="e">
        <f t="shared" si="11"/>
        <v>#NUM!</v>
      </c>
    </row>
    <row r="99" spans="1:15" x14ac:dyDescent="0.25">
      <c r="A99" s="1">
        <v>2</v>
      </c>
      <c r="B99" s="1">
        <v>5.7</v>
      </c>
      <c r="C99" s="1">
        <v>2.9</v>
      </c>
      <c r="D99" s="1">
        <v>4.2</v>
      </c>
      <c r="E99" s="1">
        <v>1.3</v>
      </c>
      <c r="F99" s="1">
        <v>0</v>
      </c>
      <c r="G99" s="1">
        <v>1</v>
      </c>
      <c r="H99" s="1">
        <v>0</v>
      </c>
      <c r="I99" s="29">
        <f t="shared" si="7"/>
        <v>849.7993185600094</v>
      </c>
      <c r="J99" s="29">
        <f t="shared" si="8"/>
        <v>-422.63487754014915</v>
      </c>
      <c r="K99" s="29">
        <f t="shared" si="9"/>
        <v>-422.63487754014915</v>
      </c>
      <c r="L99" s="29" t="e">
        <f t="shared" si="10"/>
        <v>#NUM!</v>
      </c>
      <c r="M99" s="29" t="e">
        <f t="shared" si="10"/>
        <v>#NUM!</v>
      </c>
      <c r="N99" s="29" t="e">
        <f t="shared" si="10"/>
        <v>#NUM!</v>
      </c>
      <c r="O99" t="e">
        <f t="shared" si="11"/>
        <v>#NUM!</v>
      </c>
    </row>
    <row r="100" spans="1:15" x14ac:dyDescent="0.25">
      <c r="A100" s="1">
        <v>2</v>
      </c>
      <c r="B100" s="1">
        <v>6.2</v>
      </c>
      <c r="C100" s="1">
        <v>2.9</v>
      </c>
      <c r="D100" s="1">
        <v>4.3</v>
      </c>
      <c r="E100" s="1">
        <v>1.3</v>
      </c>
      <c r="F100" s="1">
        <v>0</v>
      </c>
      <c r="G100" s="1">
        <v>1</v>
      </c>
      <c r="H100" s="1">
        <v>0</v>
      </c>
      <c r="I100" s="29">
        <f t="shared" si="7"/>
        <v>896.08874189911558</v>
      </c>
      <c r="J100" s="29">
        <f t="shared" si="8"/>
        <v>-445.68960263579953</v>
      </c>
      <c r="K100" s="29">
        <f t="shared" si="9"/>
        <v>-445.68960263579953</v>
      </c>
      <c r="L100" s="29" t="e">
        <f t="shared" ref="L100:N131" si="12">EXP($I100)/(EXP($I100) + EXP($J100) + EXP($K100))</f>
        <v>#NUM!</v>
      </c>
      <c r="M100" s="29" t="e">
        <f t="shared" si="12"/>
        <v>#NUM!</v>
      </c>
      <c r="N100" s="29" t="e">
        <f t="shared" si="12"/>
        <v>#NUM!</v>
      </c>
      <c r="O100" t="e">
        <f t="shared" si="11"/>
        <v>#NUM!</v>
      </c>
    </row>
    <row r="101" spans="1:15" x14ac:dyDescent="0.25">
      <c r="A101" s="1">
        <v>2</v>
      </c>
      <c r="B101" s="1">
        <v>5.0999999999999996</v>
      </c>
      <c r="C101" s="1">
        <v>2.5</v>
      </c>
      <c r="D101" s="1">
        <v>3</v>
      </c>
      <c r="E101" s="1">
        <v>1.1000000000000001</v>
      </c>
      <c r="F101" s="1">
        <v>0</v>
      </c>
      <c r="G101" s="1">
        <v>1</v>
      </c>
      <c r="H101" s="1">
        <v>0</v>
      </c>
      <c r="I101" s="29">
        <f t="shared" si="7"/>
        <v>716.68722765817711</v>
      </c>
      <c r="J101" s="29">
        <f t="shared" si="8"/>
        <v>-356.43879800760163</v>
      </c>
      <c r="K101" s="29">
        <f t="shared" si="9"/>
        <v>-356.43879800760163</v>
      </c>
      <c r="L101" s="29" t="e">
        <f t="shared" si="12"/>
        <v>#NUM!</v>
      </c>
      <c r="M101" s="29" t="e">
        <f t="shared" si="12"/>
        <v>#NUM!</v>
      </c>
      <c r="N101" s="29" t="e">
        <f t="shared" si="12"/>
        <v>#NUM!</v>
      </c>
      <c r="O101" t="e">
        <f t="shared" si="11"/>
        <v>#NUM!</v>
      </c>
    </row>
    <row r="102" spans="1:15" x14ac:dyDescent="0.25">
      <c r="A102" s="1">
        <v>2</v>
      </c>
      <c r="B102" s="1">
        <v>5.7</v>
      </c>
      <c r="C102" s="1">
        <v>2.8</v>
      </c>
      <c r="D102" s="1">
        <v>4.0999999999999996</v>
      </c>
      <c r="E102" s="1">
        <v>1.3</v>
      </c>
      <c r="F102" s="1">
        <v>0</v>
      </c>
      <c r="G102" s="1">
        <v>1</v>
      </c>
      <c r="H102" s="1">
        <v>0</v>
      </c>
      <c r="I102" s="29">
        <f t="shared" si="7"/>
        <v>840.2283716883361</v>
      </c>
      <c r="J102" s="29">
        <f t="shared" si="8"/>
        <v>-417.87940203875905</v>
      </c>
      <c r="K102" s="29">
        <f t="shared" si="9"/>
        <v>-417.87940203875905</v>
      </c>
      <c r="L102" s="29" t="e">
        <f t="shared" si="12"/>
        <v>#NUM!</v>
      </c>
      <c r="M102" s="29" t="e">
        <f t="shared" si="12"/>
        <v>#NUM!</v>
      </c>
      <c r="N102" s="29" t="e">
        <f t="shared" si="12"/>
        <v>#NUM!</v>
      </c>
      <c r="O102" t="e">
        <f t="shared" si="11"/>
        <v>#NUM!</v>
      </c>
    </row>
    <row r="103" spans="1:15" x14ac:dyDescent="0.25">
      <c r="A103" s="1">
        <v>3</v>
      </c>
      <c r="B103" s="1">
        <v>6.3</v>
      </c>
      <c r="C103" s="1">
        <v>3.3</v>
      </c>
      <c r="D103" s="1">
        <v>6</v>
      </c>
      <c r="E103" s="1">
        <v>2.5</v>
      </c>
      <c r="F103" s="1">
        <v>0</v>
      </c>
      <c r="G103" s="1">
        <v>0</v>
      </c>
      <c r="H103" s="1">
        <v>1</v>
      </c>
      <c r="I103" s="29">
        <f t="shared" si="7"/>
        <v>1031.4925330079234</v>
      </c>
      <c r="J103" s="29">
        <f t="shared" si="8"/>
        <v>-512.88152882924567</v>
      </c>
      <c r="K103" s="29">
        <f t="shared" si="9"/>
        <v>-512.88152882924567</v>
      </c>
      <c r="L103" s="29" t="e">
        <f t="shared" si="12"/>
        <v>#NUM!</v>
      </c>
      <c r="M103" s="29" t="e">
        <f t="shared" si="12"/>
        <v>#NUM!</v>
      </c>
      <c r="N103" s="29" t="e">
        <f t="shared" si="12"/>
        <v>#NUM!</v>
      </c>
      <c r="O103" t="e">
        <f t="shared" si="11"/>
        <v>#NUM!</v>
      </c>
    </row>
    <row r="104" spans="1:15" x14ac:dyDescent="0.25">
      <c r="A104" s="1">
        <v>3</v>
      </c>
      <c r="B104" s="1">
        <v>5.8</v>
      </c>
      <c r="C104" s="1">
        <v>2.7</v>
      </c>
      <c r="D104" s="1">
        <v>5.0999999999999996</v>
      </c>
      <c r="E104" s="1">
        <v>1.9</v>
      </c>
      <c r="F104" s="1">
        <v>0</v>
      </c>
      <c r="G104" s="1">
        <v>0</v>
      </c>
      <c r="H104" s="1">
        <v>1</v>
      </c>
      <c r="I104" s="29">
        <f t="shared" si="7"/>
        <v>907.07583165369829</v>
      </c>
      <c r="J104" s="29">
        <f t="shared" si="8"/>
        <v>-451.06314854586759</v>
      </c>
      <c r="K104" s="29">
        <f t="shared" si="9"/>
        <v>-451.06314854586759</v>
      </c>
      <c r="L104" s="29" t="e">
        <f t="shared" si="12"/>
        <v>#NUM!</v>
      </c>
      <c r="M104" s="29" t="e">
        <f t="shared" si="12"/>
        <v>#NUM!</v>
      </c>
      <c r="N104" s="29" t="e">
        <f t="shared" si="12"/>
        <v>#NUM!</v>
      </c>
      <c r="O104" t="e">
        <f t="shared" si="11"/>
        <v>#NUM!</v>
      </c>
    </row>
    <row r="105" spans="1:15" x14ac:dyDescent="0.25">
      <c r="A105" s="1">
        <v>3</v>
      </c>
      <c r="B105" s="1">
        <v>7.1</v>
      </c>
      <c r="C105" s="1">
        <v>3</v>
      </c>
      <c r="D105" s="1">
        <v>5.9</v>
      </c>
      <c r="E105" s="1">
        <v>2.1</v>
      </c>
      <c r="F105" s="1">
        <v>0</v>
      </c>
      <c r="G105" s="1">
        <v>0</v>
      </c>
      <c r="H105" s="1">
        <v>1</v>
      </c>
      <c r="I105" s="29">
        <f t="shared" si="7"/>
        <v>1072.1927056665386</v>
      </c>
      <c r="J105" s="29">
        <f t="shared" si="8"/>
        <v>-533.23163030594492</v>
      </c>
      <c r="K105" s="29">
        <f t="shared" si="9"/>
        <v>-533.23163030594492</v>
      </c>
      <c r="L105" s="29" t="e">
        <f t="shared" si="12"/>
        <v>#NUM!</v>
      </c>
      <c r="M105" s="29" t="e">
        <f t="shared" si="12"/>
        <v>#NUM!</v>
      </c>
      <c r="N105" s="29" t="e">
        <f t="shared" si="12"/>
        <v>#NUM!</v>
      </c>
      <c r="O105" t="e">
        <f t="shared" si="11"/>
        <v>#NUM!</v>
      </c>
    </row>
    <row r="106" spans="1:15" x14ac:dyDescent="0.25">
      <c r="A106" s="1">
        <v>3</v>
      </c>
      <c r="B106" s="1">
        <v>6.3</v>
      </c>
      <c r="C106" s="1">
        <v>2.9</v>
      </c>
      <c r="D106" s="1">
        <v>5.6</v>
      </c>
      <c r="E106" s="1">
        <v>1.8</v>
      </c>
      <c r="F106" s="1">
        <v>0</v>
      </c>
      <c r="G106" s="1">
        <v>0</v>
      </c>
      <c r="H106" s="1">
        <v>1</v>
      </c>
      <c r="I106" s="29">
        <f t="shared" si="7"/>
        <v>981.37553706321944</v>
      </c>
      <c r="J106" s="29">
        <f t="shared" si="8"/>
        <v>-488.04802138977385</v>
      </c>
      <c r="K106" s="29">
        <f t="shared" si="9"/>
        <v>-488.04802138977385</v>
      </c>
      <c r="L106" s="29" t="e">
        <f t="shared" si="12"/>
        <v>#NUM!</v>
      </c>
      <c r="M106" s="29" t="e">
        <f t="shared" si="12"/>
        <v>#NUM!</v>
      </c>
      <c r="N106" s="29" t="e">
        <f t="shared" si="12"/>
        <v>#NUM!</v>
      </c>
      <c r="O106" t="e">
        <f t="shared" si="11"/>
        <v>#NUM!</v>
      </c>
    </row>
    <row r="107" spans="1:15" x14ac:dyDescent="0.25">
      <c r="A107" s="1">
        <v>3</v>
      </c>
      <c r="B107" s="1">
        <v>6.5</v>
      </c>
      <c r="C107" s="1">
        <v>3</v>
      </c>
      <c r="D107" s="1">
        <v>5.8</v>
      </c>
      <c r="E107" s="1">
        <v>2.2000000000000002</v>
      </c>
      <c r="F107" s="1">
        <v>0</v>
      </c>
      <c r="G107" s="1">
        <v>0</v>
      </c>
      <c r="H107" s="1">
        <v>1</v>
      </c>
      <c r="I107" s="29">
        <f t="shared" si="7"/>
        <v>1019.3917406785766</v>
      </c>
      <c r="J107" s="29">
        <f t="shared" si="8"/>
        <v>-506.92113214818391</v>
      </c>
      <c r="K107" s="29">
        <f t="shared" si="9"/>
        <v>-506.92113214818391</v>
      </c>
      <c r="L107" s="29" t="e">
        <f t="shared" si="12"/>
        <v>#NUM!</v>
      </c>
      <c r="M107" s="29" t="e">
        <f t="shared" si="12"/>
        <v>#NUM!</v>
      </c>
      <c r="N107" s="29" t="e">
        <f t="shared" si="12"/>
        <v>#NUM!</v>
      </c>
      <c r="O107" t="e">
        <f t="shared" si="11"/>
        <v>#NUM!</v>
      </c>
    </row>
    <row r="108" spans="1:15" x14ac:dyDescent="0.25">
      <c r="A108" s="1">
        <v>3</v>
      </c>
      <c r="B108" s="1">
        <v>7.6</v>
      </c>
      <c r="C108" s="1">
        <v>3</v>
      </c>
      <c r="D108" s="1">
        <v>6.6</v>
      </c>
      <c r="E108" s="1">
        <v>2.1</v>
      </c>
      <c r="F108" s="1">
        <v>0</v>
      </c>
      <c r="G108" s="1">
        <v>0</v>
      </c>
      <c r="H108" s="1">
        <v>1</v>
      </c>
      <c r="I108" s="29">
        <f t="shared" si="7"/>
        <v>1150.1586690402826</v>
      </c>
      <c r="J108" s="29">
        <f t="shared" si="8"/>
        <v>-572.03463368112784</v>
      </c>
      <c r="K108" s="29">
        <f t="shared" si="9"/>
        <v>-572.03463368112784</v>
      </c>
      <c r="L108" s="29" t="e">
        <f t="shared" si="12"/>
        <v>#NUM!</v>
      </c>
      <c r="M108" s="29" t="e">
        <f t="shared" si="12"/>
        <v>#NUM!</v>
      </c>
      <c r="N108" s="29" t="e">
        <f t="shared" si="12"/>
        <v>#NUM!</v>
      </c>
      <c r="O108" t="e">
        <f t="shared" si="11"/>
        <v>#NUM!</v>
      </c>
    </row>
    <row r="109" spans="1:15" x14ac:dyDescent="0.25">
      <c r="A109" s="1">
        <v>3</v>
      </c>
      <c r="B109" s="1">
        <v>4.9000000000000004</v>
      </c>
      <c r="C109" s="1">
        <v>2.5</v>
      </c>
      <c r="D109" s="1">
        <v>4.5</v>
      </c>
      <c r="E109" s="1">
        <v>1.7</v>
      </c>
      <c r="F109" s="1">
        <v>0</v>
      </c>
      <c r="G109" s="1">
        <v>0</v>
      </c>
      <c r="H109" s="1">
        <v>1</v>
      </c>
      <c r="I109" s="29">
        <f t="shared" si="7"/>
        <v>789.61732785163781</v>
      </c>
      <c r="J109" s="29">
        <f t="shared" si="8"/>
        <v>-392.61886497301828</v>
      </c>
      <c r="K109" s="29">
        <f t="shared" si="9"/>
        <v>-392.61886497301828</v>
      </c>
      <c r="L109" s="29" t="e">
        <f t="shared" si="12"/>
        <v>#NUM!</v>
      </c>
      <c r="M109" s="29" t="e">
        <f t="shared" si="12"/>
        <v>#NUM!</v>
      </c>
      <c r="N109" s="29" t="e">
        <f t="shared" si="12"/>
        <v>#NUM!</v>
      </c>
      <c r="O109" t="e">
        <f t="shared" si="11"/>
        <v>#NUM!</v>
      </c>
    </row>
    <row r="110" spans="1:15" x14ac:dyDescent="0.25">
      <c r="A110" s="1">
        <v>3</v>
      </c>
      <c r="B110" s="1">
        <v>7.3</v>
      </c>
      <c r="C110" s="1">
        <v>2.9</v>
      </c>
      <c r="D110" s="1">
        <v>6.3</v>
      </c>
      <c r="E110" s="1">
        <v>1.8</v>
      </c>
      <c r="F110" s="1">
        <v>0</v>
      </c>
      <c r="G110" s="1">
        <v>0</v>
      </c>
      <c r="H110" s="1">
        <v>1</v>
      </c>
      <c r="I110" s="29">
        <f t="shared" si="7"/>
        <v>1100.3515004369633</v>
      </c>
      <c r="J110" s="29">
        <f t="shared" si="8"/>
        <v>-547.28103681401842</v>
      </c>
      <c r="K110" s="29">
        <f t="shared" si="9"/>
        <v>-547.28103681401842</v>
      </c>
      <c r="L110" s="29" t="e">
        <f t="shared" si="12"/>
        <v>#NUM!</v>
      </c>
      <c r="M110" s="29" t="e">
        <f t="shared" si="12"/>
        <v>#NUM!</v>
      </c>
      <c r="N110" s="29" t="e">
        <f t="shared" si="12"/>
        <v>#NUM!</v>
      </c>
      <c r="O110" t="e">
        <f t="shared" si="11"/>
        <v>#NUM!</v>
      </c>
    </row>
    <row r="111" spans="1:15" x14ac:dyDescent="0.25">
      <c r="A111" s="1">
        <v>3</v>
      </c>
      <c r="B111" s="1">
        <v>6.7</v>
      </c>
      <c r="C111" s="1">
        <v>2.5</v>
      </c>
      <c r="D111" s="1">
        <v>5.8</v>
      </c>
      <c r="E111" s="1">
        <v>1.8</v>
      </c>
      <c r="F111" s="1">
        <v>0</v>
      </c>
      <c r="G111" s="1">
        <v>0</v>
      </c>
      <c r="H111" s="1">
        <v>1</v>
      </c>
      <c r="I111" s="29">
        <f t="shared" si="7"/>
        <v>1007.5762896111639</v>
      </c>
      <c r="J111" s="29">
        <f t="shared" si="8"/>
        <v>-501.11840730299542</v>
      </c>
      <c r="K111" s="29">
        <f t="shared" si="9"/>
        <v>-501.11840730299542</v>
      </c>
      <c r="L111" s="29" t="e">
        <f t="shared" si="12"/>
        <v>#NUM!</v>
      </c>
      <c r="M111" s="29" t="e">
        <f t="shared" si="12"/>
        <v>#NUM!</v>
      </c>
      <c r="N111" s="29" t="e">
        <f t="shared" si="12"/>
        <v>#NUM!</v>
      </c>
      <c r="O111" t="e">
        <f t="shared" si="11"/>
        <v>#NUM!</v>
      </c>
    </row>
    <row r="112" spans="1:15" x14ac:dyDescent="0.25">
      <c r="A112" s="1">
        <v>3</v>
      </c>
      <c r="B112" s="1">
        <v>7.2</v>
      </c>
      <c r="C112" s="1">
        <v>3.6</v>
      </c>
      <c r="D112" s="1">
        <v>6.1</v>
      </c>
      <c r="E112" s="1">
        <v>2.5</v>
      </c>
      <c r="F112" s="1">
        <v>0</v>
      </c>
      <c r="G112" s="1">
        <v>0</v>
      </c>
      <c r="H112" s="1">
        <v>1</v>
      </c>
      <c r="I112" s="29">
        <f t="shared" si="7"/>
        <v>1123.4645269447308</v>
      </c>
      <c r="J112" s="29">
        <f t="shared" si="8"/>
        <v>-558.6725509285493</v>
      </c>
      <c r="K112" s="29">
        <f t="shared" si="9"/>
        <v>-558.6725509285493</v>
      </c>
      <c r="L112" s="29" t="e">
        <f t="shared" si="12"/>
        <v>#NUM!</v>
      </c>
      <c r="M112" s="29" t="e">
        <f t="shared" si="12"/>
        <v>#NUM!</v>
      </c>
      <c r="N112" s="29" t="e">
        <f t="shared" si="12"/>
        <v>#NUM!</v>
      </c>
      <c r="O112" t="e">
        <f t="shared" si="11"/>
        <v>#NUM!</v>
      </c>
    </row>
    <row r="113" spans="1:15" x14ac:dyDescent="0.25">
      <c r="A113" s="1">
        <v>3</v>
      </c>
      <c r="B113" s="1">
        <v>6.5</v>
      </c>
      <c r="C113" s="1">
        <v>3.2</v>
      </c>
      <c r="D113" s="1">
        <v>5.0999999999999996</v>
      </c>
      <c r="E113" s="1">
        <v>2</v>
      </c>
      <c r="F113" s="1">
        <v>0</v>
      </c>
      <c r="G113" s="1">
        <v>0</v>
      </c>
      <c r="H113" s="1">
        <v>1</v>
      </c>
      <c r="I113" s="29">
        <f t="shared" si="7"/>
        <v>987.63790766767784</v>
      </c>
      <c r="J113" s="29">
        <f t="shared" si="8"/>
        <v>-491.149207036262</v>
      </c>
      <c r="K113" s="29">
        <f t="shared" si="9"/>
        <v>-491.149207036262</v>
      </c>
      <c r="L113" s="29" t="e">
        <f t="shared" si="12"/>
        <v>#NUM!</v>
      </c>
      <c r="M113" s="29" t="e">
        <f t="shared" si="12"/>
        <v>#NUM!</v>
      </c>
      <c r="N113" s="29" t="e">
        <f t="shared" si="12"/>
        <v>#NUM!</v>
      </c>
      <c r="O113" t="e">
        <f t="shared" si="11"/>
        <v>#NUM!</v>
      </c>
    </row>
    <row r="114" spans="1:15" x14ac:dyDescent="0.25">
      <c r="A114" s="1">
        <v>3</v>
      </c>
      <c r="B114" s="1">
        <v>6.4</v>
      </c>
      <c r="C114" s="1">
        <v>2.7</v>
      </c>
      <c r="D114" s="1">
        <v>5.3</v>
      </c>
      <c r="E114" s="1">
        <v>1.9</v>
      </c>
      <c r="F114" s="1">
        <v>0</v>
      </c>
      <c r="G114" s="1">
        <v>0</v>
      </c>
      <c r="H114" s="1">
        <v>1</v>
      </c>
      <c r="I114" s="29">
        <f t="shared" si="7"/>
        <v>966.84667833191088</v>
      </c>
      <c r="J114" s="29">
        <f t="shared" si="8"/>
        <v>-480.82858909791895</v>
      </c>
      <c r="K114" s="29">
        <f t="shared" si="9"/>
        <v>-480.82858909791895</v>
      </c>
      <c r="L114" s="29" t="e">
        <f t="shared" si="12"/>
        <v>#NUM!</v>
      </c>
      <c r="M114" s="29" t="e">
        <f t="shared" si="12"/>
        <v>#NUM!</v>
      </c>
      <c r="N114" s="29" t="e">
        <f t="shared" si="12"/>
        <v>#NUM!</v>
      </c>
      <c r="O114" t="e">
        <f t="shared" si="11"/>
        <v>#NUM!</v>
      </c>
    </row>
    <row r="115" spans="1:15" x14ac:dyDescent="0.25">
      <c r="A115" s="1">
        <v>3</v>
      </c>
      <c r="B115" s="1">
        <v>6.8</v>
      </c>
      <c r="C115" s="1">
        <v>3</v>
      </c>
      <c r="D115" s="1">
        <v>5.5</v>
      </c>
      <c r="E115" s="1">
        <v>2.1</v>
      </c>
      <c r="F115" s="1">
        <v>0</v>
      </c>
      <c r="G115" s="1">
        <v>0</v>
      </c>
      <c r="H115" s="1">
        <v>1</v>
      </c>
      <c r="I115" s="29">
        <f t="shared" si="7"/>
        <v>1026.4690123101134</v>
      </c>
      <c r="J115" s="29">
        <f t="shared" si="8"/>
        <v>-510.47477089015302</v>
      </c>
      <c r="K115" s="29">
        <f t="shared" si="9"/>
        <v>-510.47477089015302</v>
      </c>
      <c r="L115" s="29" t="e">
        <f t="shared" si="12"/>
        <v>#NUM!</v>
      </c>
      <c r="M115" s="29" t="e">
        <f t="shared" si="12"/>
        <v>#NUM!</v>
      </c>
      <c r="N115" s="29" t="e">
        <f t="shared" si="12"/>
        <v>#NUM!</v>
      </c>
      <c r="O115" t="e">
        <f t="shared" si="11"/>
        <v>#NUM!</v>
      </c>
    </row>
    <row r="116" spans="1:15" x14ac:dyDescent="0.25">
      <c r="A116" s="1">
        <v>3</v>
      </c>
      <c r="B116" s="1">
        <v>5.7</v>
      </c>
      <c r="C116" s="1">
        <v>2.5</v>
      </c>
      <c r="D116" s="1">
        <v>5</v>
      </c>
      <c r="E116" s="1">
        <v>2</v>
      </c>
      <c r="F116" s="1">
        <v>0</v>
      </c>
      <c r="G116" s="1">
        <v>0</v>
      </c>
      <c r="H116" s="1">
        <v>1</v>
      </c>
      <c r="I116" s="29">
        <f t="shared" si="7"/>
        <v>886.70181960060245</v>
      </c>
      <c r="J116" s="29">
        <f t="shared" si="8"/>
        <v>-440.92113752756558</v>
      </c>
      <c r="K116" s="29">
        <f t="shared" si="9"/>
        <v>-440.92113752756558</v>
      </c>
      <c r="L116" s="29" t="e">
        <f t="shared" si="12"/>
        <v>#NUM!</v>
      </c>
      <c r="M116" s="29" t="e">
        <f t="shared" si="12"/>
        <v>#NUM!</v>
      </c>
      <c r="N116" s="29" t="e">
        <f t="shared" si="12"/>
        <v>#NUM!</v>
      </c>
      <c r="O116" t="e">
        <f t="shared" si="11"/>
        <v>#NUM!</v>
      </c>
    </row>
    <row r="117" spans="1:15" x14ac:dyDescent="0.25">
      <c r="A117" s="1">
        <v>3</v>
      </c>
      <c r="B117" s="1">
        <v>5.8</v>
      </c>
      <c r="C117" s="1">
        <v>2.8</v>
      </c>
      <c r="D117" s="1">
        <v>5.0999999999999996</v>
      </c>
      <c r="E117" s="1">
        <v>2.4</v>
      </c>
      <c r="F117" s="1">
        <v>0</v>
      </c>
      <c r="G117" s="1">
        <v>0</v>
      </c>
      <c r="H117" s="1">
        <v>1</v>
      </c>
      <c r="I117" s="29">
        <f t="shared" si="7"/>
        <v>919.81964694198746</v>
      </c>
      <c r="J117" s="29">
        <f t="shared" si="8"/>
        <v>-457.34505773917715</v>
      </c>
      <c r="K117" s="29">
        <f t="shared" si="9"/>
        <v>-457.34505773917715</v>
      </c>
      <c r="L117" s="29" t="e">
        <f t="shared" si="12"/>
        <v>#NUM!</v>
      </c>
      <c r="M117" s="29" t="e">
        <f t="shared" si="12"/>
        <v>#NUM!</v>
      </c>
      <c r="N117" s="29" t="e">
        <f t="shared" si="12"/>
        <v>#NUM!</v>
      </c>
      <c r="O117" t="e">
        <f t="shared" si="11"/>
        <v>#NUM!</v>
      </c>
    </row>
    <row r="118" spans="1:15" x14ac:dyDescent="0.25">
      <c r="A118" s="1">
        <v>3</v>
      </c>
      <c r="B118" s="1">
        <v>6.4</v>
      </c>
      <c r="C118" s="1">
        <v>3.2</v>
      </c>
      <c r="D118" s="1">
        <v>5.3</v>
      </c>
      <c r="E118" s="1">
        <v>2.2999999999999998</v>
      </c>
      <c r="F118" s="1">
        <v>0</v>
      </c>
      <c r="G118" s="1">
        <v>0</v>
      </c>
      <c r="H118" s="1">
        <v>1</v>
      </c>
      <c r="I118" s="29">
        <f t="shared" si="7"/>
        <v>995.06612939932359</v>
      </c>
      <c r="J118" s="29">
        <f t="shared" si="8"/>
        <v>-494.80331876273215</v>
      </c>
      <c r="K118" s="29">
        <f t="shared" si="9"/>
        <v>-494.80331876273215</v>
      </c>
      <c r="L118" s="29" t="e">
        <f t="shared" si="12"/>
        <v>#NUM!</v>
      </c>
      <c r="M118" s="29" t="e">
        <f t="shared" si="12"/>
        <v>#NUM!</v>
      </c>
      <c r="N118" s="29" t="e">
        <f t="shared" si="12"/>
        <v>#NUM!</v>
      </c>
      <c r="O118" t="e">
        <f t="shared" si="11"/>
        <v>#NUM!</v>
      </c>
    </row>
    <row r="119" spans="1:15" x14ac:dyDescent="0.25">
      <c r="A119" s="1">
        <v>3</v>
      </c>
      <c r="B119" s="1">
        <v>6.5</v>
      </c>
      <c r="C119" s="1">
        <v>3</v>
      </c>
      <c r="D119" s="1">
        <v>5.5</v>
      </c>
      <c r="E119" s="1">
        <v>1.8</v>
      </c>
      <c r="F119" s="1">
        <v>0</v>
      </c>
      <c r="G119" s="1">
        <v>0</v>
      </c>
      <c r="H119" s="1">
        <v>1</v>
      </c>
      <c r="I119" s="29">
        <f t="shared" si="7"/>
        <v>996.79163725668013</v>
      </c>
      <c r="J119" s="29">
        <f t="shared" si="8"/>
        <v>-495.72607561761106</v>
      </c>
      <c r="K119" s="29">
        <f t="shared" si="9"/>
        <v>-495.72607561761106</v>
      </c>
      <c r="L119" s="29" t="e">
        <f t="shared" si="12"/>
        <v>#NUM!</v>
      </c>
      <c r="M119" s="29" t="e">
        <f t="shared" si="12"/>
        <v>#NUM!</v>
      </c>
      <c r="N119" s="29" t="e">
        <f t="shared" si="12"/>
        <v>#NUM!</v>
      </c>
      <c r="O119" t="e">
        <f t="shared" si="11"/>
        <v>#NUM!</v>
      </c>
    </row>
    <row r="120" spans="1:15" x14ac:dyDescent="0.25">
      <c r="A120" s="1">
        <v>3</v>
      </c>
      <c r="B120" s="1">
        <v>7.7</v>
      </c>
      <c r="C120" s="1">
        <v>3.8</v>
      </c>
      <c r="D120" s="1">
        <v>6.7</v>
      </c>
      <c r="E120" s="1">
        <v>2.2000000000000002</v>
      </c>
      <c r="F120" s="1">
        <v>0</v>
      </c>
      <c r="G120" s="1">
        <v>0</v>
      </c>
      <c r="H120" s="1">
        <v>1</v>
      </c>
      <c r="I120" s="29">
        <f t="shared" si="7"/>
        <v>1199.6627389910693</v>
      </c>
      <c r="J120" s="29">
        <f t="shared" si="8"/>
        <v>-596.62167812364112</v>
      </c>
      <c r="K120" s="29">
        <f t="shared" si="9"/>
        <v>-596.62167812364112</v>
      </c>
      <c r="L120" s="29" t="e">
        <f t="shared" si="12"/>
        <v>#NUM!</v>
      </c>
      <c r="M120" s="29" t="e">
        <f t="shared" si="12"/>
        <v>#NUM!</v>
      </c>
      <c r="N120" s="29" t="e">
        <f t="shared" si="12"/>
        <v>#NUM!</v>
      </c>
      <c r="O120" t="e">
        <f t="shared" si="11"/>
        <v>#NUM!</v>
      </c>
    </row>
    <row r="121" spans="1:15" x14ac:dyDescent="0.25">
      <c r="A121" s="1">
        <v>3</v>
      </c>
      <c r="B121" s="1">
        <v>7.7</v>
      </c>
      <c r="C121" s="1">
        <v>2.6</v>
      </c>
      <c r="D121" s="1">
        <v>6.9</v>
      </c>
      <c r="E121" s="1">
        <v>2.2999999999999998</v>
      </c>
      <c r="F121" s="1">
        <v>0</v>
      </c>
      <c r="G121" s="1">
        <v>0</v>
      </c>
      <c r="H121" s="1">
        <v>1</v>
      </c>
      <c r="I121" s="29">
        <f t="shared" si="7"/>
        <v>1160.4137616296221</v>
      </c>
      <c r="J121" s="29">
        <f t="shared" si="8"/>
        <v>-577.13218410690456</v>
      </c>
      <c r="K121" s="29">
        <f t="shared" si="9"/>
        <v>-577.13218410690456</v>
      </c>
      <c r="L121" s="29" t="e">
        <f t="shared" si="12"/>
        <v>#NUM!</v>
      </c>
      <c r="M121" s="29" t="e">
        <f t="shared" si="12"/>
        <v>#NUM!</v>
      </c>
      <c r="N121" s="29" t="e">
        <f t="shared" si="12"/>
        <v>#NUM!</v>
      </c>
      <c r="O121" t="e">
        <f t="shared" si="11"/>
        <v>#NUM!</v>
      </c>
    </row>
    <row r="122" spans="1:15" x14ac:dyDescent="0.25">
      <c r="A122" s="1">
        <v>3</v>
      </c>
      <c r="B122" s="1">
        <v>6</v>
      </c>
      <c r="C122" s="1">
        <v>2.2000000000000002</v>
      </c>
      <c r="D122" s="1">
        <v>5</v>
      </c>
      <c r="E122" s="1">
        <v>1.5</v>
      </c>
      <c r="F122" s="1">
        <v>0</v>
      </c>
      <c r="G122" s="1">
        <v>0</v>
      </c>
      <c r="H122" s="1">
        <v>1</v>
      </c>
      <c r="I122" s="29">
        <f t="shared" si="7"/>
        <v>889.98095724717939</v>
      </c>
      <c r="J122" s="29">
        <f t="shared" si="8"/>
        <v>-442.63571065409019</v>
      </c>
      <c r="K122" s="29">
        <f t="shared" si="9"/>
        <v>-442.63571065409019</v>
      </c>
      <c r="L122" s="29" t="e">
        <f t="shared" si="12"/>
        <v>#NUM!</v>
      </c>
      <c r="M122" s="29" t="e">
        <f t="shared" si="12"/>
        <v>#NUM!</v>
      </c>
      <c r="N122" s="29" t="e">
        <f t="shared" si="12"/>
        <v>#NUM!</v>
      </c>
      <c r="O122" t="e">
        <f t="shared" si="11"/>
        <v>#NUM!</v>
      </c>
    </row>
    <row r="123" spans="1:15" x14ac:dyDescent="0.25">
      <c r="A123" s="1">
        <v>3</v>
      </c>
      <c r="B123" s="1">
        <v>6.9</v>
      </c>
      <c r="C123" s="1">
        <v>3.2</v>
      </c>
      <c r="D123" s="1">
        <v>5.7</v>
      </c>
      <c r="E123" s="1">
        <v>2.2999999999999998</v>
      </c>
      <c r="F123" s="1">
        <v>0</v>
      </c>
      <c r="G123" s="1">
        <v>0</v>
      </c>
      <c r="H123" s="1">
        <v>1</v>
      </c>
      <c r="I123" s="29">
        <f t="shared" si="7"/>
        <v>1057.1938227557487</v>
      </c>
      <c r="J123" s="29">
        <f t="shared" si="8"/>
        <v>-525.7321829981488</v>
      </c>
      <c r="K123" s="29">
        <f t="shared" si="9"/>
        <v>-525.7321829981488</v>
      </c>
      <c r="L123" s="29" t="e">
        <f t="shared" si="12"/>
        <v>#NUM!</v>
      </c>
      <c r="M123" s="29" t="e">
        <f t="shared" si="12"/>
        <v>#NUM!</v>
      </c>
      <c r="N123" s="29" t="e">
        <f t="shared" si="12"/>
        <v>#NUM!</v>
      </c>
      <c r="O123" t="e">
        <f t="shared" si="11"/>
        <v>#NUM!</v>
      </c>
    </row>
    <row r="124" spans="1:15" x14ac:dyDescent="0.25">
      <c r="A124" s="1">
        <v>3</v>
      </c>
      <c r="B124" s="1">
        <v>5.6</v>
      </c>
      <c r="C124" s="1">
        <v>2.8</v>
      </c>
      <c r="D124" s="1">
        <v>4.9000000000000004</v>
      </c>
      <c r="E124" s="1">
        <v>2</v>
      </c>
      <c r="F124" s="1">
        <v>0</v>
      </c>
      <c r="G124" s="1">
        <v>0</v>
      </c>
      <c r="H124" s="1">
        <v>1</v>
      </c>
      <c r="I124" s="29">
        <f t="shared" si="7"/>
        <v>886.09496685919714</v>
      </c>
      <c r="J124" s="29">
        <f t="shared" si="8"/>
        <v>-440.60270943556844</v>
      </c>
      <c r="K124" s="29">
        <f t="shared" si="9"/>
        <v>-440.60270943556844</v>
      </c>
      <c r="L124" s="29" t="e">
        <f t="shared" si="12"/>
        <v>#NUM!</v>
      </c>
      <c r="M124" s="29" t="e">
        <f t="shared" si="12"/>
        <v>#NUM!</v>
      </c>
      <c r="N124" s="29" t="e">
        <f t="shared" si="12"/>
        <v>#NUM!</v>
      </c>
      <c r="O124" t="e">
        <f t="shared" si="11"/>
        <v>#NUM!</v>
      </c>
    </row>
    <row r="125" spans="1:15" x14ac:dyDescent="0.25">
      <c r="A125" s="1">
        <v>3</v>
      </c>
      <c r="B125" s="1">
        <v>7.7</v>
      </c>
      <c r="C125" s="1">
        <v>2.8</v>
      </c>
      <c r="D125" s="1">
        <v>6.7</v>
      </c>
      <c r="E125" s="1">
        <v>2</v>
      </c>
      <c r="F125" s="1">
        <v>0</v>
      </c>
      <c r="G125" s="1">
        <v>0</v>
      </c>
      <c r="H125" s="1">
        <v>1</v>
      </c>
      <c r="I125" s="29">
        <f t="shared" si="7"/>
        <v>1153.3665869631102</v>
      </c>
      <c r="J125" s="29">
        <f t="shared" si="8"/>
        <v>-573.65359488022466</v>
      </c>
      <c r="K125" s="29">
        <f t="shared" si="9"/>
        <v>-573.65359488022466</v>
      </c>
      <c r="L125" s="29" t="e">
        <f t="shared" si="12"/>
        <v>#NUM!</v>
      </c>
      <c r="M125" s="29" t="e">
        <f t="shared" si="12"/>
        <v>#NUM!</v>
      </c>
      <c r="N125" s="29" t="e">
        <f t="shared" si="12"/>
        <v>#NUM!</v>
      </c>
      <c r="O125" t="e">
        <f t="shared" si="11"/>
        <v>#NUM!</v>
      </c>
    </row>
    <row r="126" spans="1:15" x14ac:dyDescent="0.25">
      <c r="A126" s="1">
        <v>3</v>
      </c>
      <c r="B126" s="1">
        <v>6.3</v>
      </c>
      <c r="C126" s="1">
        <v>2.7</v>
      </c>
      <c r="D126" s="1">
        <v>4.9000000000000004</v>
      </c>
      <c r="E126" s="1">
        <v>1.8</v>
      </c>
      <c r="F126" s="1">
        <v>0</v>
      </c>
      <c r="G126" s="1">
        <v>0</v>
      </c>
      <c r="H126" s="1">
        <v>1</v>
      </c>
      <c r="I126" s="29">
        <f t="shared" si="7"/>
        <v>935.83652662434156</v>
      </c>
      <c r="J126" s="29">
        <f t="shared" si="8"/>
        <v>-465.41350515405003</v>
      </c>
      <c r="K126" s="29">
        <f t="shared" si="9"/>
        <v>-465.41350515405003</v>
      </c>
      <c r="L126" s="29" t="e">
        <f t="shared" si="12"/>
        <v>#NUM!</v>
      </c>
      <c r="M126" s="29" t="e">
        <f t="shared" si="12"/>
        <v>#NUM!</v>
      </c>
      <c r="N126" s="29" t="e">
        <f t="shared" si="12"/>
        <v>#NUM!</v>
      </c>
      <c r="O126" t="e">
        <f t="shared" si="11"/>
        <v>#NUM!</v>
      </c>
    </row>
    <row r="127" spans="1:15" x14ac:dyDescent="0.25">
      <c r="A127" s="1">
        <v>3</v>
      </c>
      <c r="B127" s="1">
        <v>6.7</v>
      </c>
      <c r="C127" s="1">
        <v>3.3</v>
      </c>
      <c r="D127" s="1">
        <v>5.7</v>
      </c>
      <c r="E127" s="1">
        <v>2.1</v>
      </c>
      <c r="F127" s="1">
        <v>0</v>
      </c>
      <c r="G127" s="1">
        <v>0</v>
      </c>
      <c r="H127" s="1">
        <v>1</v>
      </c>
      <c r="I127" s="29">
        <f t="shared" si="7"/>
        <v>1041.700429586027</v>
      </c>
      <c r="J127" s="29">
        <f t="shared" si="8"/>
        <v>-518.0304819379221</v>
      </c>
      <c r="K127" s="29">
        <f t="shared" si="9"/>
        <v>-518.0304819379221</v>
      </c>
      <c r="L127" s="29" t="e">
        <f t="shared" si="12"/>
        <v>#NUM!</v>
      </c>
      <c r="M127" s="29" t="e">
        <f t="shared" si="12"/>
        <v>#NUM!</v>
      </c>
      <c r="N127" s="29" t="e">
        <f t="shared" si="12"/>
        <v>#NUM!</v>
      </c>
      <c r="O127" t="e">
        <f t="shared" si="11"/>
        <v>#NUM!</v>
      </c>
    </row>
    <row r="128" spans="1:15" x14ac:dyDescent="0.25">
      <c r="A128" s="1">
        <v>3</v>
      </c>
      <c r="B128" s="1">
        <v>7.2</v>
      </c>
      <c r="C128" s="1">
        <v>3.2</v>
      </c>
      <c r="D128" s="1">
        <v>6</v>
      </c>
      <c r="E128" s="1">
        <v>1.8</v>
      </c>
      <c r="F128" s="1">
        <v>0</v>
      </c>
      <c r="G128" s="1">
        <v>0</v>
      </c>
      <c r="H128" s="1">
        <v>1</v>
      </c>
      <c r="I128" s="29">
        <f t="shared" si="7"/>
        <v>1089.1858010173455</v>
      </c>
      <c r="J128" s="29">
        <f t="shared" si="8"/>
        <v>-541.7131826288437</v>
      </c>
      <c r="K128" s="29">
        <f t="shared" si="9"/>
        <v>-541.7131826288437</v>
      </c>
      <c r="L128" s="29" t="e">
        <f t="shared" si="12"/>
        <v>#NUM!</v>
      </c>
      <c r="M128" s="29" t="e">
        <f t="shared" si="12"/>
        <v>#NUM!</v>
      </c>
      <c r="N128" s="29" t="e">
        <f t="shared" si="12"/>
        <v>#NUM!</v>
      </c>
      <c r="O128" t="e">
        <f t="shared" si="11"/>
        <v>#NUM!</v>
      </c>
    </row>
    <row r="129" spans="1:15" x14ac:dyDescent="0.25">
      <c r="A129" s="1">
        <v>3</v>
      </c>
      <c r="B129" s="1">
        <v>6.2</v>
      </c>
      <c r="C129" s="1">
        <v>2.8</v>
      </c>
      <c r="D129" s="1">
        <v>4.8</v>
      </c>
      <c r="E129" s="1">
        <v>1.8</v>
      </c>
      <c r="F129" s="1">
        <v>0</v>
      </c>
      <c r="G129" s="1">
        <v>0</v>
      </c>
      <c r="H129" s="1">
        <v>1</v>
      </c>
      <c r="I129" s="29">
        <f t="shared" si="7"/>
        <v>926.64662681780214</v>
      </c>
      <c r="J129" s="29">
        <f t="shared" si="8"/>
        <v>-460.83355215245018</v>
      </c>
      <c r="K129" s="29">
        <f t="shared" si="9"/>
        <v>-460.83355215245018</v>
      </c>
      <c r="L129" s="29" t="e">
        <f t="shared" si="12"/>
        <v>#NUM!</v>
      </c>
      <c r="M129" s="29" t="e">
        <f t="shared" si="12"/>
        <v>#NUM!</v>
      </c>
      <c r="N129" s="29" t="e">
        <f t="shared" si="12"/>
        <v>#NUM!</v>
      </c>
      <c r="O129" t="e">
        <f t="shared" si="11"/>
        <v>#NUM!</v>
      </c>
    </row>
    <row r="130" spans="1:15" x14ac:dyDescent="0.25">
      <c r="A130" s="1">
        <v>3</v>
      </c>
      <c r="B130" s="1">
        <v>6.1</v>
      </c>
      <c r="C130" s="1">
        <v>3</v>
      </c>
      <c r="D130" s="1">
        <v>4.9000000000000004</v>
      </c>
      <c r="E130" s="1">
        <v>1.8</v>
      </c>
      <c r="F130" s="1">
        <v>0</v>
      </c>
      <c r="G130" s="1">
        <v>0</v>
      </c>
      <c r="H130" s="1">
        <v>1</v>
      </c>
      <c r="I130" s="29">
        <f t="shared" si="7"/>
        <v>932.30709722204233</v>
      </c>
      <c r="J130" s="29">
        <f t="shared" si="8"/>
        <v>-463.63378769882928</v>
      </c>
      <c r="K130" s="29">
        <f t="shared" si="9"/>
        <v>-463.63378769882928</v>
      </c>
      <c r="L130" s="29" t="e">
        <f t="shared" si="12"/>
        <v>#NUM!</v>
      </c>
      <c r="M130" s="29" t="e">
        <f t="shared" si="12"/>
        <v>#NUM!</v>
      </c>
      <c r="N130" s="29" t="e">
        <f t="shared" si="12"/>
        <v>#NUM!</v>
      </c>
      <c r="O130" t="e">
        <f t="shared" si="11"/>
        <v>#NUM!</v>
      </c>
    </row>
    <row r="131" spans="1:15" x14ac:dyDescent="0.25">
      <c r="A131" s="1">
        <v>3</v>
      </c>
      <c r="B131" s="1">
        <v>6.4</v>
      </c>
      <c r="C131" s="1">
        <v>2.8</v>
      </c>
      <c r="D131" s="1">
        <v>5.6</v>
      </c>
      <c r="E131" s="1">
        <v>2.1</v>
      </c>
      <c r="F131" s="1">
        <v>0</v>
      </c>
      <c r="G131" s="1">
        <v>0</v>
      </c>
      <c r="H131" s="1">
        <v>1</v>
      </c>
      <c r="I131" s="29">
        <f t="shared" si="7"/>
        <v>990.3573885840857</v>
      </c>
      <c r="J131" s="29">
        <f t="shared" si="8"/>
        <v>-492.49394938788993</v>
      </c>
      <c r="K131" s="29">
        <f t="shared" si="9"/>
        <v>-492.49394938788993</v>
      </c>
      <c r="L131" s="29" t="e">
        <f t="shared" si="12"/>
        <v>#NUM!</v>
      </c>
      <c r="M131" s="29" t="e">
        <f t="shared" si="12"/>
        <v>#NUM!</v>
      </c>
      <c r="N131" s="29" t="e">
        <f t="shared" si="12"/>
        <v>#NUM!</v>
      </c>
      <c r="O131" t="e">
        <f t="shared" si="11"/>
        <v>#NUM!</v>
      </c>
    </row>
    <row r="132" spans="1:15" x14ac:dyDescent="0.25">
      <c r="A132" s="1">
        <v>3</v>
      </c>
      <c r="B132" s="1">
        <v>7.2</v>
      </c>
      <c r="C132" s="1">
        <v>3</v>
      </c>
      <c r="D132" s="1">
        <v>5.8</v>
      </c>
      <c r="E132" s="1">
        <v>1.6</v>
      </c>
      <c r="F132" s="1">
        <v>0</v>
      </c>
      <c r="G132" s="1">
        <v>0</v>
      </c>
      <c r="H132" s="1">
        <v>1</v>
      </c>
      <c r="I132" s="29">
        <f t="shared" ref="I132:I152" si="13">R$12+R$13*$B132+$C132*R$14+$D132*R$15+$E132*R$16</f>
        <v>1066.6629905717102</v>
      </c>
      <c r="J132" s="29">
        <f t="shared" ref="J132:J152" si="14">S$12+S$13*$B132+$C132*S$14+$D132*S$15+$E132*S$16</f>
        <v>-530.54177293066027</v>
      </c>
      <c r="K132" s="29">
        <f t="shared" ref="K132:K152" si="15">T$12+T$13*$B132+$C132*T$14+$D132*T$15+$E132*T$16</f>
        <v>-530.54177293066027</v>
      </c>
      <c r="L132" s="29" t="e">
        <f t="shared" ref="L132:N152" si="16">EXP($I132)/(EXP($I132) + EXP($J132) + EXP($K132))</f>
        <v>#NUM!</v>
      </c>
      <c r="M132" s="29" t="e">
        <f t="shared" si="16"/>
        <v>#NUM!</v>
      </c>
      <c r="N132" s="29" t="e">
        <f t="shared" si="16"/>
        <v>#NUM!</v>
      </c>
      <c r="O132" t="e">
        <f t="shared" ref="O132:O152" si="17">(1-F132-G132)*LN(L132)+G132*LN(M132)+F132*LN(N132)</f>
        <v>#NUM!</v>
      </c>
    </row>
    <row r="133" spans="1:15" x14ac:dyDescent="0.25">
      <c r="A133" s="1">
        <v>3</v>
      </c>
      <c r="B133" s="1">
        <v>7.4</v>
      </c>
      <c r="C133" s="1">
        <v>2.8</v>
      </c>
      <c r="D133" s="1">
        <v>6.1</v>
      </c>
      <c r="E133" s="1">
        <v>1.9</v>
      </c>
      <c r="F133" s="1">
        <v>0</v>
      </c>
      <c r="G133" s="1">
        <v>0</v>
      </c>
      <c r="H133" s="1">
        <v>1</v>
      </c>
      <c r="I133" s="29">
        <f t="shared" si="13"/>
        <v>1095.3935885773283</v>
      </c>
      <c r="J133" s="29">
        <f t="shared" si="14"/>
        <v>-544.81708002355356</v>
      </c>
      <c r="K133" s="29">
        <f t="shared" si="15"/>
        <v>-544.81708002355356</v>
      </c>
      <c r="L133" s="29" t="e">
        <f t="shared" si="16"/>
        <v>#NUM!</v>
      </c>
      <c r="M133" s="29" t="e">
        <f t="shared" si="16"/>
        <v>#NUM!</v>
      </c>
      <c r="N133" s="29" t="e">
        <f t="shared" si="16"/>
        <v>#NUM!</v>
      </c>
      <c r="O133" t="e">
        <f t="shared" si="17"/>
        <v>#NUM!</v>
      </c>
    </row>
    <row r="134" spans="1:15" x14ac:dyDescent="0.25">
      <c r="A134" s="1">
        <v>3</v>
      </c>
      <c r="B134" s="1">
        <v>7.9</v>
      </c>
      <c r="C134" s="1">
        <v>3.8</v>
      </c>
      <c r="D134" s="1">
        <v>6.4</v>
      </c>
      <c r="E134" s="1">
        <v>2</v>
      </c>
      <c r="F134" s="1">
        <v>0</v>
      </c>
      <c r="G134" s="1">
        <v>0</v>
      </c>
      <c r="H134" s="1">
        <v>1</v>
      </c>
      <c r="I134" s="29">
        <f t="shared" si="13"/>
        <v>1196.8475522714616</v>
      </c>
      <c r="J134" s="29">
        <f t="shared" si="14"/>
        <v>-595.25908510809609</v>
      </c>
      <c r="K134" s="29">
        <f t="shared" si="15"/>
        <v>-595.25908510809609</v>
      </c>
      <c r="L134" s="29" t="e">
        <f t="shared" si="16"/>
        <v>#NUM!</v>
      </c>
      <c r="M134" s="29" t="e">
        <f t="shared" si="16"/>
        <v>#NUM!</v>
      </c>
      <c r="N134" s="29" t="e">
        <f t="shared" si="16"/>
        <v>#NUM!</v>
      </c>
      <c r="O134" t="e">
        <f t="shared" si="17"/>
        <v>#NUM!</v>
      </c>
    </row>
    <row r="135" spans="1:15" x14ac:dyDescent="0.25">
      <c r="A135" s="1">
        <v>3</v>
      </c>
      <c r="B135" s="1">
        <v>6.4</v>
      </c>
      <c r="C135" s="1">
        <v>2.8</v>
      </c>
      <c r="D135" s="1">
        <v>5.6</v>
      </c>
      <c r="E135" s="1">
        <v>2.2000000000000002</v>
      </c>
      <c r="F135" s="1">
        <v>0</v>
      </c>
      <c r="G135" s="1">
        <v>0</v>
      </c>
      <c r="H135" s="1">
        <v>1</v>
      </c>
      <c r="I135" s="29">
        <f t="shared" si="13"/>
        <v>992.04784693523004</v>
      </c>
      <c r="J135" s="29">
        <f t="shared" si="14"/>
        <v>-493.32417873559154</v>
      </c>
      <c r="K135" s="29">
        <f t="shared" si="15"/>
        <v>-493.32417873559154</v>
      </c>
      <c r="L135" s="29" t="e">
        <f t="shared" si="16"/>
        <v>#NUM!</v>
      </c>
      <c r="M135" s="29" t="e">
        <f t="shared" si="16"/>
        <v>#NUM!</v>
      </c>
      <c r="N135" s="29" t="e">
        <f t="shared" si="16"/>
        <v>#NUM!</v>
      </c>
      <c r="O135" t="e">
        <f t="shared" si="17"/>
        <v>#NUM!</v>
      </c>
    </row>
    <row r="136" spans="1:15" x14ac:dyDescent="0.25">
      <c r="A136" s="1">
        <v>3</v>
      </c>
      <c r="B136" s="1">
        <v>6.3</v>
      </c>
      <c r="C136" s="1">
        <v>2.8</v>
      </c>
      <c r="D136" s="1">
        <v>5.0999999999999996</v>
      </c>
      <c r="E136" s="1">
        <v>1.5</v>
      </c>
      <c r="F136" s="1">
        <v>0</v>
      </c>
      <c r="G136" s="1">
        <v>0</v>
      </c>
      <c r="H136" s="1">
        <v>1</v>
      </c>
      <c r="I136" s="29">
        <f t="shared" si="13"/>
        <v>945.61552178168779</v>
      </c>
      <c r="J136" s="29">
        <f t="shared" si="14"/>
        <v>-470.30300565892378</v>
      </c>
      <c r="K136" s="29">
        <f t="shared" si="15"/>
        <v>-470.30300565892378</v>
      </c>
      <c r="L136" s="29" t="e">
        <f t="shared" si="16"/>
        <v>#NUM!</v>
      </c>
      <c r="M136" s="29" t="e">
        <f t="shared" si="16"/>
        <v>#NUM!</v>
      </c>
      <c r="N136" s="29" t="e">
        <f t="shared" si="16"/>
        <v>#NUM!</v>
      </c>
      <c r="O136" t="e">
        <f t="shared" si="17"/>
        <v>#NUM!</v>
      </c>
    </row>
    <row r="137" spans="1:15" x14ac:dyDescent="0.25">
      <c r="A137" s="1">
        <v>3</v>
      </c>
      <c r="B137" s="1">
        <v>6.1</v>
      </c>
      <c r="C137" s="1">
        <v>2.6</v>
      </c>
      <c r="D137" s="1">
        <v>5.6</v>
      </c>
      <c r="E137" s="1">
        <v>1.4</v>
      </c>
      <c r="F137" s="1">
        <v>0</v>
      </c>
      <c r="G137" s="1">
        <v>0</v>
      </c>
      <c r="H137" s="1">
        <v>1</v>
      </c>
      <c r="I137" s="29">
        <f t="shared" si="13"/>
        <v>945.33513306094062</v>
      </c>
      <c r="J137" s="29">
        <f t="shared" si="14"/>
        <v>-470.16281181493861</v>
      </c>
      <c r="K137" s="29">
        <f t="shared" si="15"/>
        <v>-470.16281181493861</v>
      </c>
      <c r="L137" s="29" t="e">
        <f t="shared" si="16"/>
        <v>#NUM!</v>
      </c>
      <c r="M137" s="29" t="e">
        <f t="shared" si="16"/>
        <v>#NUM!</v>
      </c>
      <c r="N137" s="29" t="e">
        <f t="shared" si="16"/>
        <v>#NUM!</v>
      </c>
      <c r="O137" t="e">
        <f t="shared" si="17"/>
        <v>#NUM!</v>
      </c>
    </row>
    <row r="138" spans="1:15" x14ac:dyDescent="0.25">
      <c r="A138" s="1">
        <v>3</v>
      </c>
      <c r="B138" s="1">
        <v>7.7</v>
      </c>
      <c r="C138" s="1">
        <v>3</v>
      </c>
      <c r="D138" s="1">
        <v>6.1</v>
      </c>
      <c r="E138" s="1">
        <v>2.2999999999999998</v>
      </c>
      <c r="F138" s="1">
        <v>0</v>
      </c>
      <c r="G138" s="1">
        <v>0</v>
      </c>
      <c r="H138" s="1">
        <v>1</v>
      </c>
      <c r="I138" s="29">
        <f t="shared" si="13"/>
        <v>1135.3444690470396</v>
      </c>
      <c r="J138" s="29">
        <f t="shared" si="14"/>
        <v>-564.65752955339974</v>
      </c>
      <c r="K138" s="29">
        <f t="shared" si="15"/>
        <v>-564.65752955339974</v>
      </c>
      <c r="L138" s="29" t="e">
        <f t="shared" si="16"/>
        <v>#NUM!</v>
      </c>
      <c r="M138" s="29" t="e">
        <f t="shared" si="16"/>
        <v>#NUM!</v>
      </c>
      <c r="N138" s="29" t="e">
        <f t="shared" si="16"/>
        <v>#NUM!</v>
      </c>
      <c r="O138" t="e">
        <f t="shared" si="17"/>
        <v>#NUM!</v>
      </c>
    </row>
    <row r="139" spans="1:15" x14ac:dyDescent="0.25">
      <c r="A139" s="1">
        <v>3</v>
      </c>
      <c r="B139" s="1">
        <v>6.3</v>
      </c>
      <c r="C139" s="1">
        <v>3.4</v>
      </c>
      <c r="D139" s="1">
        <v>5.6</v>
      </c>
      <c r="E139" s="1">
        <v>2.4</v>
      </c>
      <c r="F139" s="1">
        <v>0</v>
      </c>
      <c r="G139" s="1">
        <v>0</v>
      </c>
      <c r="H139" s="1">
        <v>1</v>
      </c>
      <c r="I139" s="29">
        <f t="shared" si="13"/>
        <v>1012.9759048329208</v>
      </c>
      <c r="J139" s="29">
        <f t="shared" si="14"/>
        <v>-503.6832097499904</v>
      </c>
      <c r="K139" s="29">
        <f t="shared" si="15"/>
        <v>-503.6832097499904</v>
      </c>
      <c r="L139" s="29" t="e">
        <f t="shared" si="16"/>
        <v>#NUM!</v>
      </c>
      <c r="M139" s="29" t="e">
        <f t="shared" si="16"/>
        <v>#NUM!</v>
      </c>
      <c r="N139" s="29" t="e">
        <f t="shared" si="16"/>
        <v>#NUM!</v>
      </c>
      <c r="O139" t="e">
        <f t="shared" si="17"/>
        <v>#NUM!</v>
      </c>
    </row>
    <row r="140" spans="1:15" x14ac:dyDescent="0.25">
      <c r="A140" s="1">
        <v>3</v>
      </c>
      <c r="B140" s="1">
        <v>6.4</v>
      </c>
      <c r="C140" s="1">
        <v>3.1</v>
      </c>
      <c r="D140" s="1">
        <v>5.5</v>
      </c>
      <c r="E140" s="1">
        <v>1.8</v>
      </c>
      <c r="F140" s="1">
        <v>0</v>
      </c>
      <c r="G140" s="1">
        <v>0</v>
      </c>
      <c r="H140" s="1">
        <v>1</v>
      </c>
      <c r="I140" s="29">
        <f t="shared" si="13"/>
        <v>992.88116078924713</v>
      </c>
      <c r="J140" s="29">
        <f t="shared" si="14"/>
        <v>-493.77083566260006</v>
      </c>
      <c r="K140" s="29">
        <f t="shared" si="15"/>
        <v>-493.77083566260006</v>
      </c>
      <c r="L140" s="29" t="e">
        <f t="shared" si="16"/>
        <v>#NUM!</v>
      </c>
      <c r="M140" s="29" t="e">
        <f t="shared" si="16"/>
        <v>#NUM!</v>
      </c>
      <c r="N140" s="29" t="e">
        <f t="shared" si="16"/>
        <v>#NUM!</v>
      </c>
      <c r="O140" t="e">
        <f t="shared" si="17"/>
        <v>#NUM!</v>
      </c>
    </row>
    <row r="141" spans="1:15" x14ac:dyDescent="0.25">
      <c r="A141" s="1">
        <v>3</v>
      </c>
      <c r="B141" s="1">
        <v>6</v>
      </c>
      <c r="C141" s="1">
        <v>3</v>
      </c>
      <c r="D141" s="1">
        <v>4.8</v>
      </c>
      <c r="E141" s="1">
        <v>1.8</v>
      </c>
      <c r="F141" s="1">
        <v>0</v>
      </c>
      <c r="G141" s="1">
        <v>0</v>
      </c>
      <c r="H141" s="1">
        <v>1</v>
      </c>
      <c r="I141" s="29">
        <f t="shared" si="13"/>
        <v>918.82567388293614</v>
      </c>
      <c r="J141" s="29">
        <f t="shared" si="14"/>
        <v>-456.92307224242819</v>
      </c>
      <c r="K141" s="29">
        <f t="shared" si="15"/>
        <v>-456.92307224242819</v>
      </c>
      <c r="L141" s="29" t="e">
        <f t="shared" si="16"/>
        <v>#NUM!</v>
      </c>
      <c r="M141" s="29" t="e">
        <f t="shared" si="16"/>
        <v>#NUM!</v>
      </c>
      <c r="N141" s="29" t="e">
        <f t="shared" si="16"/>
        <v>#NUM!</v>
      </c>
      <c r="O141" t="e">
        <f t="shared" si="17"/>
        <v>#NUM!</v>
      </c>
    </row>
    <row r="142" spans="1:15" x14ac:dyDescent="0.25">
      <c r="A142" s="1">
        <v>3</v>
      </c>
      <c r="B142" s="1">
        <v>6.9</v>
      </c>
      <c r="C142" s="1">
        <v>3.1</v>
      </c>
      <c r="D142" s="1">
        <v>5.4</v>
      </c>
      <c r="E142" s="1">
        <v>2.1</v>
      </c>
      <c r="F142" s="1">
        <v>0</v>
      </c>
      <c r="G142" s="1">
        <v>0</v>
      </c>
      <c r="H142" s="1">
        <v>1</v>
      </c>
      <c r="I142" s="29">
        <f t="shared" si="13"/>
        <v>1033.6831125035742</v>
      </c>
      <c r="J142" s="29">
        <f t="shared" si="14"/>
        <v>-514.06682270817782</v>
      </c>
      <c r="K142" s="29">
        <f t="shared" si="15"/>
        <v>-514.06682270817782</v>
      </c>
      <c r="L142" s="29" t="e">
        <f t="shared" si="16"/>
        <v>#NUM!</v>
      </c>
      <c r="M142" s="29" t="e">
        <f t="shared" si="16"/>
        <v>#NUM!</v>
      </c>
      <c r="N142" s="29" t="e">
        <f t="shared" si="16"/>
        <v>#NUM!</v>
      </c>
      <c r="O142" t="e">
        <f t="shared" si="17"/>
        <v>#NUM!</v>
      </c>
    </row>
    <row r="143" spans="1:15" x14ac:dyDescent="0.25">
      <c r="A143" s="1">
        <v>3</v>
      </c>
      <c r="B143" s="1">
        <v>6.7</v>
      </c>
      <c r="C143" s="1">
        <v>3.1</v>
      </c>
      <c r="D143" s="1">
        <v>5.6</v>
      </c>
      <c r="E143" s="1">
        <v>2.4</v>
      </c>
      <c r="F143" s="1">
        <v>0</v>
      </c>
      <c r="G143" s="1">
        <v>0</v>
      </c>
      <c r="H143" s="1">
        <v>1</v>
      </c>
      <c r="I143" s="29">
        <f t="shared" si="13"/>
        <v>1032.9093342352198</v>
      </c>
      <c r="J143" s="29">
        <f t="shared" si="14"/>
        <v>-513.63493202483573</v>
      </c>
      <c r="K143" s="29">
        <f t="shared" si="15"/>
        <v>-513.63493202483573</v>
      </c>
      <c r="L143" s="29" t="e">
        <f t="shared" si="16"/>
        <v>#NUM!</v>
      </c>
      <c r="M143" s="29" t="e">
        <f t="shared" si="16"/>
        <v>#NUM!</v>
      </c>
      <c r="N143" s="29" t="e">
        <f t="shared" si="16"/>
        <v>#NUM!</v>
      </c>
      <c r="O143" t="e">
        <f t="shared" si="17"/>
        <v>#NUM!</v>
      </c>
    </row>
    <row r="144" spans="1:15" x14ac:dyDescent="0.25">
      <c r="A144" s="1">
        <v>3</v>
      </c>
      <c r="B144" s="1">
        <v>6.9</v>
      </c>
      <c r="C144" s="1">
        <v>3.1</v>
      </c>
      <c r="D144" s="1">
        <v>5.0999999999999996</v>
      </c>
      <c r="E144" s="1">
        <v>2.2999999999999998</v>
      </c>
      <c r="F144" s="1">
        <v>0</v>
      </c>
      <c r="G144" s="1">
        <v>0</v>
      </c>
      <c r="H144" s="1">
        <v>1</v>
      </c>
      <c r="I144" s="29">
        <f t="shared" si="13"/>
        <v>1021.2257591885441</v>
      </c>
      <c r="J144" s="29">
        <f t="shared" si="14"/>
        <v>-507.8531422638149</v>
      </c>
      <c r="K144" s="29">
        <f t="shared" si="15"/>
        <v>-507.8531422638149</v>
      </c>
      <c r="L144" s="29" t="e">
        <f t="shared" si="16"/>
        <v>#NUM!</v>
      </c>
      <c r="M144" s="29" t="e">
        <f t="shared" si="16"/>
        <v>#NUM!</v>
      </c>
      <c r="N144" s="29" t="e">
        <f t="shared" si="16"/>
        <v>#NUM!</v>
      </c>
      <c r="O144" t="e">
        <f t="shared" si="17"/>
        <v>#NUM!</v>
      </c>
    </row>
    <row r="145" spans="1:15" x14ac:dyDescent="0.25">
      <c r="A145" s="1">
        <v>3</v>
      </c>
      <c r="B145" s="1">
        <v>5.8</v>
      </c>
      <c r="C145" s="1">
        <v>2.7</v>
      </c>
      <c r="D145" s="1">
        <v>5.0999999999999996</v>
      </c>
      <c r="E145" s="1">
        <v>1.9</v>
      </c>
      <c r="F145" s="1">
        <v>0</v>
      </c>
      <c r="G145" s="1">
        <v>0</v>
      </c>
      <c r="H145" s="1">
        <v>1</v>
      </c>
      <c r="I145" s="29">
        <f t="shared" si="13"/>
        <v>907.07583165369829</v>
      </c>
      <c r="J145" s="29">
        <f t="shared" si="14"/>
        <v>-451.06314854586759</v>
      </c>
      <c r="K145" s="29">
        <f t="shared" si="15"/>
        <v>-451.06314854586759</v>
      </c>
      <c r="L145" s="29" t="e">
        <f t="shared" si="16"/>
        <v>#NUM!</v>
      </c>
      <c r="M145" s="29" t="e">
        <f t="shared" si="16"/>
        <v>#NUM!</v>
      </c>
      <c r="N145" s="29" t="e">
        <f t="shared" si="16"/>
        <v>#NUM!</v>
      </c>
      <c r="O145" t="e">
        <f t="shared" si="17"/>
        <v>#NUM!</v>
      </c>
    </row>
    <row r="146" spans="1:15" x14ac:dyDescent="0.25">
      <c r="A146" s="1">
        <v>3</v>
      </c>
      <c r="B146" s="1">
        <v>6.8</v>
      </c>
      <c r="C146" s="1">
        <v>3.2</v>
      </c>
      <c r="D146" s="1">
        <v>5.9</v>
      </c>
      <c r="E146" s="1">
        <v>2.2999999999999998</v>
      </c>
      <c r="F146" s="1">
        <v>0</v>
      </c>
      <c r="G146" s="1">
        <v>0</v>
      </c>
      <c r="H146" s="1">
        <v>1</v>
      </c>
      <c r="I146" s="29">
        <f t="shared" si="13"/>
        <v>1059.5506694339613</v>
      </c>
      <c r="J146" s="29">
        <f t="shared" si="14"/>
        <v>-526.89560668151398</v>
      </c>
      <c r="K146" s="29">
        <f t="shared" si="15"/>
        <v>-526.89560668151398</v>
      </c>
      <c r="L146" s="29" t="e">
        <f t="shared" si="16"/>
        <v>#NUM!</v>
      </c>
      <c r="M146" s="29" t="e">
        <f t="shared" si="16"/>
        <v>#NUM!</v>
      </c>
      <c r="N146" s="29" t="e">
        <f t="shared" si="16"/>
        <v>#NUM!</v>
      </c>
      <c r="O146" t="e">
        <f t="shared" si="17"/>
        <v>#NUM!</v>
      </c>
    </row>
    <row r="147" spans="1:15" x14ac:dyDescent="0.25">
      <c r="A147" s="1">
        <v>3</v>
      </c>
      <c r="B147" s="1">
        <v>6.7</v>
      </c>
      <c r="C147" s="1">
        <v>3.3</v>
      </c>
      <c r="D147" s="1">
        <v>5.7</v>
      </c>
      <c r="E147" s="1">
        <v>2.5</v>
      </c>
      <c r="F147" s="1">
        <v>0</v>
      </c>
      <c r="G147" s="1">
        <v>0</v>
      </c>
      <c r="H147" s="1">
        <v>1</v>
      </c>
      <c r="I147" s="29">
        <f t="shared" si="13"/>
        <v>1048.4622629906046</v>
      </c>
      <c r="J147" s="29">
        <f t="shared" si="14"/>
        <v>-521.3513993287288</v>
      </c>
      <c r="K147" s="29">
        <f t="shared" si="15"/>
        <v>-521.3513993287288</v>
      </c>
      <c r="L147" s="29" t="e">
        <f t="shared" si="16"/>
        <v>#NUM!</v>
      </c>
      <c r="M147" s="29" t="e">
        <f t="shared" si="16"/>
        <v>#NUM!</v>
      </c>
      <c r="N147" s="29" t="e">
        <f t="shared" si="16"/>
        <v>#NUM!</v>
      </c>
      <c r="O147" t="e">
        <f t="shared" si="17"/>
        <v>#NUM!</v>
      </c>
    </row>
    <row r="148" spans="1:15" x14ac:dyDescent="0.25">
      <c r="A148" s="1">
        <v>3</v>
      </c>
      <c r="B148" s="1">
        <v>6.7</v>
      </c>
      <c r="C148" s="1">
        <v>3</v>
      </c>
      <c r="D148" s="1">
        <v>5.2</v>
      </c>
      <c r="E148" s="1">
        <v>2.2999999999999998</v>
      </c>
      <c r="F148" s="1">
        <v>0</v>
      </c>
      <c r="G148" s="1">
        <v>0</v>
      </c>
      <c r="H148" s="1">
        <v>1</v>
      </c>
      <c r="I148" s="29">
        <f t="shared" si="13"/>
        <v>1005.8096589950834</v>
      </c>
      <c r="J148" s="29">
        <f t="shared" si="14"/>
        <v>-500.17508803597775</v>
      </c>
      <c r="K148" s="29">
        <f t="shared" si="15"/>
        <v>-500.17508803597775</v>
      </c>
      <c r="L148" s="29" t="e">
        <f t="shared" si="16"/>
        <v>#NUM!</v>
      </c>
      <c r="M148" s="29" t="e">
        <f t="shared" si="16"/>
        <v>#NUM!</v>
      </c>
      <c r="N148" s="29" t="e">
        <f t="shared" si="16"/>
        <v>#NUM!</v>
      </c>
      <c r="O148" t="e">
        <f t="shared" si="17"/>
        <v>#NUM!</v>
      </c>
    </row>
    <row r="149" spans="1:15" x14ac:dyDescent="0.25">
      <c r="A149" s="1">
        <v>3</v>
      </c>
      <c r="B149" s="1">
        <v>6.3</v>
      </c>
      <c r="C149" s="1">
        <v>2.5</v>
      </c>
      <c r="D149" s="1">
        <v>5</v>
      </c>
      <c r="E149" s="1">
        <v>1.9</v>
      </c>
      <c r="F149" s="1">
        <v>0</v>
      </c>
      <c r="G149" s="1">
        <v>0</v>
      </c>
      <c r="H149" s="1">
        <v>1</v>
      </c>
      <c r="I149" s="29">
        <f t="shared" si="13"/>
        <v>934.22336124945798</v>
      </c>
      <c r="J149" s="29">
        <f t="shared" si="14"/>
        <v>-464.60692263873779</v>
      </c>
      <c r="K149" s="29">
        <f t="shared" si="15"/>
        <v>-464.60692263873779</v>
      </c>
      <c r="L149" s="29" t="e">
        <f t="shared" si="16"/>
        <v>#NUM!</v>
      </c>
      <c r="M149" s="29" t="e">
        <f t="shared" si="16"/>
        <v>#NUM!</v>
      </c>
      <c r="N149" s="29" t="e">
        <f t="shared" si="16"/>
        <v>#NUM!</v>
      </c>
      <c r="O149" t="e">
        <f t="shared" si="17"/>
        <v>#NUM!</v>
      </c>
    </row>
    <row r="150" spans="1:15" x14ac:dyDescent="0.25">
      <c r="A150" s="1">
        <v>3</v>
      </c>
      <c r="B150" s="1">
        <v>6.5</v>
      </c>
      <c r="C150" s="1">
        <v>3</v>
      </c>
      <c r="D150" s="1">
        <v>5.2</v>
      </c>
      <c r="E150" s="1">
        <v>2</v>
      </c>
      <c r="F150" s="1">
        <v>0</v>
      </c>
      <c r="G150" s="1">
        <v>0</v>
      </c>
      <c r="H150" s="1">
        <v>1</v>
      </c>
      <c r="I150" s="29">
        <f t="shared" si="13"/>
        <v>984.33428394165014</v>
      </c>
      <c r="J150" s="29">
        <f t="shared" si="14"/>
        <v>-489.51239517324814</v>
      </c>
      <c r="K150" s="29">
        <f t="shared" si="15"/>
        <v>-489.51239517324814</v>
      </c>
      <c r="L150" s="29" t="e">
        <f t="shared" si="16"/>
        <v>#NUM!</v>
      </c>
      <c r="M150" s="29" t="e">
        <f t="shared" si="16"/>
        <v>#NUM!</v>
      </c>
      <c r="N150" s="29" t="e">
        <f t="shared" si="16"/>
        <v>#NUM!</v>
      </c>
      <c r="O150" t="e">
        <f t="shared" si="17"/>
        <v>#NUM!</v>
      </c>
    </row>
    <row r="151" spans="1:15" x14ac:dyDescent="0.25">
      <c r="A151" s="1">
        <v>3</v>
      </c>
      <c r="B151" s="1">
        <v>6.2</v>
      </c>
      <c r="C151" s="1">
        <v>3.4</v>
      </c>
      <c r="D151" s="1">
        <v>5.4</v>
      </c>
      <c r="E151" s="1">
        <v>2.2999999999999998</v>
      </c>
      <c r="F151" s="1">
        <v>0</v>
      </c>
      <c r="G151" s="1">
        <v>0</v>
      </c>
      <c r="H151" s="1">
        <v>1</v>
      </c>
      <c r="I151" s="29">
        <f t="shared" si="13"/>
        <v>992.524599803564</v>
      </c>
      <c r="J151" s="29">
        <f t="shared" si="14"/>
        <v>-493.51755189929895</v>
      </c>
      <c r="K151" s="29">
        <f t="shared" si="15"/>
        <v>-493.51755189929895</v>
      </c>
      <c r="L151" s="29" t="e">
        <f t="shared" si="16"/>
        <v>#NUM!</v>
      </c>
      <c r="M151" s="29" t="e">
        <f t="shared" si="16"/>
        <v>#NUM!</v>
      </c>
      <c r="N151" s="29" t="e">
        <f t="shared" si="16"/>
        <v>#NUM!</v>
      </c>
      <c r="O151" t="e">
        <f t="shared" si="17"/>
        <v>#NUM!</v>
      </c>
    </row>
    <row r="152" spans="1:15" x14ac:dyDescent="0.25">
      <c r="A152" s="1">
        <v>3</v>
      </c>
      <c r="B152" s="1">
        <v>5.9</v>
      </c>
      <c r="C152" s="1">
        <v>3</v>
      </c>
      <c r="D152" s="1">
        <v>5.0999999999999996</v>
      </c>
      <c r="E152" s="1">
        <v>1.8</v>
      </c>
      <c r="F152" s="1">
        <v>0</v>
      </c>
      <c r="G152" s="1">
        <v>0</v>
      </c>
      <c r="H152" s="1">
        <v>1</v>
      </c>
      <c r="I152" s="29">
        <f t="shared" si="13"/>
        <v>926.46194390025505</v>
      </c>
      <c r="J152" s="29">
        <f t="shared" si="14"/>
        <v>-460.71120897238217</v>
      </c>
      <c r="K152" s="29">
        <f t="shared" si="15"/>
        <v>-460.71120897238217</v>
      </c>
      <c r="L152" s="29" t="e">
        <f t="shared" si="16"/>
        <v>#NUM!</v>
      </c>
      <c r="M152" s="29" t="e">
        <f t="shared" si="16"/>
        <v>#NUM!</v>
      </c>
      <c r="N152" s="29" t="e">
        <f t="shared" si="16"/>
        <v>#NUM!</v>
      </c>
      <c r="O152" t="e">
        <f t="shared" si="17"/>
        <v>#NUM!</v>
      </c>
    </row>
  </sheetData>
  <mergeCells count="15">
    <mergeCell ref="I1:K2"/>
    <mergeCell ref="L1:N2"/>
    <mergeCell ref="P5:P6"/>
    <mergeCell ref="F1:H1"/>
    <mergeCell ref="A1:A2"/>
    <mergeCell ref="B1:B2"/>
    <mergeCell ref="C1:C2"/>
    <mergeCell ref="D1:D2"/>
    <mergeCell ref="E1:E2"/>
    <mergeCell ref="R5:U5"/>
    <mergeCell ref="Q5:Q6"/>
    <mergeCell ref="O1:O2"/>
    <mergeCell ref="P13:P16"/>
    <mergeCell ref="P11:Q11"/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Holts Model</vt:lpstr>
      <vt:lpstr>Binomial Logistic Regression</vt:lpstr>
      <vt:lpstr>Multinominal Logistic Regressio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FF</cp:lastModifiedBy>
  <dcterms:created xsi:type="dcterms:W3CDTF">2023-06-05T04:00:40Z</dcterms:created>
  <dcterms:modified xsi:type="dcterms:W3CDTF">2023-08-31T06:32:42Z</dcterms:modified>
</cp:coreProperties>
</file>