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op\Documents\МФТИ файлы\Учебные материалы\Вычислительная математика лабы\"/>
    </mc:Choice>
  </mc:AlternateContent>
  <xr:revisionPtr revIDLastSave="0" documentId="13_ncr:1_{239D92E5-EA4F-4012-9A8E-6AB1D330D544}" xr6:coauthVersionLast="47" xr6:coauthVersionMax="47" xr10:uidLastSave="{00000000-0000-0000-0000-000000000000}"/>
  <bookViews>
    <workbookView xWindow="-108" yWindow="-108" windowWidth="30936" windowHeight="12576" xr2:uid="{B6DFFC0D-07D8-4393-8C14-94D75B43B6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E30" i="1"/>
  <c r="F30" i="1"/>
  <c r="E31" i="1"/>
  <c r="F31" i="1"/>
  <c r="E32" i="1"/>
  <c r="F32" i="1"/>
  <c r="E33" i="1"/>
  <c r="F33" i="1"/>
  <c r="E34" i="1"/>
  <c r="F34" i="1"/>
  <c r="B30" i="1"/>
  <c r="B31" i="1"/>
  <c r="B32" i="1"/>
  <c r="B33" i="1"/>
  <c r="B34" i="1"/>
  <c r="B29" i="1"/>
  <c r="B23" i="1"/>
  <c r="B24" i="1"/>
  <c r="B25" i="1"/>
  <c r="B26" i="1"/>
  <c r="B27" i="1"/>
  <c r="B22" i="1"/>
  <c r="E23" i="1"/>
  <c r="F23" i="1"/>
  <c r="E24" i="1"/>
  <c r="F24" i="1"/>
  <c r="E25" i="1"/>
  <c r="F25" i="1"/>
  <c r="E26" i="1"/>
  <c r="F26" i="1"/>
  <c r="E27" i="1"/>
  <c r="F27" i="1"/>
  <c r="F22" i="1"/>
  <c r="E22" i="1"/>
  <c r="K13" i="1"/>
  <c r="K14" i="1"/>
  <c r="K15" i="1"/>
  <c r="K16" i="1"/>
  <c r="K17" i="1"/>
  <c r="K12" i="1"/>
  <c r="H13" i="1"/>
  <c r="H14" i="1"/>
  <c r="H15" i="1"/>
  <c r="H16" i="1"/>
  <c r="H17" i="1"/>
  <c r="H12" i="1"/>
  <c r="G13" i="1"/>
  <c r="G14" i="1"/>
  <c r="G15" i="1"/>
  <c r="G16" i="1"/>
  <c r="G17" i="1"/>
  <c r="G12" i="1"/>
  <c r="J6" i="1"/>
  <c r="J7" i="1"/>
  <c r="J8" i="1"/>
  <c r="J9" i="1"/>
  <c r="J10" i="1"/>
  <c r="J5" i="1"/>
  <c r="G10" i="1"/>
  <c r="G9" i="1"/>
  <c r="G8" i="1"/>
</calcChain>
</file>

<file path=xl/sharedStrings.xml><?xml version="1.0" encoding="utf-8"?>
<sst xmlns="http://schemas.openxmlformats.org/spreadsheetml/2006/main" count="12" uniqueCount="11">
  <si>
    <t>ошибка чеб</t>
  </si>
  <si>
    <t>логарифм ошибки чеб</t>
  </si>
  <si>
    <t>отрезок</t>
  </si>
  <si>
    <t>логарифм ошибки</t>
  </si>
  <si>
    <t>логарифм отрезка</t>
  </si>
  <si>
    <t xml:space="preserve">ошибка </t>
  </si>
  <si>
    <t>ln длины отрезка</t>
  </si>
  <si>
    <t>ln ошибки равном</t>
  </si>
  <si>
    <t>ln ошибки Чеб</t>
  </si>
  <si>
    <t>N=3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</si>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</sst>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.000000000000000"/>
    <numFmt numFmtId="185" formatCode="0.0000000000000000"/>
    <numFmt numFmtId="187" formatCode="0.0000000000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84" fontId="0" fillId="0" borderId="0" xfId="0" applyNumberFormat="1"/>
    <xf numFmtId="185" fontId="0" fillId="0" borderId="0" xfId="0" applyNumberFormat="1"/>
    <xf numFmtId="187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Интерполянт</a:t>
            </a:r>
            <a:r>
              <a:rPr lang="ru-RU" baseline="0"/>
              <a:t> </a:t>
            </a:r>
            <a:r>
              <a:rPr lang="en-US"/>
              <a:t>N=5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Равномерное распределение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9278215223098"/>
                  <c:y val="1.1871536891221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y = 5,303x - 9,7332</a:t>
                    </a:r>
                    <a:endParaRPr lang="en-US" sz="1050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Лист1!$G$12:$G$17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Лист1!$H$12:$H$17</c:f>
              <c:numCache>
                <c:formatCode>General</c:formatCode>
                <c:ptCount val="6"/>
                <c:pt idx="0">
                  <c:v>-5.7904913519489325</c:v>
                </c:pt>
                <c:pt idx="1">
                  <c:v>-9.8517094756745927</c:v>
                </c:pt>
                <c:pt idx="2">
                  <c:v>-13.608537039812703</c:v>
                </c:pt>
                <c:pt idx="3">
                  <c:v>-17.218122940267811</c:v>
                </c:pt>
                <c:pt idx="4">
                  <c:v>-20.755344912410159</c:v>
                </c:pt>
                <c:pt idx="5">
                  <c:v>-24.256715429734708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0-41D1-904B-32E289229030}"/>
            </c:ext>
          </c:extLst>
        </c:ser>
        <c:ser>
          <c:idx val="1"/>
          <c:order val="1"/>
          <c:tx>
            <c:v>Чебышёвское распределение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557349081364828"/>
                  <c:y val="0.46666484397783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5,3113x - 10,311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Лист1!$G$12:$G$17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Лист1!$K$12:$K$17</c:f>
              <c:numCache>
                <c:formatCode>General</c:formatCode>
                <c:ptCount val="6"/>
                <c:pt idx="0">
                  <c:v>-6.3545140511663458</c:v>
                </c:pt>
                <c:pt idx="1">
                  <c:v>-10.432653673032348</c:v>
                </c:pt>
                <c:pt idx="2">
                  <c:v>-14.197416866737166</c:v>
                </c:pt>
                <c:pt idx="3">
                  <c:v>-17.810833653915058</c:v>
                </c:pt>
                <c:pt idx="4">
                  <c:v>-21.349953218206249</c:v>
                </c:pt>
                <c:pt idx="5">
                  <c:v>-24.852270169253618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0-41D1-904B-32E28922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67616"/>
        <c:axId val="1999240304"/>
      </c:scatterChart>
      <c:valAx>
        <c:axId val="19935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ru-RU" baseline="0"/>
                  <a:t>длины отрезка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240304"/>
        <c:crosses val="autoZero"/>
        <c:crossBetween val="midCat"/>
        <c:majorUnit val="0.5"/>
      </c:valAx>
      <c:valAx>
        <c:axId val="1999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ru-RU"/>
                  <a:t> Ошибки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567616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1666666666666664E-2"/>
          <c:y val="0.41803113152522603"/>
          <c:w val="0.27694444444444444"/>
          <c:h val="0.5819689403432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Чебышевское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11504811898514"/>
                  <c:y val="3.37711431904345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5,3113x - 10,311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Лист1!$G$12:$G$17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Лист1!$K$12:$K$17</c:f>
              <c:numCache>
                <c:formatCode>General</c:formatCode>
                <c:ptCount val="6"/>
                <c:pt idx="0">
                  <c:v>-6.3545140511663458</c:v>
                </c:pt>
                <c:pt idx="1">
                  <c:v>-10.432653673032348</c:v>
                </c:pt>
                <c:pt idx="2">
                  <c:v>-14.197416866737166</c:v>
                </c:pt>
                <c:pt idx="3">
                  <c:v>-17.810833653915058</c:v>
                </c:pt>
                <c:pt idx="4">
                  <c:v>-21.349953218206249</c:v>
                </c:pt>
                <c:pt idx="5">
                  <c:v>-24.852270169253618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9-4026-865A-9533853D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13568"/>
        <c:axId val="2100510800"/>
      </c:scatterChart>
      <c:valAx>
        <c:axId val="20969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510800"/>
        <c:crosses val="autoZero"/>
        <c:crossBetween val="midCat"/>
      </c:valAx>
      <c:valAx>
        <c:axId val="21005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9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Интерполянт</a:t>
            </a:r>
            <a:r>
              <a:rPr lang="ru-RU" baseline="0"/>
              <a:t> </a:t>
            </a:r>
            <a:r>
              <a:rPr lang="en-US"/>
              <a:t>N=3</a:t>
            </a:r>
            <a:endParaRPr lang="ru-RU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Равномерное распределение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64129483814525"/>
                  <c:y val="0.279093030037911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accent1"/>
                        </a:solidFill>
                      </a:rPr>
                      <a:t>y = 3,3101x - 4,1151</a:t>
                    </a:r>
                    <a:endParaRPr lang="en-US" sz="105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Лист1!$B$22:$B$27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-1.5443245565456867</c:v>
                </c:pt>
                <c:pt idx="1">
                  <c:v>-4.23909060461422</c:v>
                </c:pt>
                <c:pt idx="2">
                  <c:v>-6.6156231228567446</c:v>
                </c:pt>
                <c:pt idx="3">
                  <c:v>-8.8408824791740201</c:v>
                </c:pt>
                <c:pt idx="4">
                  <c:v>-10.99254364741882</c:v>
                </c:pt>
                <c:pt idx="5">
                  <c:v>-13.107923141278309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6-41BC-ABB6-D4574F905774}"/>
            </c:ext>
          </c:extLst>
        </c:ser>
        <c:ser>
          <c:idx val="1"/>
          <c:order val="1"/>
          <c:tx>
            <c:v>Чебышёвское распределение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21084864391952"/>
                  <c:y val="0.535262102653834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3,3365x - 4,4854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Лист1!$B$22:$B$27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-1.8740807709263392</c:v>
                </c:pt>
                <c:pt idx="1">
                  <c:v>-4.6187063884007573</c:v>
                </c:pt>
                <c:pt idx="2">
                  <c:v>-7.0209542127072408</c:v>
                </c:pt>
                <c:pt idx="3">
                  <c:v>-9.2592533436861526</c:v>
                </c:pt>
                <c:pt idx="4">
                  <c:v>-11.417478930826215</c:v>
                </c:pt>
                <c:pt idx="5">
                  <c:v>-13.536145475992583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6-41BC-ABB6-D4574F90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67616"/>
        <c:axId val="1999240304"/>
      </c:scatterChart>
      <c:valAx>
        <c:axId val="19935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ru-RU" baseline="0"/>
                  <a:t>длины отрезка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240304"/>
        <c:crosses val="autoZero"/>
        <c:crossBetween val="midCat"/>
        <c:majorUnit val="0.5"/>
      </c:valAx>
      <c:valAx>
        <c:axId val="1999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ru-RU"/>
                  <a:t> Ошибки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567616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1666666666666664E-2"/>
          <c:y val="0.41803113152522603"/>
          <c:w val="0.27694444444444444"/>
          <c:h val="0.58196886847477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Интерполянт</a:t>
            </a:r>
            <a:r>
              <a:rPr lang="ru-RU" baseline="0"/>
              <a:t> </a:t>
            </a:r>
            <a:r>
              <a:rPr lang="en-US"/>
              <a:t>N=4</a:t>
            </a:r>
            <a:endParaRPr lang="ru-RU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Равномерное распределение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87751531058618"/>
                  <c:y val="0.136143919510061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y = 4,308x - 6,8653</a:t>
                    </a:r>
                    <a:endParaRPr lang="en-US" sz="1200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Лист1!$B$29:$B$34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Лист1!$E$29:$E$34</c:f>
              <c:numCache>
                <c:formatCode>General</c:formatCode>
                <c:ptCount val="6"/>
                <c:pt idx="0">
                  <c:v>-3.6066987259436476</c:v>
                </c:pt>
                <c:pt idx="1">
                  <c:v>-6.9867768415351952</c:v>
                </c:pt>
                <c:pt idx="2">
                  <c:v>-10.05500836017737</c:v>
                </c:pt>
                <c:pt idx="3">
                  <c:v>-12.973344413766494</c:v>
                </c:pt>
                <c:pt idx="4">
                  <c:v>-15.818272579612811</c:v>
                </c:pt>
                <c:pt idx="5">
                  <c:v>-18.626905724827878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A-412F-A96A-C83850C2A873}"/>
            </c:ext>
          </c:extLst>
        </c:ser>
        <c:ser>
          <c:idx val="1"/>
          <c:order val="1"/>
          <c:tx>
            <c:v>Чебышёвское распределение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89129483814525"/>
                  <c:y val="0.438624963546223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4,3215x - 7,2919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Лист1!$B$29:$B$34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</c:v>
                </c:pt>
                <c:pt idx="2">
                  <c:v>-0.69314718055994529</c:v>
                </c:pt>
                <c:pt idx="3">
                  <c:v>-1.3862943611198906</c:v>
                </c:pt>
                <c:pt idx="4">
                  <c:v>-2.0794415416798357</c:v>
                </c:pt>
                <c:pt idx="5">
                  <c:v>-2.7725887222397811</c:v>
                </c:pt>
              </c:numCache>
            </c:numRef>
          </c:xVal>
          <c:yVal>
            <c:numRef>
              <c:f>Лист1!$F$29:$F$34</c:f>
              <c:numCache>
                <c:formatCode>General</c:formatCode>
                <c:ptCount val="6"/>
                <c:pt idx="0">
                  <c:v>-4.0121085692505023</c:v>
                </c:pt>
                <c:pt idx="1">
                  <c:v>-7.4185692361495166</c:v>
                </c:pt>
                <c:pt idx="2">
                  <c:v>-10.499773030253609</c:v>
                </c:pt>
                <c:pt idx="3">
                  <c:v>-13.424536608011968</c:v>
                </c:pt>
                <c:pt idx="4">
                  <c:v>-16.272668586589681</c:v>
                </c:pt>
                <c:pt idx="5">
                  <c:v>-19.082893370022894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A-412F-A96A-C83850C2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67616"/>
        <c:axId val="1999240304"/>
      </c:scatterChart>
      <c:valAx>
        <c:axId val="19935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ru-RU" baseline="0"/>
                  <a:t>длины отрезка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240304"/>
        <c:crosses val="autoZero"/>
        <c:crossBetween val="midCat"/>
        <c:majorUnit val="0.5"/>
      </c:valAx>
      <c:valAx>
        <c:axId val="1999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ru-RU"/>
                  <a:t> Ошибки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567616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1666666666666664E-2"/>
          <c:y val="0.41803113152522603"/>
          <c:w val="0.27694444444444444"/>
          <c:h val="0.58196886847477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27</xdr:row>
      <xdr:rowOff>45720</xdr:rowOff>
    </xdr:from>
    <xdr:to>
      <xdr:col>21</xdr:col>
      <xdr:colOff>281940</xdr:colOff>
      <xdr:row>44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304C9F-E630-692D-A22E-E96D5D6AE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1219200</xdr:colOff>
      <xdr:row>7</xdr:row>
      <xdr:rowOff>129540</xdr:rowOff>
    </xdr:from>
    <xdr:to>
      <xdr:col>10</xdr:col>
      <xdr:colOff>655320</xdr:colOff>
      <xdr:row>22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0EB0DA-C673-07AE-5EB5-380C894D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1226820</xdr:colOff>
      <xdr:row>27</xdr:row>
      <xdr:rowOff>76200</xdr:rowOff>
    </xdr:from>
    <xdr:to>
      <xdr:col>9</xdr:col>
      <xdr:colOff>556260</xdr:colOff>
      <xdr:row>42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360E9E-8BF6-4F1B-803C-835EAC2A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701040</xdr:colOff>
      <xdr:row>27</xdr:row>
      <xdr:rowOff>68580</xdr:rowOff>
    </xdr:from>
    <xdr:to>
      <xdr:col>13</xdr:col>
      <xdr:colOff>510540</xdr:colOff>
      <xdr:row>42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A098DCD-07BE-4384-8A59-D2ADC1085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689D-CCCB-4D00-B0CB-E1150A2887D5}">
  <dimension ref="A4:K34"/>
  <sheetViews>
    <sheetView tabSelected="1" topLeftCell="A19" workbookViewId="0">
      <selection activeCell="G37" sqref="G37"/>
    </sheetView>
  </sheetViews>
  <sheetFormatPr defaultRowHeight="14.4" x14ac:dyDescent="0.3"/>
  <cols>
    <col min="7" max="7" width="22.21875" customWidth="1"/>
    <col min="8" max="8" width="22.5546875" customWidth="1"/>
    <col min="9" max="9" width="31.6640625" customWidth="1"/>
    <col min="10" max="10" width="20.6640625" bestFit="1" customWidth="1"/>
    <col min="11" max="11" width="31" customWidth="1"/>
  </cols>
  <sheetData>
    <row r="4" spans="7:11" x14ac:dyDescent="0.3">
      <c r="G4" t="s">
        <v>2</v>
      </c>
      <c r="H4" t="s">
        <v>5</v>
      </c>
      <c r="J4" t="s">
        <v>2</v>
      </c>
      <c r="K4" t="s">
        <v>0</v>
      </c>
    </row>
    <row r="5" spans="7:11" x14ac:dyDescent="0.3">
      <c r="G5" s="3">
        <v>2</v>
      </c>
      <c r="H5" s="3">
        <v>3.0564799999999999E-3</v>
      </c>
      <c r="I5" s="2">
        <v>-1</v>
      </c>
      <c r="J5" s="2">
        <f>1/POWER(2,I5)</f>
        <v>2</v>
      </c>
      <c r="K5" s="4">
        <v>1.7388799999999999E-3</v>
      </c>
    </row>
    <row r="6" spans="7:11" x14ac:dyDescent="0.3">
      <c r="G6" s="3">
        <v>1</v>
      </c>
      <c r="H6" s="3">
        <v>5.2657100000000001E-5</v>
      </c>
      <c r="I6" s="2">
        <v>0</v>
      </c>
      <c r="J6" s="2">
        <f t="shared" ref="J6:J10" si="0">1/POWER(2,I6)</f>
        <v>1</v>
      </c>
      <c r="K6" s="4">
        <v>2.9454800000000001E-5</v>
      </c>
    </row>
    <row r="7" spans="7:11" x14ac:dyDescent="0.3">
      <c r="G7" s="3">
        <v>0.5</v>
      </c>
      <c r="H7" s="3">
        <v>1.22995E-6</v>
      </c>
      <c r="I7" s="2">
        <v>1</v>
      </c>
      <c r="J7" s="2">
        <f t="shared" si="0"/>
        <v>0.5</v>
      </c>
      <c r="K7" s="4">
        <v>6.8255899999999996E-7</v>
      </c>
    </row>
    <row r="8" spans="7:11" x14ac:dyDescent="0.3">
      <c r="G8" s="3">
        <f>1/4</f>
        <v>0.25</v>
      </c>
      <c r="H8" s="3">
        <v>3.3286200000000002E-8</v>
      </c>
      <c r="I8" s="2">
        <v>2</v>
      </c>
      <c r="J8" s="2">
        <f t="shared" si="0"/>
        <v>0.25</v>
      </c>
      <c r="K8" s="4">
        <v>1.8401500000000001E-8</v>
      </c>
    </row>
    <row r="9" spans="7:11" x14ac:dyDescent="0.3">
      <c r="G9" s="3">
        <f>1/8</f>
        <v>0.125</v>
      </c>
      <c r="H9" s="3">
        <v>9.6842999999999993E-10</v>
      </c>
      <c r="I9" s="2">
        <v>3</v>
      </c>
      <c r="J9" s="2">
        <f t="shared" si="0"/>
        <v>0.125</v>
      </c>
      <c r="K9" s="4">
        <v>5.3435899999999999E-10</v>
      </c>
    </row>
    <row r="10" spans="7:11" x14ac:dyDescent="0.3">
      <c r="G10" s="3">
        <f>1/16</f>
        <v>6.25E-2</v>
      </c>
      <c r="H10" s="3">
        <v>2.9204000000000002E-11</v>
      </c>
      <c r="I10" s="2">
        <v>4</v>
      </c>
      <c r="J10" s="2">
        <f t="shared" si="0"/>
        <v>6.25E-2</v>
      </c>
      <c r="K10" s="4">
        <v>1.60989E-11</v>
      </c>
    </row>
    <row r="11" spans="7:11" x14ac:dyDescent="0.3">
      <c r="G11" t="s">
        <v>4</v>
      </c>
      <c r="H11" t="s">
        <v>3</v>
      </c>
      <c r="K11" t="s">
        <v>1</v>
      </c>
    </row>
    <row r="12" spans="7:11" x14ac:dyDescent="0.3">
      <c r="G12">
        <f>LN(G5)</f>
        <v>0.69314718055994529</v>
      </c>
      <c r="H12">
        <f>LN(H5)</f>
        <v>-5.7904913519489325</v>
      </c>
      <c r="J12" s="5"/>
      <c r="K12">
        <f>LN(K5)</f>
        <v>-6.3545140511663458</v>
      </c>
    </row>
    <row r="13" spans="7:11" x14ac:dyDescent="0.3">
      <c r="G13">
        <f t="shared" ref="G13:H17" si="1">LN(G6)</f>
        <v>0</v>
      </c>
      <c r="H13">
        <f t="shared" si="1"/>
        <v>-9.8517094756745927</v>
      </c>
      <c r="J13" s="5"/>
      <c r="K13">
        <f t="shared" ref="K13:K17" si="2">LN(K6)</f>
        <v>-10.432653673032348</v>
      </c>
    </row>
    <row r="14" spans="7:11" x14ac:dyDescent="0.3">
      <c r="G14">
        <f t="shared" si="1"/>
        <v>-0.69314718055994529</v>
      </c>
      <c r="H14">
        <f t="shared" si="1"/>
        <v>-13.608537039812703</v>
      </c>
      <c r="J14" s="5"/>
      <c r="K14">
        <f t="shared" si="2"/>
        <v>-14.197416866737166</v>
      </c>
    </row>
    <row r="15" spans="7:11" x14ac:dyDescent="0.3">
      <c r="G15">
        <f t="shared" si="1"/>
        <v>-1.3862943611198906</v>
      </c>
      <c r="H15">
        <f t="shared" si="1"/>
        <v>-17.218122940267811</v>
      </c>
      <c r="J15" s="5"/>
      <c r="K15">
        <f t="shared" si="2"/>
        <v>-17.810833653915058</v>
      </c>
    </row>
    <row r="16" spans="7:11" x14ac:dyDescent="0.3">
      <c r="G16">
        <f t="shared" si="1"/>
        <v>-2.0794415416798357</v>
      </c>
      <c r="H16">
        <f t="shared" si="1"/>
        <v>-20.755344912410159</v>
      </c>
      <c r="J16" s="5"/>
      <c r="K16">
        <f t="shared" si="2"/>
        <v>-21.349953218206249</v>
      </c>
    </row>
    <row r="17" spans="1:11" x14ac:dyDescent="0.3">
      <c r="G17">
        <f t="shared" si="1"/>
        <v>-2.7725887222397811</v>
      </c>
      <c r="H17">
        <f t="shared" si="1"/>
        <v>-24.256715429734708</v>
      </c>
      <c r="J17" s="5"/>
      <c r="K17">
        <f t="shared" si="2"/>
        <v>-24.852270169253618</v>
      </c>
    </row>
    <row r="21" spans="1:11" ht="51" customHeight="1" x14ac:dyDescent="0.3">
      <c r="A21" t="s">
        <v>9</v>
      </c>
      <c r="B21" t="s">
        <v>6</v>
      </c>
      <c r="E21" s="6" t="s">
        <v>7</v>
      </c>
      <c r="F21" s="6" t="s">
        <v>8</v>
      </c>
    </row>
    <row r="22" spans="1:11" x14ac:dyDescent="0.3">
      <c r="B22">
        <f>LN(G5)</f>
        <v>0.69314718055994529</v>
      </c>
      <c r="C22">
        <v>0.21345600000000001</v>
      </c>
      <c r="D22">
        <v>0.15349599999999999</v>
      </c>
      <c r="E22">
        <f>LN(C22)</f>
        <v>-1.5443245565456867</v>
      </c>
      <c r="F22">
        <f>LN(D22)</f>
        <v>-1.8740807709263392</v>
      </c>
    </row>
    <row r="23" spans="1:11" x14ac:dyDescent="0.3">
      <c r="B23">
        <f t="shared" ref="B23:B27" si="3">LN(G6)</f>
        <v>0</v>
      </c>
      <c r="C23">
        <v>1.44207E-2</v>
      </c>
      <c r="D23">
        <v>9.8655500000000007E-3</v>
      </c>
      <c r="E23">
        <f t="shared" ref="E23:E28" si="4">LN(C23)</f>
        <v>-4.23909060461422</v>
      </c>
      <c r="F23">
        <f t="shared" ref="F23:F28" si="5">LN(D23)</f>
        <v>-4.6187063884007573</v>
      </c>
    </row>
    <row r="24" spans="1:11" x14ac:dyDescent="0.3">
      <c r="B24">
        <f t="shared" si="3"/>
        <v>-0.69314718055994529</v>
      </c>
      <c r="C24">
        <v>1.33928E-3</v>
      </c>
      <c r="D24">
        <v>8.9297300000000003E-4</v>
      </c>
      <c r="E24">
        <f t="shared" si="4"/>
        <v>-6.6156231228567446</v>
      </c>
      <c r="F24">
        <f t="shared" si="5"/>
        <v>-7.0209542127072408</v>
      </c>
    </row>
    <row r="25" spans="1:11" x14ac:dyDescent="0.3">
      <c r="B25">
        <f t="shared" si="3"/>
        <v>-1.3862943611198906</v>
      </c>
      <c r="C25">
        <v>1.44695E-4</v>
      </c>
      <c r="D25" s="1">
        <v>9.52264E-5</v>
      </c>
      <c r="E25">
        <f t="shared" si="4"/>
        <v>-8.8408824791740201</v>
      </c>
      <c r="F25">
        <f t="shared" si="5"/>
        <v>-9.2592533436861526</v>
      </c>
    </row>
    <row r="26" spans="1:11" x14ac:dyDescent="0.3">
      <c r="B26">
        <f t="shared" si="3"/>
        <v>-2.0794415416798357</v>
      </c>
      <c r="C26" s="1">
        <v>1.6826699999999999E-5</v>
      </c>
      <c r="D26" s="1">
        <v>1.10015E-5</v>
      </c>
      <c r="E26">
        <f t="shared" si="4"/>
        <v>-10.99254364741882</v>
      </c>
      <c r="F26">
        <f t="shared" si="5"/>
        <v>-11.417478930826215</v>
      </c>
    </row>
    <row r="27" spans="1:11" x14ac:dyDescent="0.3">
      <c r="B27">
        <f t="shared" si="3"/>
        <v>-2.7725887222397811</v>
      </c>
      <c r="C27" s="1">
        <v>2.0290899999999999E-6</v>
      </c>
      <c r="D27" s="1">
        <v>1.32229E-6</v>
      </c>
      <c r="E27">
        <f t="shared" si="4"/>
        <v>-13.107923141278309</v>
      </c>
      <c r="F27">
        <f t="shared" si="5"/>
        <v>-13.536145475992583</v>
      </c>
    </row>
    <row r="29" spans="1:11" x14ac:dyDescent="0.3">
      <c r="A29" t="s">
        <v>10</v>
      </c>
      <c r="B29">
        <f>B22</f>
        <v>0.69314718055994529</v>
      </c>
      <c r="C29" s="2">
        <v>2.71413E-2</v>
      </c>
      <c r="D29" s="2">
        <v>1.8095199999999999E-2</v>
      </c>
      <c r="E29">
        <f t="shared" ref="E29:E34" si="6">LN(C29)</f>
        <v>-3.6066987259436476</v>
      </c>
      <c r="F29">
        <f t="shared" ref="F29:F34" si="7">LN(D29)</f>
        <v>-4.0121085692505023</v>
      </c>
    </row>
    <row r="30" spans="1:11" x14ac:dyDescent="0.3">
      <c r="B30">
        <f t="shared" ref="B30:B34" si="8">B23</f>
        <v>0</v>
      </c>
      <c r="C30" s="2">
        <v>9.2402000000000001E-4</v>
      </c>
      <c r="D30" s="2">
        <v>6.0000699999999995E-4</v>
      </c>
      <c r="E30">
        <f t="shared" si="6"/>
        <v>-6.9867768415351952</v>
      </c>
      <c r="F30">
        <f t="shared" si="7"/>
        <v>-7.4185692361495166</v>
      </c>
    </row>
    <row r="31" spans="1:11" x14ac:dyDescent="0.3">
      <c r="B31">
        <f t="shared" si="8"/>
        <v>-0.69314718055994529</v>
      </c>
      <c r="C31" s="2">
        <v>4.2969999999999997E-5</v>
      </c>
      <c r="D31" s="2">
        <v>2.75427E-5</v>
      </c>
      <c r="E31">
        <f t="shared" si="6"/>
        <v>-10.05500836017737</v>
      </c>
      <c r="F31">
        <f t="shared" si="7"/>
        <v>-10.499773030253609</v>
      </c>
    </row>
    <row r="32" spans="1:11" x14ac:dyDescent="0.3">
      <c r="B32">
        <f t="shared" si="8"/>
        <v>-1.3862943611198906</v>
      </c>
      <c r="C32" s="2">
        <v>2.3213900000000001E-6</v>
      </c>
      <c r="D32" s="2">
        <v>1.47842E-6</v>
      </c>
      <c r="E32">
        <f t="shared" si="6"/>
        <v>-12.973344413766494</v>
      </c>
      <c r="F32">
        <f t="shared" si="7"/>
        <v>-13.424536608011968</v>
      </c>
    </row>
    <row r="33" spans="2:6" x14ac:dyDescent="0.3">
      <c r="B33">
        <f t="shared" si="8"/>
        <v>-2.0794415416798357</v>
      </c>
      <c r="C33" s="2">
        <v>1.3496199999999999E-7</v>
      </c>
      <c r="D33" s="2">
        <v>8.56781E-8</v>
      </c>
      <c r="E33">
        <f t="shared" si="6"/>
        <v>-15.818272579612811</v>
      </c>
      <c r="F33">
        <f t="shared" si="7"/>
        <v>-16.272668586589681</v>
      </c>
    </row>
    <row r="34" spans="2:6" x14ac:dyDescent="0.3">
      <c r="B34">
        <f t="shared" si="8"/>
        <v>-2.7725887222397811</v>
      </c>
      <c r="C34" s="2">
        <v>8.1364999999999998E-9</v>
      </c>
      <c r="D34" s="2">
        <v>5.15709E-9</v>
      </c>
      <c r="E34">
        <f t="shared" si="6"/>
        <v>-18.626905724827878</v>
      </c>
      <c r="F34">
        <f t="shared" si="7"/>
        <v>-19.082893370022894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</dc:creator>
  <cp:lastModifiedBy>Валерий</cp:lastModifiedBy>
  <dcterms:created xsi:type="dcterms:W3CDTF">2023-12-15T16:11:56Z</dcterms:created>
  <dcterms:modified xsi:type="dcterms:W3CDTF">2023-12-15T18:05:51Z</dcterms:modified>
</cp:coreProperties>
</file>