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vinicius/Meu Drive/UnB/0Monografia/Controle_Sintetico_Teto_Gastos/Dados/IBRE/"/>
    </mc:Choice>
  </mc:AlternateContent>
  <xr:revisionPtr revIDLastSave="0" documentId="13_ncr:1_{6EF9EAE1-5BE2-A946-81DF-6E9CAF35C2B4}" xr6:coauthVersionLast="47" xr6:coauthVersionMax="47" xr10:uidLastSave="{00000000-0000-0000-0000-000000000000}"/>
  <bookViews>
    <workbookView xWindow="28800" yWindow="-3600" windowWidth="38400" windowHeight="21600" tabRatio="506" activeTab="1" xr2:uid="{00000000-000D-0000-FFFF-FFFF00000000}"/>
  </bookViews>
  <sheets>
    <sheet name="Valores nominais" sheetId="10" r:id="rId1"/>
    <sheet name="Em % do PIB" sheetId="11" r:id="rId2"/>
    <sheet name="Comentário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19" i="11" l="1"/>
  <c r="BO19" i="11"/>
  <c r="BP19" i="11"/>
  <c r="BQ19" i="11"/>
  <c r="BR19" i="11"/>
  <c r="BS19" i="11"/>
  <c r="BT19" i="11"/>
  <c r="BU19" i="11"/>
  <c r="BV19" i="11"/>
  <c r="BW19" i="11"/>
  <c r="BX19" i="11"/>
  <c r="BN20" i="11"/>
  <c r="BO20" i="11"/>
  <c r="BP20" i="11"/>
  <c r="BQ20" i="11"/>
  <c r="BR20" i="11"/>
  <c r="BS20" i="11"/>
  <c r="BT20" i="11"/>
  <c r="BU20" i="11"/>
  <c r="BV20" i="11"/>
  <c r="BW20" i="11"/>
  <c r="BX20" i="11"/>
  <c r="BN21" i="11"/>
  <c r="BO21" i="11"/>
  <c r="BP21" i="11"/>
  <c r="BQ21" i="11"/>
  <c r="BR21" i="11"/>
  <c r="BS21" i="11"/>
  <c r="BT21" i="11"/>
  <c r="BU21" i="11"/>
  <c r="BV21" i="11"/>
  <c r="BW21" i="11"/>
  <c r="BX21" i="11"/>
  <c r="BM20" i="11"/>
  <c r="BM21" i="11"/>
  <c r="BM19" i="11"/>
  <c r="BU18" i="11"/>
  <c r="BU12" i="11"/>
  <c r="BN22" i="10"/>
  <c r="BN22" i="11" s="1"/>
  <c r="BO22" i="10"/>
  <c r="BO22" i="11" s="1"/>
  <c r="BP22" i="10"/>
  <c r="BP22" i="11" s="1"/>
  <c r="BQ22" i="10"/>
  <c r="BQ22" i="11" s="1"/>
  <c r="BR22" i="10"/>
  <c r="BR22" i="11" s="1"/>
  <c r="BS22" i="10"/>
  <c r="BS22" i="11" s="1"/>
  <c r="BT22" i="10"/>
  <c r="BT22" i="11" s="1"/>
  <c r="BU22" i="10"/>
  <c r="BU22" i="11" s="1"/>
  <c r="BV22" i="10"/>
  <c r="BV22" i="11" s="1"/>
  <c r="BW22" i="10"/>
  <c r="BW22" i="11" s="1"/>
  <c r="BX22" i="10"/>
  <c r="BX22" i="11" s="1"/>
  <c r="BM22" i="10"/>
  <c r="BM22" i="11" s="1"/>
  <c r="BN13" i="11" l="1"/>
  <c r="BO13" i="11"/>
  <c r="BP13" i="11"/>
  <c r="BQ13" i="11"/>
  <c r="BR13" i="11"/>
  <c r="BS13" i="11"/>
  <c r="BT13" i="11"/>
  <c r="BU13" i="11"/>
  <c r="BV13" i="11"/>
  <c r="BW13" i="11"/>
  <c r="BX13" i="11"/>
  <c r="BN14" i="11"/>
  <c r="BO14" i="11"/>
  <c r="BP14" i="11"/>
  <c r="BQ14" i="11"/>
  <c r="BR14" i="11"/>
  <c r="BS14" i="11"/>
  <c r="BT14" i="11"/>
  <c r="BU14" i="11"/>
  <c r="BV14" i="11"/>
  <c r="BW14" i="11"/>
  <c r="BX14" i="11"/>
  <c r="BN15" i="11"/>
  <c r="BO15" i="11"/>
  <c r="BP15" i="11"/>
  <c r="BQ15" i="11"/>
  <c r="BR15" i="11"/>
  <c r="BS15" i="11"/>
  <c r="BT15" i="11"/>
  <c r="BU15" i="11"/>
  <c r="BV15" i="11"/>
  <c r="BW15" i="11"/>
  <c r="BX15" i="11"/>
  <c r="BN16" i="11"/>
  <c r="BO16" i="11"/>
  <c r="BP16" i="11"/>
  <c r="BQ16" i="11"/>
  <c r="BR16" i="11"/>
  <c r="BS16" i="11"/>
  <c r="BT16" i="11"/>
  <c r="BU16" i="11"/>
  <c r="BV16" i="11"/>
  <c r="BW16" i="11"/>
  <c r="BX16" i="11"/>
  <c r="BM14" i="11"/>
  <c r="BM15" i="11"/>
  <c r="BM16" i="11"/>
  <c r="BM13" i="11"/>
  <c r="BN2" i="11"/>
  <c r="BO2" i="11"/>
  <c r="BP2" i="11"/>
  <c r="BQ2" i="11"/>
  <c r="BR2" i="11"/>
  <c r="BS2" i="11"/>
  <c r="BT2" i="11"/>
  <c r="BU2" i="11"/>
  <c r="BV2" i="11"/>
  <c r="BW2" i="11"/>
  <c r="BX2" i="11"/>
  <c r="BN3" i="11"/>
  <c r="BO3" i="11"/>
  <c r="BP3" i="11"/>
  <c r="BQ3" i="11"/>
  <c r="BR3" i="11"/>
  <c r="BS3" i="11"/>
  <c r="BT3" i="11"/>
  <c r="BU3" i="11"/>
  <c r="BV3" i="11"/>
  <c r="BW3" i="11"/>
  <c r="BX3" i="11"/>
  <c r="BN4" i="11"/>
  <c r="BO4" i="11"/>
  <c r="BP4" i="11"/>
  <c r="BQ4" i="11"/>
  <c r="BR4" i="11"/>
  <c r="BS4" i="11"/>
  <c r="BT4" i="11"/>
  <c r="BU4" i="11"/>
  <c r="BV4" i="11"/>
  <c r="BW4" i="11"/>
  <c r="BX4" i="11"/>
  <c r="BN5" i="11"/>
  <c r="BO5" i="11"/>
  <c r="BP5" i="11"/>
  <c r="BQ5" i="11"/>
  <c r="BR5" i="11"/>
  <c r="BS5" i="11"/>
  <c r="BT5" i="11"/>
  <c r="BU5" i="11"/>
  <c r="BV5" i="11"/>
  <c r="BW5" i="11"/>
  <c r="BX5" i="11"/>
  <c r="BN6" i="11"/>
  <c r="BO6" i="11"/>
  <c r="BP6" i="11"/>
  <c r="BQ6" i="11"/>
  <c r="BR6" i="11"/>
  <c r="BS6" i="11"/>
  <c r="BT6" i="11"/>
  <c r="BU6" i="11"/>
  <c r="BV6" i="11"/>
  <c r="BW6" i="11"/>
  <c r="BX6" i="11"/>
  <c r="BM3" i="11"/>
  <c r="BM4" i="11"/>
  <c r="BM5" i="11"/>
  <c r="BM6" i="11"/>
  <c r="BM2" i="11"/>
  <c r="BN7" i="10"/>
  <c r="BN7" i="11" s="1"/>
  <c r="BO7" i="10"/>
  <c r="BO7" i="11" s="1"/>
  <c r="BP7" i="10"/>
  <c r="BP7" i="11" s="1"/>
  <c r="BQ7" i="10"/>
  <c r="BQ7" i="11" s="1"/>
  <c r="BR7" i="10"/>
  <c r="BR7" i="11" s="1"/>
  <c r="BS7" i="10"/>
  <c r="BS7" i="11" s="1"/>
  <c r="BT7" i="10"/>
  <c r="BT7" i="11" s="1"/>
  <c r="BU7" i="10"/>
  <c r="BU7" i="11" s="1"/>
  <c r="BV7" i="10"/>
  <c r="BV7" i="11" s="1"/>
  <c r="BW7" i="10"/>
  <c r="BW7" i="11" s="1"/>
  <c r="BX7" i="10"/>
  <c r="BX7" i="11" s="1"/>
  <c r="BM7" i="10"/>
  <c r="BM7" i="11" s="1"/>
  <c r="BO8" i="11" l="1"/>
  <c r="BU1" i="11" l="1"/>
</calcChain>
</file>

<file path=xl/sharedStrings.xml><?xml version="1.0" encoding="utf-8"?>
<sst xmlns="http://schemas.openxmlformats.org/spreadsheetml/2006/main" count="67" uniqueCount="34">
  <si>
    <t xml:space="preserve">As informações de investimentos públicos no período 1947-1994 são das tabelas da FBCF do governo e da atividade empresarial do governo federal na publicação estatísticas do Século XX do IBGE. Disponível em: http://seculoxx.ibge.gov.br/images/seculoxx/economia/contas_nacionais/4_setor_publico.xls </t>
  </si>
  <si>
    <t>Referências:</t>
  </si>
  <si>
    <t xml:space="preserve">Instituto Brasileiro de Geografia e Estatística – IBGE. Estatísticas do Século XX. Rio de Janeiro: IBGE, 2006. </t>
  </si>
  <si>
    <t xml:space="preserve">Instituto Brasileiro de Geografia e Estatística – IBGE. Finanças Públicas do Brasil. Rio de Janeiro: IBGE, vários anos. </t>
  </si>
  <si>
    <t>GE</t>
  </si>
  <si>
    <t>GM</t>
  </si>
  <si>
    <t>EPU</t>
  </si>
  <si>
    <t>FBCF</t>
  </si>
  <si>
    <t>ND</t>
  </si>
  <si>
    <t xml:space="preserve">Orair, R. Investimento Público no Brasil: trajetória e relações com o regime fiscal. Brasília: Ipea, 2016 (Texto para Discussão, n. 2.215). Disponível em: http://www.ipea.gov.br/portal/images/stories/PDFs/TDs/td_2215.pdf </t>
  </si>
  <si>
    <t>GC</t>
  </si>
  <si>
    <t>GG</t>
  </si>
  <si>
    <t>PIB</t>
  </si>
  <si>
    <t>SP</t>
  </si>
  <si>
    <t>Siglas:</t>
  </si>
  <si>
    <r>
      <t xml:space="preserve">As informações da FBCF e do PIB no período 1947-1994 são das tabelas históricas das contas nacionais na publicação estatísticas do Século XX do IBGE. Disponíveis em: http://seculoxx.ibge.gov.br/images/seculoxx/economia/contas_nacionais/1_2_scn_consolidado.xls </t>
    </r>
    <r>
      <rPr>
        <sz val="8"/>
        <color indexed="12"/>
        <rFont val="Arial"/>
        <family val="2"/>
      </rPr>
      <t>http://seculoxx.ibge.gov.br/images/seculoxx/economia/contas_nacionais/1_3_nscn.xls</t>
    </r>
  </si>
  <si>
    <t>As informações de investimentos públicos a partir de 1995 são de Gobetti (2006) e Orair (2016). Para detalhes metodológicos, ver o apêndice de Orair (2016).</t>
  </si>
  <si>
    <r>
      <rPr>
        <b/>
        <sz val="8"/>
        <color indexed="8"/>
        <rFont val="Arial"/>
        <family val="2"/>
      </rPr>
      <t>GM:</t>
    </r>
    <r>
      <rPr>
        <sz val="8"/>
        <color indexed="8"/>
        <rFont val="Arial"/>
        <family val="2"/>
      </rPr>
      <t xml:space="preserve"> Governo municipal</t>
    </r>
  </si>
  <si>
    <r>
      <rPr>
        <b/>
        <sz val="8"/>
        <color indexed="8"/>
        <rFont val="Arial"/>
        <family val="2"/>
      </rPr>
      <t>GE:</t>
    </r>
    <r>
      <rPr>
        <sz val="8"/>
        <color indexed="8"/>
        <rFont val="Arial"/>
        <family val="2"/>
      </rPr>
      <t xml:space="preserve"> Governo estadual</t>
    </r>
  </si>
  <si>
    <r>
      <rPr>
        <b/>
        <sz val="8"/>
        <color indexed="8"/>
        <rFont val="Arial"/>
        <family val="2"/>
      </rPr>
      <t>GC:</t>
    </r>
    <r>
      <rPr>
        <sz val="8"/>
        <color indexed="8"/>
        <rFont val="Arial"/>
        <family val="2"/>
      </rPr>
      <t xml:space="preserve"> Governo central</t>
    </r>
  </si>
  <si>
    <r>
      <rPr>
        <b/>
        <sz val="8"/>
        <color indexed="8"/>
        <rFont val="Arial"/>
        <family val="2"/>
      </rPr>
      <t xml:space="preserve">GG: </t>
    </r>
    <r>
      <rPr>
        <sz val="8"/>
        <color indexed="8"/>
        <rFont val="Arial"/>
        <family val="2"/>
      </rPr>
      <t>Governo geral</t>
    </r>
  </si>
  <si>
    <r>
      <rPr>
        <b/>
        <sz val="8"/>
        <color indexed="8"/>
        <rFont val="Arial"/>
        <family val="2"/>
      </rPr>
      <t>EPU:</t>
    </r>
    <r>
      <rPr>
        <sz val="8"/>
        <color indexed="8"/>
        <rFont val="Arial"/>
        <family val="2"/>
      </rPr>
      <t xml:space="preserve"> Empresas públicas federais.</t>
    </r>
  </si>
  <si>
    <r>
      <rPr>
        <b/>
        <sz val="8"/>
        <color indexed="8"/>
        <rFont val="Arial"/>
        <family val="2"/>
      </rPr>
      <t>SP:</t>
    </r>
    <r>
      <rPr>
        <sz val="8"/>
        <color indexed="8"/>
        <rFont val="Arial"/>
        <family val="2"/>
      </rPr>
      <t xml:space="preserve"> Setor público consolidado (exclusive empresas estatais subnacionais).</t>
    </r>
  </si>
  <si>
    <t>Fontes dos dados primários:</t>
  </si>
  <si>
    <t xml:space="preserve">As informações da FBCF e do PIB no período a partir de 1995 são das tabelas das contas nacionais trimestrais do IBGE. Disponivel em: ftp://ftp.ibge.gov.br/Contas_Nacionais/Contas_Nacionais_Trimestrais/Tabelas_Completas/Tab_Compl_CNT.zip  </t>
  </si>
  <si>
    <t>Gobetti, S. W. Estimativa dos investimentos públicos: Um novo modelo de análise de execução orçamentária aplicado às contas nacionais. In: Secretaria do Tesouro Nacional - STN. XI Prêmio Tesouro Nacional de Monografias em 2006. Brasília:  Editora da Universidade de Brasília, 2007.</t>
  </si>
  <si>
    <t>Ano</t>
  </si>
  <si>
    <t>A partir de 2011, Secretaria do Tesouro Nacional, disponível em: https://www.tesourotransparente.gov.br/publicacoes/boletim-trimestral-de-estatisticas-fiscais-do-governo-geral/2020/25</t>
  </si>
  <si>
    <t xml:space="preserve">As informações das empresas estatais a partir de 2015 foram compiladas a partir do Boletim de Investimentos, publicados pelo SEST/ME, disponível em: https://www.gov.br/economia/pt-br/assuntos/empresas-estatais-federais/central-de-conteudo/guias-e-manuais/dados-e-estatisticas/orcamento-de-investimento </t>
  </si>
  <si>
    <t>Fluxos líquidos de investimentos (a partir de 2010)</t>
  </si>
  <si>
    <t>Despesas com investimentos</t>
  </si>
  <si>
    <t>Investimentos líquidos de depreciação(a partir de 2010)</t>
  </si>
  <si>
    <t>Investimentos líquidos de depreciação (a partir de 2010)</t>
  </si>
  <si>
    <t>* A partir da atualização de 2021 publica-se também a série de fluxo líquido de despesas com investimentos que se refere à difrença entre gastos brutos e vendas de ativos e investimento líquido desde 2010.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</si>
</sst>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E+000"/>
    <numFmt numFmtId="165" formatCode="#,###.00"/>
    <numFmt numFmtId="166" formatCode="#,##0.00&quot; &quot;;&quot; (&quot;#,##0.00&quot;)&quot;;&quot; -&quot;#&quot; &quot;;@&quot; &quot;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5"/>
      <name val="Arial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166" fontId="9" fillId="0" borderId="0"/>
    <xf numFmtId="0" fontId="2" fillId="0" borderId="0"/>
    <xf numFmtId="9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</cellStyleXfs>
  <cellXfs count="31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4" fillId="2" borderId="0" xfId="0" applyFont="1" applyFill="1"/>
    <xf numFmtId="0" fontId="10" fillId="2" borderId="0" xfId="0" applyFont="1" applyFill="1"/>
    <xf numFmtId="0" fontId="10" fillId="2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10" fillId="2" borderId="5" xfId="0" applyFont="1" applyFill="1" applyBorder="1" applyAlignment="1">
      <alignment vertical="center" wrapText="1"/>
    </xf>
    <xf numFmtId="0" fontId="11" fillId="2" borderId="1" xfId="0" applyFont="1" applyFill="1" applyBorder="1"/>
    <xf numFmtId="164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0" fillId="0" borderId="0" xfId="0" applyNumberFormat="1"/>
    <xf numFmtId="3" fontId="4" fillId="0" borderId="1" xfId="0" applyNumberFormat="1" applyFont="1" applyBorder="1"/>
    <xf numFmtId="3" fontId="4" fillId="0" borderId="1" xfId="0" applyNumberFormat="1" applyFont="1" applyBorder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0" fontId="4" fillId="0" borderId="6" xfId="0" applyFont="1" applyBorder="1" applyAlignment="1">
      <alignment horizontal="right"/>
    </xf>
    <xf numFmtId="10" fontId="0" fillId="0" borderId="0" xfId="3" applyNumberFormat="1" applyFont="1"/>
    <xf numFmtId="4" fontId="4" fillId="0" borderId="6" xfId="0" applyNumberFormat="1" applyFont="1" applyBorder="1" applyAlignment="1">
      <alignment horizontal="right"/>
    </xf>
    <xf numFmtId="4" fontId="4" fillId="0" borderId="1" xfId="2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2" fontId="4" fillId="0" borderId="1" xfId="3" applyNumberFormat="1" applyFont="1" applyBorder="1" applyAlignment="1">
      <alignment horizontal="right"/>
    </xf>
    <xf numFmtId="4" fontId="12" fillId="0" borderId="1" xfId="0" applyNumberFormat="1" applyFont="1" applyBorder="1" applyAlignment="1">
      <alignment horizontal="right"/>
    </xf>
    <xf numFmtId="0" fontId="0" fillId="0" borderId="1" xfId="0" applyBorder="1"/>
    <xf numFmtId="0" fontId="3" fillId="0" borderId="0" xfId="0" applyFont="1"/>
    <xf numFmtId="4" fontId="4" fillId="0" borderId="0" xfId="0" applyNumberFormat="1" applyFont="1" applyAlignment="1">
      <alignment horizontal="right"/>
    </xf>
  </cellXfs>
  <cellStyles count="10">
    <cellStyle name="Excel_BuiltIn_Comma" xfId="1" xr:uid="{00000000-0005-0000-0000-000000000000}"/>
    <cellStyle name="Normal" xfId="0" builtinId="0"/>
    <cellStyle name="Normal 2" xfId="8" xr:uid="{00000000-0005-0000-0000-000002000000}"/>
    <cellStyle name="Normal 3" xfId="9" xr:uid="{00000000-0005-0000-0000-000003000000}"/>
    <cellStyle name="Normal 4" xfId="4" xr:uid="{00000000-0005-0000-0000-000004000000}"/>
    <cellStyle name="Normal_Ibge Sec XX - Tabelas" xfId="2" xr:uid="{00000000-0005-0000-0000-000005000000}"/>
    <cellStyle name="Porcentagem" xfId="3" builtinId="5"/>
    <cellStyle name="Porcentagem 2" xfId="7" xr:uid="{00000000-0005-0000-0000-000007000000}"/>
    <cellStyle name="Vírgula 2" xfId="6" xr:uid="{00000000-0005-0000-0000-000008000000}"/>
    <cellStyle name="Vírgula 3" xfId="5" xr:uid="{00000000-0005-0000-0000-00000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EEEEE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eculoxx.ibge.gov.br/images/seculoxx/economia/contas_nacionais/1_3_nscn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2"/>
  <sheetViews>
    <sheetView workbookViewId="0">
      <pane xSplit="1" topLeftCell="BO1" activePane="topRight" state="frozen"/>
      <selection pane="topRight" activeCell="A17" sqref="A17"/>
    </sheetView>
  </sheetViews>
  <sheetFormatPr baseColWidth="10" defaultColWidth="8.83203125" defaultRowHeight="13" x14ac:dyDescent="0.15"/>
  <cols>
    <col min="1" max="1" width="27.6640625" customWidth="1"/>
    <col min="2" max="38" width="8" bestFit="1" customWidth="1"/>
    <col min="39" max="42" width="4.5" bestFit="1" customWidth="1"/>
    <col min="43" max="43" width="4.83203125" bestFit="1" customWidth="1"/>
    <col min="44" max="44" width="5.6640625" bestFit="1" customWidth="1"/>
    <col min="45" max="46" width="7.83203125" bestFit="1" customWidth="1"/>
    <col min="47" max="47" width="8.6640625" bestFit="1" customWidth="1"/>
    <col min="48" max="48" width="10.83203125" bestFit="1" customWidth="1"/>
    <col min="49" max="52" width="11.6640625" bestFit="1" customWidth="1"/>
    <col min="53" max="73" width="13.1640625" bestFit="1" customWidth="1"/>
    <col min="74" max="74" width="12.5" customWidth="1"/>
    <col min="75" max="75" width="13.33203125" customWidth="1"/>
    <col min="76" max="76" width="12.33203125" customWidth="1"/>
  </cols>
  <sheetData>
    <row r="1" spans="1:76" x14ac:dyDescent="0.15">
      <c r="A1" s="28" t="s">
        <v>30</v>
      </c>
      <c r="B1" s="16">
        <v>1947</v>
      </c>
      <c r="C1" s="16">
        <v>1948</v>
      </c>
      <c r="D1" s="16">
        <v>1949</v>
      </c>
      <c r="E1" s="16">
        <v>1950</v>
      </c>
      <c r="F1" s="16">
        <v>1951</v>
      </c>
      <c r="G1" s="16">
        <v>1952</v>
      </c>
      <c r="H1" s="16">
        <v>1953</v>
      </c>
      <c r="I1" s="16">
        <v>1954</v>
      </c>
      <c r="J1" s="16">
        <v>1955</v>
      </c>
      <c r="K1" s="16">
        <v>1956</v>
      </c>
      <c r="L1" s="16">
        <v>1957</v>
      </c>
      <c r="M1" s="16">
        <v>1958</v>
      </c>
      <c r="N1" s="16">
        <v>1959</v>
      </c>
      <c r="O1" s="16">
        <v>1960</v>
      </c>
      <c r="P1" s="16">
        <v>1961</v>
      </c>
      <c r="Q1" s="16">
        <v>1962</v>
      </c>
      <c r="R1" s="16">
        <v>1963</v>
      </c>
      <c r="S1" s="16">
        <v>1964</v>
      </c>
      <c r="T1" s="16">
        <v>1965</v>
      </c>
      <c r="U1" s="16">
        <v>1966</v>
      </c>
      <c r="V1" s="16">
        <v>1967</v>
      </c>
      <c r="W1" s="16">
        <v>1968</v>
      </c>
      <c r="X1" s="16">
        <v>1969</v>
      </c>
      <c r="Y1" s="16">
        <v>1970</v>
      </c>
      <c r="Z1" s="16">
        <v>1971</v>
      </c>
      <c r="AA1" s="16">
        <v>1972</v>
      </c>
      <c r="AB1" s="16">
        <v>1973</v>
      </c>
      <c r="AC1" s="16">
        <v>1974</v>
      </c>
      <c r="AD1" s="16">
        <v>1975</v>
      </c>
      <c r="AE1" s="16">
        <v>1976</v>
      </c>
      <c r="AF1" s="16">
        <v>1977</v>
      </c>
      <c r="AG1" s="16">
        <v>1978</v>
      </c>
      <c r="AH1" s="16">
        <v>1979</v>
      </c>
      <c r="AI1" s="16">
        <v>1980</v>
      </c>
      <c r="AJ1" s="16">
        <v>1981</v>
      </c>
      <c r="AK1" s="16">
        <v>1982</v>
      </c>
      <c r="AL1" s="16">
        <v>1983</v>
      </c>
      <c r="AM1" s="16">
        <v>1984</v>
      </c>
      <c r="AN1" s="16">
        <v>1985</v>
      </c>
      <c r="AO1" s="16">
        <v>1986</v>
      </c>
      <c r="AP1" s="16">
        <v>1987</v>
      </c>
      <c r="AQ1" s="16">
        <v>1988</v>
      </c>
      <c r="AR1" s="16">
        <v>1989</v>
      </c>
      <c r="AS1" s="16">
        <v>1990</v>
      </c>
      <c r="AT1" s="16">
        <v>1991</v>
      </c>
      <c r="AU1" s="16">
        <v>1992</v>
      </c>
      <c r="AV1" s="16">
        <v>1993</v>
      </c>
      <c r="AW1" s="16">
        <v>1994</v>
      </c>
      <c r="AX1" s="16">
        <v>1995</v>
      </c>
      <c r="AY1" s="16">
        <v>1996</v>
      </c>
      <c r="AZ1" s="16">
        <v>1997</v>
      </c>
      <c r="BA1" s="16">
        <v>1998</v>
      </c>
      <c r="BB1" s="16">
        <v>1999</v>
      </c>
      <c r="BC1" s="16">
        <v>2000</v>
      </c>
      <c r="BD1" s="16">
        <v>2001</v>
      </c>
      <c r="BE1" s="16">
        <v>2002</v>
      </c>
      <c r="BF1" s="16">
        <v>2003</v>
      </c>
      <c r="BG1" s="16">
        <v>2004</v>
      </c>
      <c r="BH1" s="16">
        <v>2005</v>
      </c>
      <c r="BI1" s="16">
        <v>2006</v>
      </c>
      <c r="BJ1" s="16">
        <v>2007</v>
      </c>
      <c r="BK1" s="16">
        <v>2008</v>
      </c>
      <c r="BL1" s="16">
        <v>2009</v>
      </c>
      <c r="BM1" s="16">
        <v>2010</v>
      </c>
      <c r="BN1" s="16">
        <v>2011</v>
      </c>
      <c r="BO1" s="16">
        <v>2012</v>
      </c>
      <c r="BP1" s="16">
        <v>2013</v>
      </c>
      <c r="BQ1" s="16">
        <v>2014</v>
      </c>
      <c r="BR1" s="16">
        <v>2015</v>
      </c>
      <c r="BS1" s="16">
        <v>2016</v>
      </c>
      <c r="BT1" s="16">
        <v>2017</v>
      </c>
      <c r="BU1" s="16">
        <v>2018</v>
      </c>
      <c r="BV1" s="16">
        <v>2019</v>
      </c>
      <c r="BW1" s="21">
        <v>2020</v>
      </c>
      <c r="BX1" s="21">
        <v>2021</v>
      </c>
    </row>
    <row r="2" spans="1:76" x14ac:dyDescent="0.15">
      <c r="A2" s="4" t="s">
        <v>10</v>
      </c>
      <c r="B2" s="13">
        <v>8.3636363636363594E-10</v>
      </c>
      <c r="C2" s="13">
        <v>1.6000000000000001E-9</v>
      </c>
      <c r="D2" s="13">
        <v>2.2545454545454497E-9</v>
      </c>
      <c r="E2" s="13">
        <v>2.6909090909090897E-9</v>
      </c>
      <c r="F2" s="13">
        <v>2.32727272727273E-9</v>
      </c>
      <c r="G2" s="13">
        <v>2.32727272727273E-9</v>
      </c>
      <c r="H2" s="13">
        <v>2.8727272727272698E-9</v>
      </c>
      <c r="I2" s="13">
        <v>4.0727272727272698E-9</v>
      </c>
      <c r="J2" s="13">
        <v>4.3636363636363595E-9</v>
      </c>
      <c r="K2" s="13">
        <v>4.98181818181818E-9</v>
      </c>
      <c r="L2" s="13">
        <v>9.2363636363636398E-9</v>
      </c>
      <c r="M2" s="13">
        <v>1.26909090909091E-8</v>
      </c>
      <c r="N2" s="13">
        <v>1.8363636363636401E-8</v>
      </c>
      <c r="O2" s="13">
        <v>2.5563636363636402E-8</v>
      </c>
      <c r="P2" s="13">
        <v>3.5854545454545504E-8</v>
      </c>
      <c r="Q2" s="13">
        <v>5.7454545454545505E-8</v>
      </c>
      <c r="R2" s="13">
        <v>7.7345454545454504E-8</v>
      </c>
      <c r="S2" s="13">
        <v>1.4018181818181798E-7</v>
      </c>
      <c r="T2" s="13">
        <v>2.9890909090909098E-7</v>
      </c>
      <c r="U2" s="13">
        <v>3.8818181818181795E-7</v>
      </c>
      <c r="V2" s="13">
        <v>6.1839999999999998E-7</v>
      </c>
      <c r="W2" s="13">
        <v>6.7745454545454492E-7</v>
      </c>
      <c r="X2" s="13">
        <v>1.13730909090909E-6</v>
      </c>
      <c r="Y2" s="13">
        <v>1.1187272727272699E-6</v>
      </c>
      <c r="Z2" s="13">
        <v>1.70781818181818E-6</v>
      </c>
      <c r="AA2" s="13">
        <v>2.1260727272727299E-6</v>
      </c>
      <c r="AB2" s="13">
        <v>3.0128000000000002E-6</v>
      </c>
      <c r="AC2" s="13">
        <v>4.3875636363636397E-6</v>
      </c>
      <c r="AD2" s="13">
        <v>6.9553090909090898E-6</v>
      </c>
      <c r="AE2" s="13">
        <v>1.14183636363636E-5</v>
      </c>
      <c r="AF2" s="13">
        <v>1.1326400000000001E-5</v>
      </c>
      <c r="AG2" s="13">
        <v>1.3831745454545499E-5</v>
      </c>
      <c r="AH2" s="13">
        <v>1.7144909090909099E-5</v>
      </c>
      <c r="AI2" s="13">
        <v>3.2474545454545498E-5</v>
      </c>
      <c r="AJ2" s="13">
        <v>8.6843963636363598E-5</v>
      </c>
      <c r="AK2" s="13">
        <v>1.2637007272727301E-4</v>
      </c>
      <c r="AL2" s="13">
        <v>2.8798625454545503E-4</v>
      </c>
      <c r="AM2" s="14">
        <v>8.4065923636363602E-4</v>
      </c>
      <c r="AN2" s="14">
        <v>2.5491374545454503E-3</v>
      </c>
      <c r="AO2" s="14">
        <v>1.13141447272727E-2</v>
      </c>
      <c r="AP2" s="14">
        <v>4.6250120363636398E-2</v>
      </c>
      <c r="AQ2" s="14">
        <v>0.33751372981818201</v>
      </c>
      <c r="AR2" s="14">
        <v>4.2602683418181799</v>
      </c>
      <c r="AS2" s="14">
        <v>101.63286943132</v>
      </c>
      <c r="AT2" s="14">
        <v>408.08316181818202</v>
      </c>
      <c r="AU2" s="14">
        <v>3936.25709090909</v>
      </c>
      <c r="AV2" s="14">
        <v>88820.186909090902</v>
      </c>
      <c r="AW2" s="14">
        <v>2463740</v>
      </c>
      <c r="AX2" s="14">
        <v>4015269</v>
      </c>
      <c r="AY2" s="14">
        <v>4258132</v>
      </c>
      <c r="AZ2" s="14">
        <v>5045664</v>
      </c>
      <c r="BA2" s="14">
        <v>5187941</v>
      </c>
      <c r="BB2" s="14">
        <v>3668940</v>
      </c>
      <c r="BC2" s="14">
        <v>3744590</v>
      </c>
      <c r="BD2" s="14">
        <v>5761266</v>
      </c>
      <c r="BE2" s="14">
        <v>6690896.2144499999</v>
      </c>
      <c r="BF2" s="14">
        <v>3357748.7368800002</v>
      </c>
      <c r="BG2" s="14">
        <v>4196095.0291999998</v>
      </c>
      <c r="BH2" s="14">
        <v>7197597.6136200009</v>
      </c>
      <c r="BI2" s="14">
        <v>9215872.6051000003</v>
      </c>
      <c r="BJ2" s="14">
        <v>11458589.674320001</v>
      </c>
      <c r="BK2" s="14">
        <v>13672904.60785</v>
      </c>
      <c r="BL2" s="14">
        <v>19872664.877429999</v>
      </c>
      <c r="BM2" s="14">
        <v>32681918.379041001</v>
      </c>
      <c r="BN2" s="14">
        <v>27896242.241731998</v>
      </c>
      <c r="BO2" s="14">
        <v>26983606.131239206</v>
      </c>
      <c r="BP2" s="14">
        <v>35111967.253913999</v>
      </c>
      <c r="BQ2" s="14">
        <v>41467234.674632005</v>
      </c>
      <c r="BR2" s="14">
        <v>27493907.843715999</v>
      </c>
      <c r="BS2" s="14">
        <v>24794624.939966999</v>
      </c>
      <c r="BT2" s="14">
        <v>25329256.219090719</v>
      </c>
      <c r="BU2" s="14">
        <v>26695806.459396001</v>
      </c>
      <c r="BV2" s="14">
        <v>25396705.171485998</v>
      </c>
      <c r="BW2" s="14">
        <v>24530506.204874001</v>
      </c>
      <c r="BX2" s="14">
        <v>22419311.216724001</v>
      </c>
    </row>
    <row r="3" spans="1:76" x14ac:dyDescent="0.15">
      <c r="A3" s="2" t="s">
        <v>4</v>
      </c>
      <c r="B3" s="13">
        <v>6.9090909090909096E-10</v>
      </c>
      <c r="C3" s="13">
        <v>8.0000000000000003E-10</v>
      </c>
      <c r="D3" s="13">
        <v>1.1636363636363601E-9</v>
      </c>
      <c r="E3" s="13">
        <v>1.2727272727272699E-9</v>
      </c>
      <c r="F3" s="13">
        <v>1.7818181818181799E-9</v>
      </c>
      <c r="G3" s="13">
        <v>2.0727272727272701E-9</v>
      </c>
      <c r="H3" s="13">
        <v>2.0727272727272701E-9</v>
      </c>
      <c r="I3" s="13">
        <v>2.8727272727272698E-9</v>
      </c>
      <c r="J3" s="13">
        <v>2.9818181818181799E-9</v>
      </c>
      <c r="K3" s="13">
        <v>3.6363636363636397E-9</v>
      </c>
      <c r="L3" s="13">
        <v>6.5090909090909099E-9</v>
      </c>
      <c r="M3" s="13">
        <v>1.03272727272727E-8</v>
      </c>
      <c r="N3" s="13">
        <v>1.02909090909091E-8</v>
      </c>
      <c r="O3" s="13">
        <v>1.7854545454545501E-8</v>
      </c>
      <c r="P3" s="13">
        <v>2.30181818181818E-8</v>
      </c>
      <c r="Q3" s="13">
        <v>4.32727272727273E-8</v>
      </c>
      <c r="R3" s="13">
        <v>7.1854545454545508E-8</v>
      </c>
      <c r="S3" s="13">
        <v>1.6076363636363598E-7</v>
      </c>
      <c r="T3" s="13">
        <v>3.488E-7</v>
      </c>
      <c r="U3" s="13">
        <v>4.1109090909090895E-7</v>
      </c>
      <c r="V3" s="13">
        <v>4.8847272727272695E-7</v>
      </c>
      <c r="W3" s="13">
        <v>7.0087272727272692E-7</v>
      </c>
      <c r="X3" s="13">
        <v>1.17487272727273E-6</v>
      </c>
      <c r="Y3" s="13">
        <v>1.3149454545454499E-6</v>
      </c>
      <c r="Z3" s="13">
        <v>1.3048727272727298E-6</v>
      </c>
      <c r="AA3" s="13">
        <v>1.7434545454545499E-6</v>
      </c>
      <c r="AB3" s="13">
        <v>2.68203636363636E-6</v>
      </c>
      <c r="AC3" s="13">
        <v>4.2407272727272698E-6</v>
      </c>
      <c r="AD3" s="13">
        <v>5.0395272727272697E-6</v>
      </c>
      <c r="AE3" s="13">
        <v>7.4780363636363599E-6</v>
      </c>
      <c r="AF3" s="13">
        <v>1.11468E-5</v>
      </c>
      <c r="AG3" s="13">
        <v>1.65456727272727E-5</v>
      </c>
      <c r="AH3" s="13">
        <v>2.0406400000000002E-5</v>
      </c>
      <c r="AI3" s="13">
        <v>4.12050909090909E-5</v>
      </c>
      <c r="AJ3" s="13">
        <v>8.2308036363636398E-5</v>
      </c>
      <c r="AK3" s="13">
        <v>1.8819774545454502E-4</v>
      </c>
      <c r="AL3" s="13">
        <v>3.0946629090909103E-4</v>
      </c>
      <c r="AM3" s="14">
        <v>1.0655783272727302E-3</v>
      </c>
      <c r="AN3" s="14">
        <v>6.0270032727272708E-3</v>
      </c>
      <c r="AO3" s="14">
        <v>1.91846207272727E-2</v>
      </c>
      <c r="AP3" s="14">
        <v>5.09630290909091E-2</v>
      </c>
      <c r="AQ3" s="14">
        <v>0.37848905709090902</v>
      </c>
      <c r="AR3" s="14">
        <v>5.5560575374545502</v>
      </c>
      <c r="AS3" s="14">
        <v>114.180088075105</v>
      </c>
      <c r="AT3" s="14">
        <v>631.86703490909099</v>
      </c>
      <c r="AU3" s="14">
        <v>8672.0443636363598</v>
      </c>
      <c r="AV3" s="14">
        <v>212166.901090909</v>
      </c>
      <c r="AW3" s="14">
        <v>4763199</v>
      </c>
      <c r="AX3" s="14">
        <v>3707464</v>
      </c>
      <c r="AY3" s="14">
        <v>5723528</v>
      </c>
      <c r="AZ3" s="14">
        <v>7818576</v>
      </c>
      <c r="BA3" s="14">
        <v>12723367</v>
      </c>
      <c r="BB3" s="14">
        <v>6009665</v>
      </c>
      <c r="BC3" s="14">
        <v>8392635</v>
      </c>
      <c r="BD3" s="14">
        <v>11346660</v>
      </c>
      <c r="BE3" s="14">
        <v>10899484.988</v>
      </c>
      <c r="BF3" s="14">
        <v>9648614.4670000002</v>
      </c>
      <c r="BG3" s="14">
        <v>11637163.594000002</v>
      </c>
      <c r="BH3" s="14">
        <v>14663828.006999999</v>
      </c>
      <c r="BI3" s="14">
        <v>17538026.237999998</v>
      </c>
      <c r="BJ3" s="14">
        <v>14173906.654999999</v>
      </c>
      <c r="BK3" s="14">
        <v>21521145.862</v>
      </c>
      <c r="BL3" s="14">
        <v>29696518.418000001</v>
      </c>
      <c r="BM3" s="14">
        <v>43288396.240762495</v>
      </c>
      <c r="BN3" s="14">
        <v>34565347.77098</v>
      </c>
      <c r="BO3" s="14">
        <v>34642146.555210806</v>
      </c>
      <c r="BP3" s="14">
        <v>49825215.648569994</v>
      </c>
      <c r="BQ3" s="14">
        <v>57152829.134300001</v>
      </c>
      <c r="BR3" s="14">
        <v>34796473.160789996</v>
      </c>
      <c r="BS3" s="14">
        <v>30349594.283909999</v>
      </c>
      <c r="BT3" s="14">
        <v>32947609.255949996</v>
      </c>
      <c r="BU3" s="14">
        <v>35938690.994390003</v>
      </c>
      <c r="BV3" s="14">
        <v>26632966.143039998</v>
      </c>
      <c r="BW3" s="14">
        <v>29999315.314460002</v>
      </c>
      <c r="BX3" s="14">
        <v>50465232.727229275</v>
      </c>
    </row>
    <row r="4" spans="1:76" x14ac:dyDescent="0.15">
      <c r="A4" s="2" t="s">
        <v>5</v>
      </c>
      <c r="B4" s="13">
        <v>1.0909090909090899E-10</v>
      </c>
      <c r="C4" s="13">
        <v>1.4545454545454498E-10</v>
      </c>
      <c r="D4" s="13">
        <v>2.1818181818181799E-10</v>
      </c>
      <c r="E4" s="13">
        <v>2.5454545454545498E-10</v>
      </c>
      <c r="F4" s="13">
        <v>2.9090909090909099E-10</v>
      </c>
      <c r="G4" s="13">
        <v>4.3636363636363598E-10</v>
      </c>
      <c r="H4" s="13">
        <v>5.4545454545454494E-10</v>
      </c>
      <c r="I4" s="13">
        <v>6.5454545454545495E-10</v>
      </c>
      <c r="J4" s="13">
        <v>7.6363636363636391E-10</v>
      </c>
      <c r="K4" s="13">
        <v>1.0909090909090899E-9</v>
      </c>
      <c r="L4" s="13">
        <v>1.5272727272727299E-9</v>
      </c>
      <c r="M4" s="13">
        <v>1.89090909090909E-9</v>
      </c>
      <c r="N4" s="13">
        <v>2.1818181818181798E-9</v>
      </c>
      <c r="O4" s="13">
        <v>2.58181818181818E-9</v>
      </c>
      <c r="P4" s="13">
        <v>4.0363636363636396E-9</v>
      </c>
      <c r="Q4" s="13">
        <v>7.6000000000000002E-9</v>
      </c>
      <c r="R4" s="13">
        <v>2.8290909090909101E-8</v>
      </c>
      <c r="S4" s="13">
        <v>4.9672727272727304E-8</v>
      </c>
      <c r="T4" s="13">
        <v>8.6145454545454503E-8</v>
      </c>
      <c r="U4" s="13">
        <v>1.24109090909091E-7</v>
      </c>
      <c r="V4" s="13">
        <v>2.8301818181818197E-7</v>
      </c>
      <c r="W4" s="13">
        <v>4.6112727272727297E-7</v>
      </c>
      <c r="X4" s="13">
        <v>6.4254545454545493E-7</v>
      </c>
      <c r="Y4" s="13">
        <v>6.918545454545459E-7</v>
      </c>
      <c r="Z4" s="13">
        <v>1.0113090909090899E-6</v>
      </c>
      <c r="AA4" s="13">
        <v>1.0264727272727299E-6</v>
      </c>
      <c r="AB4" s="13">
        <v>1.2098909090909099E-6</v>
      </c>
      <c r="AC4" s="13">
        <v>1.8182181818181798E-6</v>
      </c>
      <c r="AD4" s="13">
        <v>3.0684363636363598E-6</v>
      </c>
      <c r="AE4" s="13">
        <v>5.0647272727272699E-6</v>
      </c>
      <c r="AF4" s="13">
        <v>7.4158545454545494E-6</v>
      </c>
      <c r="AG4" s="13">
        <v>1.10337818181818E-5</v>
      </c>
      <c r="AH4" s="13">
        <v>1.60556727272727E-5</v>
      </c>
      <c r="AI4" s="13">
        <v>3.2919636363636402E-5</v>
      </c>
      <c r="AJ4" s="13">
        <v>6.2588363636363592E-5</v>
      </c>
      <c r="AK4" s="13">
        <v>1.1718578181818201E-4</v>
      </c>
      <c r="AL4" s="13">
        <v>1.5785432727272701E-4</v>
      </c>
      <c r="AM4" s="14">
        <v>6.5819476363636407E-4</v>
      </c>
      <c r="AN4" s="14">
        <v>3.7829840145454504E-3</v>
      </c>
      <c r="AO4" s="14">
        <v>1.0023408000000001E-2</v>
      </c>
      <c r="AP4" s="14">
        <v>3.5215775636363598E-2</v>
      </c>
      <c r="AQ4" s="14">
        <v>0.29062246218181803</v>
      </c>
      <c r="AR4" s="14">
        <v>2.6935934545454501</v>
      </c>
      <c r="AS4" s="14">
        <v>215.18704249357501</v>
      </c>
      <c r="AT4" s="14">
        <v>519.79583854545501</v>
      </c>
      <c r="AU4" s="14">
        <v>7658.3712727272696</v>
      </c>
      <c r="AV4" s="14">
        <v>130572.216727273</v>
      </c>
      <c r="AW4" s="14">
        <v>3938293</v>
      </c>
      <c r="AX4" s="14">
        <v>8068828</v>
      </c>
      <c r="AY4" s="14">
        <v>9642758</v>
      </c>
      <c r="AZ4" s="14">
        <v>6471915</v>
      </c>
      <c r="BA4" s="14">
        <v>8054748</v>
      </c>
      <c r="BB4" s="14">
        <v>8411713</v>
      </c>
      <c r="BC4" s="14">
        <v>9177120.2274090108</v>
      </c>
      <c r="BD4" s="14">
        <v>8608736</v>
      </c>
      <c r="BE4" s="14">
        <v>14132848.470000001</v>
      </c>
      <c r="BF4" s="14">
        <v>12816234.338</v>
      </c>
      <c r="BG4" s="14">
        <v>15358397.914000001</v>
      </c>
      <c r="BH4" s="14">
        <v>13245639.132000001</v>
      </c>
      <c r="BI4" s="14">
        <v>19926889.118000001</v>
      </c>
      <c r="BJ4" s="14">
        <v>22215634.894000001</v>
      </c>
      <c r="BK4" s="14">
        <v>31447616.602999996</v>
      </c>
      <c r="BL4" s="14">
        <v>24871611.73</v>
      </c>
      <c r="BM4" s="14">
        <v>34699091.883375652</v>
      </c>
      <c r="BN4" s="14">
        <v>37318482.218221091</v>
      </c>
      <c r="BO4" s="14">
        <v>45372695.67458158</v>
      </c>
      <c r="BP4" s="14">
        <v>33866980.915595628</v>
      </c>
      <c r="BQ4" s="14">
        <v>43178335.790656045</v>
      </c>
      <c r="BR4" s="14">
        <v>39925243.470094495</v>
      </c>
      <c r="BS4" s="14">
        <v>40890507.236131258</v>
      </c>
      <c r="BT4" s="14">
        <v>24578587.441107642</v>
      </c>
      <c r="BU4" s="14">
        <v>33216621.642682854</v>
      </c>
      <c r="BV4" s="14">
        <v>41278549.366913103</v>
      </c>
      <c r="BW4" s="14">
        <v>60326162.500019401</v>
      </c>
      <c r="BX4" s="14">
        <v>47934370.081999995</v>
      </c>
    </row>
    <row r="5" spans="1:76" x14ac:dyDescent="0.15">
      <c r="A5" s="2" t="s">
        <v>11</v>
      </c>
      <c r="B5" s="13">
        <v>1.63636363636364E-9</v>
      </c>
      <c r="C5" s="13">
        <v>2.5454545454545498E-9</v>
      </c>
      <c r="D5" s="13">
        <v>3.6363636363636397E-9</v>
      </c>
      <c r="E5" s="13">
        <v>4.2181818181818196E-9</v>
      </c>
      <c r="F5" s="13">
        <v>4.4000000000000005E-9</v>
      </c>
      <c r="G5" s="13">
        <v>4.8363636363636401E-9</v>
      </c>
      <c r="H5" s="13">
        <v>5.49090909090909E-9</v>
      </c>
      <c r="I5" s="13">
        <v>7.6000000000000002E-9</v>
      </c>
      <c r="J5" s="13">
        <v>8.1090909090909094E-9</v>
      </c>
      <c r="K5" s="13">
        <v>9.7090909090909088E-9</v>
      </c>
      <c r="L5" s="13">
        <v>1.7272727272727302E-8</v>
      </c>
      <c r="M5" s="13">
        <v>2.4909090909090903E-8</v>
      </c>
      <c r="N5" s="13">
        <v>3.0836363636363603E-8</v>
      </c>
      <c r="O5" s="13">
        <v>4.6000000000000002E-8</v>
      </c>
      <c r="P5" s="13">
        <v>6.2909090909090902E-8</v>
      </c>
      <c r="Q5" s="13">
        <v>1.0832727272727299E-7</v>
      </c>
      <c r="R5" s="13">
        <v>1.7749090909090897E-7</v>
      </c>
      <c r="S5" s="13">
        <v>3.5061818181818196E-7</v>
      </c>
      <c r="T5" s="13">
        <v>7.3385454545454492E-7</v>
      </c>
      <c r="U5" s="13">
        <v>9.2338181818181788E-7</v>
      </c>
      <c r="V5" s="13">
        <v>1.3898909090909099E-6</v>
      </c>
      <c r="W5" s="13">
        <v>1.83945454545455E-6</v>
      </c>
      <c r="X5" s="13">
        <v>2.9547272727272698E-6</v>
      </c>
      <c r="Y5" s="13">
        <v>3.1255272727272699E-6</v>
      </c>
      <c r="Z5" s="13">
        <v>4.0239999999999999E-6</v>
      </c>
      <c r="AA5" s="13">
        <v>4.8960000000000002E-6</v>
      </c>
      <c r="AB5" s="13">
        <v>6.9047272727272692E-6</v>
      </c>
      <c r="AC5" s="13">
        <v>1.0446509090909101E-5</v>
      </c>
      <c r="AD5" s="13">
        <v>1.5063272727272699E-5</v>
      </c>
      <c r="AE5" s="13">
        <v>2.39611272727273E-5</v>
      </c>
      <c r="AF5" s="13">
        <v>2.9889054545454499E-5</v>
      </c>
      <c r="AG5" s="13">
        <v>4.1411200000000001E-5</v>
      </c>
      <c r="AH5" s="13">
        <v>5.3606981818181797E-5</v>
      </c>
      <c r="AI5" s="13">
        <v>1.06599272727273E-4</v>
      </c>
      <c r="AJ5" s="13">
        <v>2.3174036363636402E-4</v>
      </c>
      <c r="AK5" s="13">
        <v>4.3175360000000004E-4</v>
      </c>
      <c r="AL5" s="13">
        <v>7.5530687272727301E-4</v>
      </c>
      <c r="AM5" s="14">
        <v>2.5644323272727304E-3</v>
      </c>
      <c r="AN5" s="14">
        <v>1.23591247418182E-2</v>
      </c>
      <c r="AO5" s="14">
        <v>4.05221734545455E-2</v>
      </c>
      <c r="AP5" s="14">
        <v>0.13242892509090901</v>
      </c>
      <c r="AQ5" s="14">
        <v>1.0066252490909091</v>
      </c>
      <c r="AR5" s="14">
        <v>12.50991933381818</v>
      </c>
      <c r="AS5" s="14">
        <v>431</v>
      </c>
      <c r="AT5" s="14">
        <v>1559.746035272728</v>
      </c>
      <c r="AU5" s="14">
        <v>20266.672727272718</v>
      </c>
      <c r="AV5" s="14">
        <v>431559.30472727289</v>
      </c>
      <c r="AW5" s="14">
        <v>11165232</v>
      </c>
      <c r="AX5" s="14">
        <v>15791561</v>
      </c>
      <c r="AY5" s="14">
        <v>19624418</v>
      </c>
      <c r="AZ5" s="14">
        <v>19336155</v>
      </c>
      <c r="BA5" s="14">
        <v>25966056</v>
      </c>
      <c r="BB5" s="14">
        <v>18090318</v>
      </c>
      <c r="BC5" s="14">
        <v>21314345.227409013</v>
      </c>
      <c r="BD5" s="14">
        <v>25716662</v>
      </c>
      <c r="BE5" s="14">
        <v>31723229.672449999</v>
      </c>
      <c r="BF5" s="14">
        <v>25822597.54188</v>
      </c>
      <c r="BG5" s="14">
        <v>31191656.537200004</v>
      </c>
      <c r="BH5" s="14">
        <v>35107064.752620004</v>
      </c>
      <c r="BI5" s="14">
        <v>46680787.961099997</v>
      </c>
      <c r="BJ5" s="14">
        <v>47848131.22332</v>
      </c>
      <c r="BK5" s="14">
        <v>66641667.072850004</v>
      </c>
      <c r="BL5" s="14">
        <v>74440795.025430009</v>
      </c>
      <c r="BM5" s="14">
        <v>110669406.50317913</v>
      </c>
      <c r="BN5" s="14">
        <v>99780072.2309331</v>
      </c>
      <c r="BO5" s="14">
        <v>106998448.36103159</v>
      </c>
      <c r="BP5" s="14">
        <v>118804163.81807962</v>
      </c>
      <c r="BQ5" s="14">
        <v>141798399.59958804</v>
      </c>
      <c r="BR5" s="14">
        <v>102215624.47460049</v>
      </c>
      <c r="BS5" s="14">
        <v>96034726.460008264</v>
      </c>
      <c r="BT5" s="14">
        <v>82855452.916148365</v>
      </c>
      <c r="BU5" s="14">
        <v>95851119.096468851</v>
      </c>
      <c r="BV5" s="14">
        <v>93308220.681439102</v>
      </c>
      <c r="BW5" s="14">
        <v>114855984.0193534</v>
      </c>
      <c r="BX5" s="14">
        <v>120818914.02595326</v>
      </c>
    </row>
    <row r="6" spans="1:76" x14ac:dyDescent="0.15">
      <c r="A6" s="2" t="s">
        <v>6</v>
      </c>
      <c r="B6" s="13">
        <v>2.9536800000000002E-10</v>
      </c>
      <c r="C6" s="13">
        <v>3.3918181818181798E-10</v>
      </c>
      <c r="D6" s="13">
        <v>3.5788109090909099E-10</v>
      </c>
      <c r="E6" s="13">
        <v>2.5528909090909097E-10</v>
      </c>
      <c r="F6" s="13">
        <v>2.25871636363636E-10</v>
      </c>
      <c r="G6" s="13">
        <v>3.2070945454545497E-10</v>
      </c>
      <c r="H6" s="13">
        <v>6.4015999999999999E-10</v>
      </c>
      <c r="I6" s="13">
        <v>1.9977785454545499E-9</v>
      </c>
      <c r="J6" s="13">
        <v>1.58444181818182E-9</v>
      </c>
      <c r="K6" s="13">
        <v>1.5926334545454499E-9</v>
      </c>
      <c r="L6" s="13">
        <v>3.74011018181818E-9</v>
      </c>
      <c r="M6" s="13">
        <v>6.5026723636363596E-9</v>
      </c>
      <c r="N6" s="13">
        <v>1.2620639272727301E-8</v>
      </c>
      <c r="O6" s="13">
        <v>1.92968545454545E-8</v>
      </c>
      <c r="P6" s="13">
        <v>3.5100459636363598E-8</v>
      </c>
      <c r="Q6" s="13">
        <v>5.6761038545454503E-8</v>
      </c>
      <c r="R6" s="13">
        <v>8.5043565454545501E-8</v>
      </c>
      <c r="S6" s="13">
        <v>1.30726059636364E-7</v>
      </c>
      <c r="T6" s="13">
        <v>3.2020754654545499E-7</v>
      </c>
      <c r="U6" s="13" t="s">
        <v>8</v>
      </c>
      <c r="V6" s="13" t="s">
        <v>8</v>
      </c>
      <c r="W6" s="13" t="s">
        <v>8</v>
      </c>
      <c r="X6" s="13">
        <v>1.04637090909091E-6</v>
      </c>
      <c r="Y6" s="13">
        <v>2.0103047272727297E-6</v>
      </c>
      <c r="Z6" s="13">
        <v>2.120568E-6</v>
      </c>
      <c r="AA6" s="13">
        <v>4.6311312727272696E-6</v>
      </c>
      <c r="AB6" s="13">
        <v>3.8720967272727296E-6</v>
      </c>
      <c r="AC6" s="13">
        <v>1.0673137090909099E-5</v>
      </c>
      <c r="AD6" s="13">
        <v>1.70423483636364E-5</v>
      </c>
      <c r="AE6" s="13">
        <v>3.8875829454545497E-5</v>
      </c>
      <c r="AF6" s="13">
        <v>5.6227086181818201E-5</v>
      </c>
      <c r="AG6" s="13">
        <v>6.9714188809804492E-5</v>
      </c>
      <c r="AH6" s="13">
        <v>9.6680409520133492E-5</v>
      </c>
      <c r="AI6" s="13">
        <v>1.9352254545454501E-4</v>
      </c>
      <c r="AJ6" s="13">
        <v>4.0812981818181805E-4</v>
      </c>
      <c r="AK6" s="13">
        <v>8.0836836363636403E-4</v>
      </c>
      <c r="AL6" s="13">
        <v>1.6487381818181802E-3</v>
      </c>
      <c r="AM6" s="14">
        <v>3.9221280000000004E-3</v>
      </c>
      <c r="AN6" s="14">
        <v>1.27319327272727E-2</v>
      </c>
      <c r="AO6" s="14">
        <v>2.9952872727272699E-2</v>
      </c>
      <c r="AP6" s="14">
        <v>0.12203553454545502</v>
      </c>
      <c r="AQ6" s="14">
        <v>0.89541890909090904</v>
      </c>
      <c r="AR6" s="14">
        <v>11.063718181818199</v>
      </c>
      <c r="AS6" s="14">
        <v>170.986266909091</v>
      </c>
      <c r="AT6" s="14">
        <v>1061.952796</v>
      </c>
      <c r="AU6" s="14">
        <v>11641.782010909101</v>
      </c>
      <c r="AV6" s="14">
        <v>229057.04981818199</v>
      </c>
      <c r="AW6" s="14">
        <v>4488562</v>
      </c>
      <c r="AX6" s="14">
        <v>8803485.1720000003</v>
      </c>
      <c r="AY6" s="14">
        <v>12337861.965</v>
      </c>
      <c r="AZ6" s="14">
        <v>14174918.009000001</v>
      </c>
      <c r="BA6" s="14">
        <v>13123549.861999998</v>
      </c>
      <c r="BB6" s="14">
        <v>8365762.8879999993</v>
      </c>
      <c r="BC6" s="14">
        <v>9282650.199000001</v>
      </c>
      <c r="BD6" s="14">
        <v>11212134.334000001</v>
      </c>
      <c r="BE6" s="14">
        <v>16590866.556000002</v>
      </c>
      <c r="BF6" s="14">
        <v>18665301.038000003</v>
      </c>
      <c r="BG6" s="14">
        <v>19694502.375</v>
      </c>
      <c r="BH6" s="14">
        <v>21827231.717999998</v>
      </c>
      <c r="BI6" s="14">
        <v>23371198.258000001</v>
      </c>
      <c r="BJ6" s="14">
        <v>29316392.045000002</v>
      </c>
      <c r="BK6" s="14">
        <v>42784817.083000004</v>
      </c>
      <c r="BL6" s="14">
        <v>59462426.56099999</v>
      </c>
      <c r="BM6" s="14">
        <v>72635199.989999995</v>
      </c>
      <c r="BN6" s="14">
        <v>71075623.279000014</v>
      </c>
      <c r="BO6" s="14">
        <v>87060342.75</v>
      </c>
      <c r="BP6" s="14">
        <v>102204864.932</v>
      </c>
      <c r="BQ6" s="14">
        <v>88223941.846000001</v>
      </c>
      <c r="BR6" s="14">
        <v>71233853.456</v>
      </c>
      <c r="BS6" s="14">
        <v>49374793.288000003</v>
      </c>
      <c r="BT6" s="14">
        <v>44948513.65200001</v>
      </c>
      <c r="BU6" s="14">
        <v>84803324.497999996</v>
      </c>
      <c r="BV6" s="14">
        <v>58280726.383000001</v>
      </c>
      <c r="BW6" s="23">
        <v>85465601.666999996</v>
      </c>
      <c r="BX6" s="23">
        <v>57503979.075000003</v>
      </c>
    </row>
    <row r="7" spans="1:76" x14ac:dyDescent="0.15">
      <c r="A7" s="2" t="s">
        <v>13</v>
      </c>
      <c r="B7" s="14">
        <v>1.9317316363636402E-9</v>
      </c>
      <c r="C7" s="14">
        <v>2.8846363636363679E-9</v>
      </c>
      <c r="D7" s="14">
        <v>3.9942447272727308E-9</v>
      </c>
      <c r="E7" s="14">
        <v>4.4734709090909103E-9</v>
      </c>
      <c r="F7" s="14">
        <v>4.6258716363636364E-9</v>
      </c>
      <c r="G7" s="14">
        <v>5.1570730909090952E-9</v>
      </c>
      <c r="H7" s="14">
        <v>6.13106909090909E-9</v>
      </c>
      <c r="I7" s="14">
        <v>9.5977785454545506E-9</v>
      </c>
      <c r="J7" s="14">
        <v>9.6935327272727294E-9</v>
      </c>
      <c r="K7" s="14">
        <v>1.1301724363636358E-8</v>
      </c>
      <c r="L7" s="14">
        <v>2.1012837454545483E-8</v>
      </c>
      <c r="M7" s="14">
        <v>3.1411763272727262E-8</v>
      </c>
      <c r="N7" s="14">
        <v>4.3457002909090906E-8</v>
      </c>
      <c r="O7" s="14">
        <v>6.5296854545454495E-8</v>
      </c>
      <c r="P7" s="14">
        <v>9.8009550545454501E-8</v>
      </c>
      <c r="Q7" s="14">
        <v>1.650883112727275E-7</v>
      </c>
      <c r="R7" s="14">
        <v>2.6253447454545448E-7</v>
      </c>
      <c r="S7" s="14">
        <v>4.8134424145454596E-7</v>
      </c>
      <c r="T7" s="14">
        <v>1.0540620919999999E-6</v>
      </c>
      <c r="U7" s="14">
        <v>9.2338181818181788E-7</v>
      </c>
      <c r="V7" s="14">
        <v>1.3898909090909099E-6</v>
      </c>
      <c r="W7" s="14">
        <v>1.83945454545455E-6</v>
      </c>
      <c r="X7" s="14">
        <v>4.0010981818181794E-6</v>
      </c>
      <c r="Y7" s="14">
        <v>5.1358320000000001E-6</v>
      </c>
      <c r="Z7" s="14">
        <v>6.1445679999999995E-6</v>
      </c>
      <c r="AA7" s="14">
        <v>9.527131272727269E-6</v>
      </c>
      <c r="AB7" s="14">
        <v>1.0776823999999999E-5</v>
      </c>
      <c r="AC7" s="14">
        <v>2.11196461818182E-5</v>
      </c>
      <c r="AD7" s="14">
        <v>3.2105621090909096E-5</v>
      </c>
      <c r="AE7" s="14">
        <v>6.2836956727272796E-5</v>
      </c>
      <c r="AF7" s="14">
        <v>8.6116140727272704E-5</v>
      </c>
      <c r="AG7" s="14">
        <v>1.1112538880980449E-4</v>
      </c>
      <c r="AH7" s="14">
        <v>1.502873913383153E-4</v>
      </c>
      <c r="AI7" s="14">
        <v>3.0012181818181801E-4</v>
      </c>
      <c r="AJ7" s="14">
        <v>6.398701818181821E-4</v>
      </c>
      <c r="AK7" s="14">
        <v>1.2401219636363641E-3</v>
      </c>
      <c r="AL7" s="14">
        <v>2.4040450545454533E-3</v>
      </c>
      <c r="AM7" s="14">
        <v>6.4865603272727303E-3</v>
      </c>
      <c r="AN7" s="14">
        <v>2.5091057469090898E-2</v>
      </c>
      <c r="AO7" s="14">
        <v>7.0475046181818199E-2</v>
      </c>
      <c r="AP7" s="14">
        <v>0.25446445963636399</v>
      </c>
      <c r="AQ7" s="14">
        <v>1.9020441581818182</v>
      </c>
      <c r="AR7" s="14">
        <v>23.573637515636378</v>
      </c>
      <c r="AS7" s="14">
        <v>601.986266909091</v>
      </c>
      <c r="AT7" s="14">
        <v>2621.6988312727281</v>
      </c>
      <c r="AU7" s="14">
        <v>31908.454738181819</v>
      </c>
      <c r="AV7" s="14">
        <v>660616.35454545484</v>
      </c>
      <c r="AW7" s="14">
        <v>15653794</v>
      </c>
      <c r="AX7" s="14">
        <v>24595046.171999998</v>
      </c>
      <c r="AY7" s="14">
        <v>31962279.965</v>
      </c>
      <c r="AZ7" s="14">
        <v>33511073.009000003</v>
      </c>
      <c r="BA7" s="14">
        <v>39089605.861999996</v>
      </c>
      <c r="BB7" s="14">
        <v>26456080.888</v>
      </c>
      <c r="BC7" s="14">
        <v>30596995.426409014</v>
      </c>
      <c r="BD7" s="14">
        <v>36928796.333999999</v>
      </c>
      <c r="BE7" s="14">
        <v>48314096.22845</v>
      </c>
      <c r="BF7" s="14">
        <v>44487898.579879999</v>
      </c>
      <c r="BG7" s="14">
        <v>50886158.912200004</v>
      </c>
      <c r="BH7" s="14">
        <v>56934296.470620006</v>
      </c>
      <c r="BI7" s="14">
        <v>70051986.219099998</v>
      </c>
      <c r="BJ7" s="14">
        <v>77164523.268319994</v>
      </c>
      <c r="BK7" s="14">
        <v>109426484.15585001</v>
      </c>
      <c r="BL7" s="14">
        <v>133903221.58643</v>
      </c>
      <c r="BM7" s="14">
        <f>BM6+BM5</f>
        <v>183304606.49317914</v>
      </c>
      <c r="BN7" s="14">
        <f t="shared" ref="BN7:BX7" si="0">BN6+BN5</f>
        <v>170855695.50993311</v>
      </c>
      <c r="BO7" s="14">
        <f t="shared" si="0"/>
        <v>194058791.11103159</v>
      </c>
      <c r="BP7" s="14">
        <f t="shared" si="0"/>
        <v>221009028.75007963</v>
      </c>
      <c r="BQ7" s="14">
        <f t="shared" si="0"/>
        <v>230022341.44558805</v>
      </c>
      <c r="BR7" s="14">
        <f t="shared" si="0"/>
        <v>173449477.93060049</v>
      </c>
      <c r="BS7" s="14">
        <f t="shared" si="0"/>
        <v>145409519.74800825</v>
      </c>
      <c r="BT7" s="14">
        <f t="shared" si="0"/>
        <v>127803966.56814837</v>
      </c>
      <c r="BU7" s="14">
        <f t="shared" si="0"/>
        <v>180654443.59446883</v>
      </c>
      <c r="BV7" s="14">
        <f t="shared" si="0"/>
        <v>151588947.06443912</v>
      </c>
      <c r="BW7" s="14">
        <f t="shared" si="0"/>
        <v>200321585.68635339</v>
      </c>
      <c r="BX7" s="14">
        <f t="shared" si="0"/>
        <v>178322893.10095328</v>
      </c>
    </row>
    <row r="8" spans="1:76" x14ac:dyDescent="0.15">
      <c r="A8" s="2" t="s">
        <v>7</v>
      </c>
      <c r="B8" s="13">
        <v>9.6727272727272703E-9</v>
      </c>
      <c r="C8" s="13">
        <v>9.5999999999999999E-9</v>
      </c>
      <c r="D8" s="13">
        <v>1.14545454545455E-8</v>
      </c>
      <c r="E8" s="13">
        <v>1.30909090909091E-8</v>
      </c>
      <c r="F8" s="13">
        <v>1.96E-8</v>
      </c>
      <c r="G8" s="13">
        <v>2.2109090909090901E-8</v>
      </c>
      <c r="H8" s="13">
        <v>2.6800000000000002E-8</v>
      </c>
      <c r="I8" s="13">
        <v>3.8472727272727303E-8</v>
      </c>
      <c r="J8" s="13">
        <v>3.9963636363636402E-8</v>
      </c>
      <c r="K8" s="13">
        <v>5.4109090909090903E-8</v>
      </c>
      <c r="L8" s="13">
        <v>6.83272727272727E-8</v>
      </c>
      <c r="M8" s="13">
        <v>9.6036363636363711E-8</v>
      </c>
      <c r="N8" s="13">
        <v>1.5170909090909098E-7</v>
      </c>
      <c r="O8" s="13">
        <v>1.8192727272727299E-7</v>
      </c>
      <c r="P8" s="13">
        <v>2.2174545454545498E-7</v>
      </c>
      <c r="Q8" s="13">
        <v>4.2043636363636396E-7</v>
      </c>
      <c r="R8" s="13">
        <v>8.2876363636363593E-7</v>
      </c>
      <c r="S8" s="13">
        <v>1.4286909090909099E-6</v>
      </c>
      <c r="T8" s="13">
        <v>2.2824727272727298E-6</v>
      </c>
      <c r="U8" s="13">
        <v>3.63429090909091E-6</v>
      </c>
      <c r="V8" s="13">
        <v>4.8757818181818197E-6</v>
      </c>
      <c r="W8" s="13">
        <v>7.8251636363636387E-6</v>
      </c>
      <c r="X8" s="13">
        <v>1.0518290909090899E-5</v>
      </c>
      <c r="Y8" s="13">
        <v>1.33083636363636E-5</v>
      </c>
      <c r="Z8" s="13">
        <v>1.86981818181818E-5</v>
      </c>
      <c r="AA8" s="13">
        <v>2.5624363636363599E-5</v>
      </c>
      <c r="AB8" s="13">
        <v>3.7910545454545498E-5</v>
      </c>
      <c r="AC8" s="13">
        <v>5.9192000000000005E-5</v>
      </c>
      <c r="AD8" s="13">
        <v>8.9032727272727295E-5</v>
      </c>
      <c r="AE8" s="13">
        <v>1.3320109090909102E-4</v>
      </c>
      <c r="AF8" s="13">
        <v>1.9350472727272701E-4</v>
      </c>
      <c r="AG8" s="13">
        <v>2.9286690909090902E-4</v>
      </c>
      <c r="AH8" s="13">
        <v>5.0639563636363603E-4</v>
      </c>
      <c r="AI8" s="13">
        <v>1.07153490909091E-3</v>
      </c>
      <c r="AJ8" s="13">
        <v>2.1229090909090902E-3</v>
      </c>
      <c r="AK8" s="13">
        <v>4.0690909090909102E-3</v>
      </c>
      <c r="AL8" s="13">
        <v>7.9294545454545503E-3</v>
      </c>
      <c r="AM8" s="14">
        <v>2.3913818181818199E-2</v>
      </c>
      <c r="AN8" s="14">
        <v>8.5650181818181792E-2</v>
      </c>
      <c r="AO8" s="14">
        <v>0.25490909090909103</v>
      </c>
      <c r="AP8" s="14">
        <v>0.93562581818181811</v>
      </c>
      <c r="AQ8" s="14">
        <v>7.1455745454545498</v>
      </c>
      <c r="AR8" s="14">
        <v>114.32646290909101</v>
      </c>
      <c r="AS8" s="14">
        <v>2386.39490909091</v>
      </c>
      <c r="AT8" s="14">
        <v>10917.2392727273</v>
      </c>
      <c r="AU8" s="14">
        <v>118085.504727273</v>
      </c>
      <c r="AV8" s="14">
        <v>2718362.7810909101</v>
      </c>
      <c r="AW8" s="14">
        <v>72453282</v>
      </c>
      <c r="AX8" s="14">
        <v>143219547.56080601</v>
      </c>
      <c r="AY8" s="19">
        <v>159333524.836638</v>
      </c>
      <c r="AZ8" s="19">
        <v>182067075.576267</v>
      </c>
      <c r="BA8" s="19">
        <v>185859419.16958201</v>
      </c>
      <c r="BB8" s="19">
        <v>185088011.45095599</v>
      </c>
      <c r="BC8" s="19">
        <v>219487664.591764</v>
      </c>
      <c r="BD8" s="19">
        <v>242336980.201588</v>
      </c>
      <c r="BE8" s="19">
        <v>266883737.572624</v>
      </c>
      <c r="BF8" s="19">
        <v>285261525.66096902</v>
      </c>
      <c r="BG8" s="19">
        <v>339087077.96384197</v>
      </c>
      <c r="BH8" s="19">
        <v>370218874.94921601</v>
      </c>
      <c r="BI8" s="19">
        <v>414673549.52424997</v>
      </c>
      <c r="BJ8" s="19">
        <v>489532026.070041</v>
      </c>
      <c r="BK8" s="19">
        <v>602845577.25732994</v>
      </c>
      <c r="BL8" s="19">
        <v>636675778.98595297</v>
      </c>
      <c r="BM8" s="19">
        <v>797945999.99999905</v>
      </c>
      <c r="BN8" s="19">
        <v>901927000.00000203</v>
      </c>
      <c r="BO8" s="19">
        <v>997460000.00000095</v>
      </c>
      <c r="BP8" s="19">
        <v>1114944000.0000019</v>
      </c>
      <c r="BQ8" s="19">
        <v>1148453000.000001</v>
      </c>
      <c r="BR8" s="20">
        <v>1069397000.000001</v>
      </c>
      <c r="BS8" s="18">
        <v>973271000</v>
      </c>
      <c r="BT8" s="18">
        <v>958779000</v>
      </c>
      <c r="BU8" s="18">
        <v>1057408999.999999</v>
      </c>
      <c r="BV8" s="18">
        <v>1143184999.8809428</v>
      </c>
      <c r="BW8" s="18">
        <v>1240167245.28969</v>
      </c>
      <c r="BX8" s="18">
        <v>1663773698.9533572</v>
      </c>
    </row>
    <row r="9" spans="1:76" x14ac:dyDescent="0.15">
      <c r="A9" s="2" t="s">
        <v>12</v>
      </c>
      <c r="B9" s="13">
        <v>6.4909090909090907E-8</v>
      </c>
      <c r="C9" s="13">
        <v>7.5418181818181803E-8</v>
      </c>
      <c r="D9" s="13">
        <v>8.7963636363636402E-8</v>
      </c>
      <c r="E9" s="13">
        <v>1.0236363636363599E-7</v>
      </c>
      <c r="F9" s="13">
        <v>1.26836363636364E-7</v>
      </c>
      <c r="G9" s="13">
        <v>1.4916363636363598E-7</v>
      </c>
      <c r="H9" s="13">
        <v>1.7800000000000001E-7</v>
      </c>
      <c r="I9" s="13">
        <v>2.4407272727272696E-7</v>
      </c>
      <c r="J9" s="13">
        <v>2.9625454545454498E-7</v>
      </c>
      <c r="K9" s="13">
        <v>3.7414545454545499E-7</v>
      </c>
      <c r="L9" s="13">
        <v>4.5418181818181794E-7</v>
      </c>
      <c r="M9" s="13">
        <v>5.6545454545454498E-7</v>
      </c>
      <c r="N9" s="13">
        <v>8.4349090909090888E-7</v>
      </c>
      <c r="O9" s="13">
        <v>1.15730909090909E-6</v>
      </c>
      <c r="P9" s="13">
        <v>1.69192727272727E-6</v>
      </c>
      <c r="Q9" s="13">
        <v>2.70989090909091E-6</v>
      </c>
      <c r="R9" s="13">
        <v>4.8639272727272701E-6</v>
      </c>
      <c r="S9" s="13">
        <v>9.5322181818181794E-6</v>
      </c>
      <c r="T9" s="13">
        <v>1.55134545454545E-5</v>
      </c>
      <c r="U9" s="13">
        <v>2.2832363636363599E-5</v>
      </c>
      <c r="V9" s="13">
        <v>3.0102909090909099E-5</v>
      </c>
      <c r="W9" s="13">
        <v>4.18803636363636E-5</v>
      </c>
      <c r="X9" s="13">
        <v>5.5054545454545495E-5</v>
      </c>
      <c r="Y9" s="13">
        <v>7.0660110481477202E-5</v>
      </c>
      <c r="Z9" s="13">
        <v>9.39258601517403E-5</v>
      </c>
      <c r="AA9" s="13">
        <v>1.26029380791782E-4</v>
      </c>
      <c r="AB9" s="13">
        <v>1.8612154588182301E-4</v>
      </c>
      <c r="AC9" s="13">
        <v>2.7095860139665802E-4</v>
      </c>
      <c r="AD9" s="13">
        <v>3.8164275348455705E-4</v>
      </c>
      <c r="AE9" s="13">
        <v>5.9416839265378899E-4</v>
      </c>
      <c r="AF9" s="13">
        <v>9.0653741242774409E-4</v>
      </c>
      <c r="AG9" s="13">
        <v>1.3153620530151802E-3</v>
      </c>
      <c r="AH9" s="13">
        <v>2.16772218655008E-3</v>
      </c>
      <c r="AI9" s="13">
        <v>4.5482930909090903E-3</v>
      </c>
      <c r="AJ9" s="13">
        <v>8.7330138181818204E-3</v>
      </c>
      <c r="AK9" s="13">
        <v>1.7702079272727298E-2</v>
      </c>
      <c r="AL9" s="13">
        <v>3.9776848727272697E-2</v>
      </c>
      <c r="AM9" s="15">
        <v>0.12650400545454502</v>
      </c>
      <c r="AN9" s="15">
        <v>0.47553404218181805</v>
      </c>
      <c r="AO9" s="15">
        <v>1.2736839276363601</v>
      </c>
      <c r="AP9" s="15">
        <v>4.0378057352727303</v>
      </c>
      <c r="AQ9" s="15">
        <v>29.3756302541818</v>
      </c>
      <c r="AR9" s="15">
        <v>425.59531039345501</v>
      </c>
      <c r="AS9" s="15">
        <v>11549</v>
      </c>
      <c r="AT9" s="15">
        <v>60286</v>
      </c>
      <c r="AU9" s="15">
        <v>640959</v>
      </c>
      <c r="AV9" s="15">
        <v>14097114</v>
      </c>
      <c r="AW9" s="15">
        <v>349204679</v>
      </c>
      <c r="AX9" s="15">
        <v>705991552.86091805</v>
      </c>
      <c r="AY9" s="19">
        <v>854763607.81239796</v>
      </c>
      <c r="AZ9" s="19">
        <v>952089196.08881104</v>
      </c>
      <c r="BA9" s="19">
        <v>1002351019.21348</v>
      </c>
      <c r="BB9" s="19">
        <v>1087710456.0539899</v>
      </c>
      <c r="BC9" s="19">
        <v>1199092070.9402101</v>
      </c>
      <c r="BD9" s="19">
        <v>1315755467.83093</v>
      </c>
      <c r="BE9" s="19">
        <v>1488787255.15837</v>
      </c>
      <c r="BF9" s="19">
        <v>1717950396.42449</v>
      </c>
      <c r="BG9" s="19">
        <v>1957751212.9625599</v>
      </c>
      <c r="BH9" s="19">
        <v>2170584503.4221301</v>
      </c>
      <c r="BI9" s="19">
        <v>2409449922.0720501</v>
      </c>
      <c r="BJ9" s="19">
        <v>2720262937.8383198</v>
      </c>
      <c r="BK9" s="19">
        <v>3109803089.0462799</v>
      </c>
      <c r="BL9" s="19">
        <v>3333039355.42242</v>
      </c>
      <c r="BM9" s="19">
        <v>3885847000</v>
      </c>
      <c r="BN9" s="19">
        <v>4376382000</v>
      </c>
      <c r="BO9" s="19">
        <v>4814760000</v>
      </c>
      <c r="BP9" s="19">
        <v>5331619000</v>
      </c>
      <c r="BQ9" s="19">
        <v>5778952999.999999</v>
      </c>
      <c r="BR9" s="20">
        <v>5995786999.999999</v>
      </c>
      <c r="BS9" s="18">
        <v>6269328000</v>
      </c>
      <c r="BT9" s="18">
        <v>6585478999.9999895</v>
      </c>
      <c r="BU9" s="18">
        <v>7004141000</v>
      </c>
      <c r="BV9" s="18">
        <v>7389131000.5329113</v>
      </c>
      <c r="BW9" s="18">
        <v>7467616389.3748512</v>
      </c>
      <c r="BX9" s="18">
        <v>8679489568.0009117</v>
      </c>
    </row>
    <row r="11" spans="1:76" x14ac:dyDescent="0.15"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</row>
    <row r="12" spans="1:76" x14ac:dyDescent="0.15">
      <c r="A12" s="28" t="s">
        <v>29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16">
        <v>2010</v>
      </c>
      <c r="BN12" s="16">
        <v>2011</v>
      </c>
      <c r="BO12" s="16">
        <v>2012</v>
      </c>
      <c r="BP12" s="16">
        <v>2013</v>
      </c>
      <c r="BQ12" s="16">
        <v>2014</v>
      </c>
      <c r="BR12" s="16">
        <v>2015</v>
      </c>
      <c r="BS12" s="16">
        <v>2016</v>
      </c>
      <c r="BT12" s="16">
        <v>2017</v>
      </c>
      <c r="BU12" s="16">
        <v>2018</v>
      </c>
      <c r="BV12" s="16">
        <v>2019</v>
      </c>
      <c r="BW12" s="21">
        <v>2020</v>
      </c>
      <c r="BX12" s="21">
        <v>2021</v>
      </c>
    </row>
    <row r="13" spans="1:76" x14ac:dyDescent="0.15">
      <c r="A13" s="4" t="s">
        <v>10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14">
        <v>29709199.186743993</v>
      </c>
      <c r="BN13" s="14">
        <v>23881421.825670999</v>
      </c>
      <c r="BO13" s="14">
        <v>23563664.377873525</v>
      </c>
      <c r="BP13" s="14">
        <v>28076061.926089</v>
      </c>
      <c r="BQ13" s="14">
        <v>32362707.955884997</v>
      </c>
      <c r="BR13" s="14">
        <v>19838359.886395</v>
      </c>
      <c r="BS13" s="14">
        <v>24701003.303323001</v>
      </c>
      <c r="BT13" s="14">
        <v>15913736.423816001</v>
      </c>
      <c r="BU13" s="14">
        <v>22673970.042013004</v>
      </c>
      <c r="BV13" s="14">
        <v>18334830.818255004</v>
      </c>
      <c r="BW13" s="14">
        <v>16954697.640542999</v>
      </c>
      <c r="BX13" s="14">
        <v>13531219.625737</v>
      </c>
    </row>
    <row r="14" spans="1:76" x14ac:dyDescent="0.15">
      <c r="A14" s="2" t="s">
        <v>4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14">
        <v>40061167.614094451</v>
      </c>
      <c r="BN14" s="14">
        <v>29659661.493599996</v>
      </c>
      <c r="BO14" s="14">
        <v>32377675.516844932</v>
      </c>
      <c r="BP14" s="14">
        <v>45462496.520649984</v>
      </c>
      <c r="BQ14" s="14">
        <v>57582838.745929979</v>
      </c>
      <c r="BR14" s="14">
        <v>34384646.609540001</v>
      </c>
      <c r="BS14" s="14">
        <v>29933180.09003</v>
      </c>
      <c r="BT14" s="14">
        <v>30502251.8323</v>
      </c>
      <c r="BU14" s="14">
        <v>35079553.792780004</v>
      </c>
      <c r="BV14" s="14">
        <v>25419260.307499994</v>
      </c>
      <c r="BW14" s="14">
        <v>29203749.992020003</v>
      </c>
      <c r="BX14" s="14">
        <v>42696957.406414613</v>
      </c>
    </row>
    <row r="15" spans="1:76" x14ac:dyDescent="0.15">
      <c r="A15" s="2" t="s">
        <v>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14">
        <v>34242809.379631959</v>
      </c>
      <c r="BN15" s="14">
        <v>36952116.273188807</v>
      </c>
      <c r="BO15" s="14">
        <v>44985630.305752255</v>
      </c>
      <c r="BP15" s="14">
        <v>33451022.428983647</v>
      </c>
      <c r="BQ15" s="14">
        <v>41391102.581998959</v>
      </c>
      <c r="BR15" s="14">
        <v>38939588.825594589</v>
      </c>
      <c r="BS15" s="14">
        <v>41146601.31712126</v>
      </c>
      <c r="BT15" s="14">
        <v>24075445.16161764</v>
      </c>
      <c r="BU15" s="14">
        <v>32234016.88948286</v>
      </c>
      <c r="BV15" s="14">
        <v>40116612.820053086</v>
      </c>
      <c r="BW15" s="14">
        <v>59516413.733009405</v>
      </c>
      <c r="BX15" s="14">
        <v>46395042.953999996</v>
      </c>
    </row>
    <row r="16" spans="1:76" x14ac:dyDescent="0.15">
      <c r="A16" s="2" t="s">
        <v>11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14">
        <v>104013176.18047041</v>
      </c>
      <c r="BN16" s="14">
        <v>90493199.592459798</v>
      </c>
      <c r="BO16" s="14">
        <v>100926970.20047072</v>
      </c>
      <c r="BP16" s="14">
        <v>106989580.87572263</v>
      </c>
      <c r="BQ16" s="14">
        <v>131336649.28381394</v>
      </c>
      <c r="BR16" s="14">
        <v>93162595.321529597</v>
      </c>
      <c r="BS16" s="14">
        <v>95780784.710474253</v>
      </c>
      <c r="BT16" s="14">
        <v>70491433.417733639</v>
      </c>
      <c r="BU16" s="14">
        <v>89987540.724275872</v>
      </c>
      <c r="BV16" s="14">
        <v>83870703.945808083</v>
      </c>
      <c r="BW16" s="14">
        <v>105674861.36557241</v>
      </c>
      <c r="BX16" s="14">
        <v>102623219.98615161</v>
      </c>
    </row>
    <row r="17" spans="1:76" x14ac:dyDescent="0.15">
      <c r="A17" s="29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</row>
    <row r="18" spans="1:76" x14ac:dyDescent="0.15">
      <c r="A18" s="28" t="s">
        <v>32</v>
      </c>
    </row>
    <row r="19" spans="1:76" x14ac:dyDescent="0.15">
      <c r="A19" s="4" t="s">
        <v>10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14">
        <v>12871299.833321</v>
      </c>
      <c r="BN19" s="14">
        <v>2743188.0393719994</v>
      </c>
      <c r="BO19" s="14">
        <v>2561842.6614392051</v>
      </c>
      <c r="BP19" s="14">
        <v>7880691.4874640014</v>
      </c>
      <c r="BQ19" s="14">
        <v>8022511.9635823471</v>
      </c>
      <c r="BR19" s="14">
        <v>-5836645.0834740018</v>
      </c>
      <c r="BS19" s="14">
        <v>-10120613.09028771</v>
      </c>
      <c r="BT19" s="14">
        <v>-17468260.176559594</v>
      </c>
      <c r="BU19" s="14">
        <v>-11116376.322736869</v>
      </c>
      <c r="BV19" s="14">
        <v>-18837486.190994002</v>
      </c>
      <c r="BW19" s="14">
        <v>-20685475.892095998</v>
      </c>
      <c r="BX19" s="14">
        <v>-30107954.653617229</v>
      </c>
    </row>
    <row r="20" spans="1:76" x14ac:dyDescent="0.15">
      <c r="A20" s="2" t="s">
        <v>4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14">
        <v>24916092.415592495</v>
      </c>
      <c r="BN20" s="14">
        <v>13776354.120610002</v>
      </c>
      <c r="BO20" s="14">
        <v>12433804.799670804</v>
      </c>
      <c r="BP20" s="14">
        <v>23867144.984289993</v>
      </c>
      <c r="BQ20" s="14">
        <v>28388862.072850525</v>
      </c>
      <c r="BR20" s="14">
        <v>2328147.2620299975</v>
      </c>
      <c r="BS20" s="14">
        <v>-5167599.799631685</v>
      </c>
      <c r="BT20" s="14">
        <v>-3110848.0736385053</v>
      </c>
      <c r="BU20" s="14">
        <v>-2848810.5581020848</v>
      </c>
      <c r="BV20" s="14">
        <v>-14397592.833419999</v>
      </c>
      <c r="BW20" s="14">
        <v>-12669196.055059994</v>
      </c>
      <c r="BX20" s="14">
        <v>576871.57797853835</v>
      </c>
    </row>
    <row r="21" spans="1:76" x14ac:dyDescent="0.15">
      <c r="A21" s="2" t="s">
        <v>5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14">
        <v>19676911.157785654</v>
      </c>
      <c r="BN21" s="14">
        <v>19588342.840753868</v>
      </c>
      <c r="BO21" s="14">
        <v>24471484.67477157</v>
      </c>
      <c r="BP21" s="14">
        <v>11077238.640045632</v>
      </c>
      <c r="BQ21" s="14">
        <v>17155878.149425175</v>
      </c>
      <c r="BR21" s="14">
        <v>11611673.901194496</v>
      </c>
      <c r="BS21" s="14">
        <v>9341360.3385376446</v>
      </c>
      <c r="BT21" s="14">
        <v>-8457287.0627635457</v>
      </c>
      <c r="BU21" s="14">
        <v>-1778899.6689321685</v>
      </c>
      <c r="BV21" s="14">
        <v>2874531.3657531007</v>
      </c>
      <c r="BW21" s="14">
        <v>17534658.693009406</v>
      </c>
      <c r="BX21" s="14">
        <v>-1372350.3676198234</v>
      </c>
    </row>
    <row r="22" spans="1:76" x14ac:dyDescent="0.15">
      <c r="A22" s="2" t="s">
        <v>11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14">
        <f>SUM(BM19:BM21)</f>
        <v>57464303.406699151</v>
      </c>
      <c r="BN22" s="14">
        <f t="shared" ref="BN22:BX22" si="1">SUM(BN19:BN21)</f>
        <v>36107885.000735871</v>
      </c>
      <c r="BO22" s="14">
        <f t="shared" si="1"/>
        <v>39467132.13588158</v>
      </c>
      <c r="BP22" s="14">
        <f t="shared" si="1"/>
        <v>42825075.111799628</v>
      </c>
      <c r="BQ22" s="14">
        <f t="shared" si="1"/>
        <v>53567252.185858041</v>
      </c>
      <c r="BR22" s="14">
        <f t="shared" si="1"/>
        <v>8103176.0797504913</v>
      </c>
      <c r="BS22" s="14">
        <f t="shared" si="1"/>
        <v>-5946852.55138175</v>
      </c>
      <c r="BT22" s="14">
        <f t="shared" si="1"/>
        <v>-29036395.312961645</v>
      </c>
      <c r="BU22" s="14">
        <f t="shared" si="1"/>
        <v>-15744086.549771121</v>
      </c>
      <c r="BV22" s="14">
        <f t="shared" si="1"/>
        <v>-30360547.658660904</v>
      </c>
      <c r="BW22" s="14">
        <f t="shared" si="1"/>
        <v>-15820013.254146583</v>
      </c>
      <c r="BX22" s="14">
        <f t="shared" si="1"/>
        <v>-30903433.443258513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29"/>
  <sheetViews>
    <sheetView tabSelected="1" workbookViewId="0">
      <pane xSplit="1" ySplit="1" topLeftCell="AY2" activePane="bottomRight" state="frozen"/>
      <selection pane="topRight" activeCell="B1" sqref="B1"/>
      <selection pane="bottomLeft" activeCell="A2" sqref="A2"/>
      <selection pane="bottomRight" activeCell="A19" sqref="A19"/>
    </sheetView>
  </sheetViews>
  <sheetFormatPr baseColWidth="10" defaultColWidth="8.83203125" defaultRowHeight="13" x14ac:dyDescent="0.15"/>
  <cols>
    <col min="68" max="68" width="8.33203125" customWidth="1"/>
  </cols>
  <sheetData>
    <row r="1" spans="1:76" x14ac:dyDescent="0.15">
      <c r="A1" s="1" t="s">
        <v>26</v>
      </c>
      <c r="B1" s="16">
        <v>1947</v>
      </c>
      <c r="C1" s="16">
        <v>1948</v>
      </c>
      <c r="D1" s="16">
        <v>1949</v>
      </c>
      <c r="E1" s="16">
        <v>1950</v>
      </c>
      <c r="F1" s="16">
        <v>1951</v>
      </c>
      <c r="G1" s="16">
        <v>1952</v>
      </c>
      <c r="H1" s="16">
        <v>1953</v>
      </c>
      <c r="I1" s="16">
        <v>1954</v>
      </c>
      <c r="J1" s="16">
        <v>1955</v>
      </c>
      <c r="K1" s="16">
        <v>1956</v>
      </c>
      <c r="L1" s="16">
        <v>1957</v>
      </c>
      <c r="M1" s="16">
        <v>1958</v>
      </c>
      <c r="N1" s="16">
        <v>1959</v>
      </c>
      <c r="O1" s="16">
        <v>1960</v>
      </c>
      <c r="P1" s="16">
        <v>1961</v>
      </c>
      <c r="Q1" s="16">
        <v>1962</v>
      </c>
      <c r="R1" s="16">
        <v>1963</v>
      </c>
      <c r="S1" s="16">
        <v>1964</v>
      </c>
      <c r="T1" s="16">
        <v>1965</v>
      </c>
      <c r="U1" s="16">
        <v>1966</v>
      </c>
      <c r="V1" s="16">
        <v>1967</v>
      </c>
      <c r="W1" s="16">
        <v>1968</v>
      </c>
      <c r="X1" s="16">
        <v>1969</v>
      </c>
      <c r="Y1" s="16">
        <v>1970</v>
      </c>
      <c r="Z1" s="16">
        <v>1971</v>
      </c>
      <c r="AA1" s="16">
        <v>1972</v>
      </c>
      <c r="AB1" s="16">
        <v>1973</v>
      </c>
      <c r="AC1" s="16">
        <v>1974</v>
      </c>
      <c r="AD1" s="16">
        <v>1975</v>
      </c>
      <c r="AE1" s="16">
        <v>1976</v>
      </c>
      <c r="AF1" s="16">
        <v>1977</v>
      </c>
      <c r="AG1" s="16">
        <v>1978</v>
      </c>
      <c r="AH1" s="16">
        <v>1979</v>
      </c>
      <c r="AI1" s="16">
        <v>1980</v>
      </c>
      <c r="AJ1" s="16">
        <v>1981</v>
      </c>
      <c r="AK1" s="16">
        <v>1982</v>
      </c>
      <c r="AL1" s="16">
        <v>1983</v>
      </c>
      <c r="AM1" s="16">
        <v>1984</v>
      </c>
      <c r="AN1" s="16">
        <v>1985</v>
      </c>
      <c r="AO1" s="16">
        <v>1986</v>
      </c>
      <c r="AP1" s="16">
        <v>1987</v>
      </c>
      <c r="AQ1" s="16">
        <v>1988</v>
      </c>
      <c r="AR1" s="16">
        <v>1989</v>
      </c>
      <c r="AS1" s="16">
        <v>1990</v>
      </c>
      <c r="AT1" s="16">
        <v>1991</v>
      </c>
      <c r="AU1" s="16">
        <v>1992</v>
      </c>
      <c r="AV1" s="16">
        <v>1993</v>
      </c>
      <c r="AW1" s="16">
        <v>1994</v>
      </c>
      <c r="AX1" s="16">
        <v>1995</v>
      </c>
      <c r="AY1" s="16">
        <v>1996</v>
      </c>
      <c r="AZ1" s="16">
        <v>1997</v>
      </c>
      <c r="BA1" s="16">
        <v>1998</v>
      </c>
      <c r="BB1" s="16">
        <v>1999</v>
      </c>
      <c r="BC1" s="16">
        <v>2000</v>
      </c>
      <c r="BD1" s="16">
        <v>2001</v>
      </c>
      <c r="BE1" s="16">
        <v>2002</v>
      </c>
      <c r="BF1" s="16">
        <v>2003</v>
      </c>
      <c r="BG1" s="16">
        <v>2004</v>
      </c>
      <c r="BH1" s="16">
        <v>2005</v>
      </c>
      <c r="BI1" s="16">
        <v>2006</v>
      </c>
      <c r="BJ1" s="16">
        <v>2007</v>
      </c>
      <c r="BK1" s="16">
        <v>2008</v>
      </c>
      <c r="BL1" s="16">
        <v>2009</v>
      </c>
      <c r="BM1" s="16">
        <v>2010</v>
      </c>
      <c r="BN1" s="16">
        <v>2011</v>
      </c>
      <c r="BO1" s="16">
        <v>2012</v>
      </c>
      <c r="BP1" s="16">
        <v>2013</v>
      </c>
      <c r="BQ1" s="16">
        <v>2014</v>
      </c>
      <c r="BR1" s="16">
        <v>2015</v>
      </c>
      <c r="BS1" s="16">
        <v>2016</v>
      </c>
      <c r="BT1" s="16">
        <v>2017</v>
      </c>
      <c r="BU1" s="16">
        <f>BT1+1</f>
        <v>2018</v>
      </c>
      <c r="BV1" s="21">
        <v>2019</v>
      </c>
      <c r="BW1" s="21">
        <v>2020</v>
      </c>
      <c r="BX1" s="21">
        <v>2021</v>
      </c>
    </row>
    <row r="2" spans="1:76" x14ac:dyDescent="0.15">
      <c r="A2" s="3" t="s">
        <v>10</v>
      </c>
      <c r="B2" s="24">
        <v>1.2885154061624644</v>
      </c>
      <c r="C2" s="24">
        <v>2.1215043394406949</v>
      </c>
      <c r="D2" s="24">
        <v>2.5630425795783318</v>
      </c>
      <c r="E2" s="24">
        <v>2.6287744227353547</v>
      </c>
      <c r="F2" s="24">
        <v>1.8348623853210977</v>
      </c>
      <c r="G2" s="24">
        <v>1.5602145294978118</v>
      </c>
      <c r="H2" s="24">
        <v>1.6138917262512751</v>
      </c>
      <c r="I2" s="24">
        <v>1.668653158522051</v>
      </c>
      <c r="J2" s="24">
        <v>1.4729348226340995</v>
      </c>
      <c r="K2" s="24">
        <v>1.3315190980658935</v>
      </c>
      <c r="L2" s="24">
        <v>2.0336269015212189</v>
      </c>
      <c r="M2" s="24">
        <v>2.2443729903537011</v>
      </c>
      <c r="N2" s="24">
        <v>2.1770994999137834</v>
      </c>
      <c r="O2" s="24">
        <v>2.2088858166279191</v>
      </c>
      <c r="P2" s="24">
        <v>2.119154057771671</v>
      </c>
      <c r="Q2" s="24">
        <v>2.1201792759185216</v>
      </c>
      <c r="R2" s="24">
        <v>1.5901852599470685</v>
      </c>
      <c r="S2" s="24">
        <v>1.4706106753746129</v>
      </c>
      <c r="T2" s="24">
        <v>1.9267732408232212</v>
      </c>
      <c r="U2" s="24">
        <v>1.7001385593017901</v>
      </c>
      <c r="V2" s="24">
        <v>2.0542865080994885</v>
      </c>
      <c r="W2" s="24">
        <v>1.6175947070008945</v>
      </c>
      <c r="X2" s="24">
        <v>2.0657859973579891</v>
      </c>
      <c r="Y2" s="24">
        <v>1.583251519286164</v>
      </c>
      <c r="Z2" s="24">
        <v>1.8182619558225435</v>
      </c>
      <c r="AA2" s="24">
        <v>1.6869659391450131</v>
      </c>
      <c r="AB2" s="24">
        <v>1.6187271525849904</v>
      </c>
      <c r="AC2" s="24">
        <v>1.6192745363121568</v>
      </c>
      <c r="AD2" s="24">
        <v>1.8224659127952059</v>
      </c>
      <c r="AE2" s="24">
        <v>1.9217386480900998</v>
      </c>
      <c r="AF2" s="24">
        <v>1.249413410271446</v>
      </c>
      <c r="AG2" s="24">
        <v>1.0515542411185759</v>
      </c>
      <c r="AH2" s="24">
        <v>0.79091819040682254</v>
      </c>
      <c r="AI2" s="24">
        <v>0.71399412494885306</v>
      </c>
      <c r="AJ2" s="24">
        <v>0.99443291221591323</v>
      </c>
      <c r="AK2" s="24">
        <v>0.71387135251374123</v>
      </c>
      <c r="AL2" s="24">
        <v>0.7240047006237561</v>
      </c>
      <c r="AM2" s="24">
        <v>0.66453171450424853</v>
      </c>
      <c r="AN2" s="24">
        <v>0.53605782729027007</v>
      </c>
      <c r="AO2" s="24">
        <v>0.88830081637827796</v>
      </c>
      <c r="AP2" s="24">
        <v>1.1454270808427705</v>
      </c>
      <c r="AQ2" s="24">
        <v>1.1489582585896514</v>
      </c>
      <c r="AR2" s="24">
        <v>1.0010139298479677</v>
      </c>
      <c r="AS2" s="24">
        <v>0.88001445520235511</v>
      </c>
      <c r="AT2" s="24">
        <v>0.67691198921504503</v>
      </c>
      <c r="AU2" s="24">
        <v>0.61411995009182963</v>
      </c>
      <c r="AV2" s="24">
        <v>0.63005936469756074</v>
      </c>
      <c r="AW2" s="24">
        <v>0.70552891990316091</v>
      </c>
      <c r="AX2" s="24">
        <v>0.56874179070964281</v>
      </c>
      <c r="AY2" s="24">
        <v>0.49816486816721933</v>
      </c>
      <c r="AZ2" s="24">
        <v>0.52995706922498675</v>
      </c>
      <c r="BA2" s="25">
        <v>0.5175772659034007</v>
      </c>
      <c r="BB2" s="25">
        <v>0.3373085162121387</v>
      </c>
      <c r="BC2" s="25">
        <v>0.31228544419144233</v>
      </c>
      <c r="BD2" s="25">
        <v>0.43786753244488913</v>
      </c>
      <c r="BE2" s="25">
        <v>0.44941922972992232</v>
      </c>
      <c r="BF2" s="25">
        <v>0.1954508549180678</v>
      </c>
      <c r="BG2" s="25">
        <v>0.21433239327944401</v>
      </c>
      <c r="BH2" s="25">
        <v>0.33159720813782245</v>
      </c>
      <c r="BI2" s="25">
        <v>0.38248865521864189</v>
      </c>
      <c r="BJ2" s="25">
        <v>0.4212309595125267</v>
      </c>
      <c r="BK2" s="25">
        <v>0.43967107293739399</v>
      </c>
      <c r="BL2" s="25">
        <v>0.59623253008098354</v>
      </c>
      <c r="BM2" s="25">
        <f>100*'Valores nominais'!BM2/'Valores nominais'!BM$9</f>
        <v>0.8410500562436195</v>
      </c>
      <c r="BN2" s="25">
        <f>100*'Valores nominais'!BN2/'Valores nominais'!BN$9</f>
        <v>0.63742704000089567</v>
      </c>
      <c r="BO2" s="25">
        <f>100*'Valores nominais'!BO2/'Valores nominais'!BO$9</f>
        <v>0.5604351230640614</v>
      </c>
      <c r="BP2" s="25">
        <f>100*'Valores nominais'!BP2/'Valores nominais'!BP$9</f>
        <v>0.65856107223554416</v>
      </c>
      <c r="BQ2" s="25">
        <f>100*'Valores nominais'!BQ2/'Valores nominais'!BQ$9</f>
        <v>0.7175561849115577</v>
      </c>
      <c r="BR2" s="25">
        <f>100*'Valores nominais'!BR2/'Valores nominais'!BR$9</f>
        <v>0.45855377857345508</v>
      </c>
      <c r="BS2" s="25">
        <f>100*'Valores nominais'!BS2/'Valores nominais'!BS$9</f>
        <v>0.39549095118275829</v>
      </c>
      <c r="BT2" s="25">
        <f>100*'Valores nominais'!BT2/'Valores nominais'!BT$9</f>
        <v>0.38462283789973001</v>
      </c>
      <c r="BU2" s="25">
        <f>100*'Valores nominais'!BU2/'Valores nominais'!BU$9</f>
        <v>0.38114319028409049</v>
      </c>
      <c r="BV2" s="25">
        <f>100*'Valores nominais'!BV2/'Valores nominais'!BV$9</f>
        <v>0.34370354470172965</v>
      </c>
      <c r="BW2" s="25">
        <f>100*'Valores nominais'!BW2/'Valores nominais'!BW$9</f>
        <v>0.32849178272971735</v>
      </c>
      <c r="BX2" s="25">
        <f>100*'Valores nominais'!BX2/'Valores nominais'!BX$9</f>
        <v>0.2583021851812386</v>
      </c>
    </row>
    <row r="3" spans="1:76" x14ac:dyDescent="0.15">
      <c r="A3" s="1" t="s">
        <v>4</v>
      </c>
      <c r="B3" s="24">
        <v>1.0644257703081235</v>
      </c>
      <c r="C3" s="24">
        <v>1.0607521697203475</v>
      </c>
      <c r="D3" s="24">
        <v>1.3228606862339765</v>
      </c>
      <c r="E3" s="24">
        <v>1.2433392539964494</v>
      </c>
      <c r="F3" s="24">
        <v>1.4048165137614623</v>
      </c>
      <c r="G3" s="24">
        <v>1.3895660653339852</v>
      </c>
      <c r="H3" s="24">
        <v>1.1644535240040843</v>
      </c>
      <c r="I3" s="24">
        <v>1.1769964243146607</v>
      </c>
      <c r="J3" s="24">
        <v>1.0065054621333016</v>
      </c>
      <c r="K3" s="24">
        <v>0.97191175041306221</v>
      </c>
      <c r="L3" s="24">
        <v>1.4331465172137718</v>
      </c>
      <c r="M3" s="24">
        <v>1.8263665594855274</v>
      </c>
      <c r="N3" s="24">
        <v>1.2200379375754453</v>
      </c>
      <c r="O3" s="24">
        <v>1.5427637780431147</v>
      </c>
      <c r="P3" s="24">
        <v>1.3604711141678141</v>
      </c>
      <c r="Q3" s="24">
        <v>1.5968438850272408</v>
      </c>
      <c r="R3" s="24">
        <v>1.4772948160110069</v>
      </c>
      <c r="S3" s="24">
        <v>1.6865291299172913</v>
      </c>
      <c r="T3" s="24">
        <v>2.2483709155688967</v>
      </c>
      <c r="U3" s="24">
        <v>1.8004746054245193</v>
      </c>
      <c r="V3" s="24">
        <v>1.6226761533165006</v>
      </c>
      <c r="W3" s="24">
        <v>1.6735115610700615</v>
      </c>
      <c r="X3" s="24">
        <v>2.1340158520475594</v>
      </c>
      <c r="Y3" s="24">
        <v>1.860944521011114</v>
      </c>
      <c r="Z3" s="24">
        <v>1.3892582140474043</v>
      </c>
      <c r="AA3" s="24">
        <v>1.3833715078986053</v>
      </c>
      <c r="AB3" s="24">
        <v>1.4410133716272195</v>
      </c>
      <c r="AC3" s="24">
        <v>1.5650830978859542</v>
      </c>
      <c r="AD3" s="24">
        <v>1.3204828931544723</v>
      </c>
      <c r="AE3" s="24">
        <v>1.2585718890627147</v>
      </c>
      <c r="AF3" s="24">
        <v>1.229601762397033</v>
      </c>
      <c r="AG3" s="24">
        <v>1.2578797365596308</v>
      </c>
      <c r="AH3" s="24">
        <v>0.94137524294460884</v>
      </c>
      <c r="AI3" s="24">
        <v>0.90594625468287548</v>
      </c>
      <c r="AJ3" s="24">
        <v>0.9424929134117942</v>
      </c>
      <c r="AK3" s="24">
        <v>1.0631392084233393</v>
      </c>
      <c r="AL3" s="24">
        <v>0.77800605329729855</v>
      </c>
      <c r="AM3" s="24">
        <v>0.84232773772179892</v>
      </c>
      <c r="AN3" s="24">
        <v>1.2674178372329601</v>
      </c>
      <c r="AO3" s="24">
        <v>1.5062308875071206</v>
      </c>
      <c r="AP3" s="24">
        <v>1.2621466319123658</v>
      </c>
      <c r="AQ3" s="24">
        <v>1.2884457416433772</v>
      </c>
      <c r="AR3" s="24">
        <v>1.305479031786811</v>
      </c>
      <c r="AS3" s="24">
        <v>0.98865778920343761</v>
      </c>
      <c r="AT3" s="24">
        <v>1.0481157066468019</v>
      </c>
      <c r="AU3" s="24">
        <v>1.3529795764840433</v>
      </c>
      <c r="AV3" s="24">
        <v>1.5050378473984745</v>
      </c>
      <c r="AW3" s="24">
        <v>1.3640135102542541</v>
      </c>
      <c r="AX3" s="24">
        <v>0.5251428271310179</v>
      </c>
      <c r="AY3" s="24">
        <v>0.66960361293905135</v>
      </c>
      <c r="AZ3" s="24">
        <v>0.8212020504085924</v>
      </c>
      <c r="BA3" s="25">
        <v>1.26935242805297</v>
      </c>
      <c r="BB3" s="25">
        <v>0.55250595105998523</v>
      </c>
      <c r="BC3" s="25">
        <v>0.69991581158728877</v>
      </c>
      <c r="BD3" s="25">
        <v>0.86236844743692198</v>
      </c>
      <c r="BE3" s="25">
        <v>0.732104936433014</v>
      </c>
      <c r="BF3" s="25">
        <v>0.56163521875144495</v>
      </c>
      <c r="BG3" s="25">
        <v>0.59441483253585159</v>
      </c>
      <c r="BH3" s="25">
        <v>0.67557047347758625</v>
      </c>
      <c r="BI3" s="25">
        <v>0.72788506942355768</v>
      </c>
      <c r="BJ3" s="25">
        <v>0.52104914042844019</v>
      </c>
      <c r="BK3" s="25">
        <v>0.69204207616245383</v>
      </c>
      <c r="BL3" s="25">
        <v>0.89097413055407348</v>
      </c>
      <c r="BM3" s="25">
        <f>100*'Valores nominais'!BM3/'Valores nominais'!BM$9</f>
        <v>1.1140015610692466</v>
      </c>
      <c r="BN3" s="25">
        <f>100*'Valores nominais'!BN3/'Valores nominais'!BN$9</f>
        <v>0.78981560044301435</v>
      </c>
      <c r="BO3" s="25">
        <f>100*'Valores nominais'!BO3/'Valores nominais'!BO$9</f>
        <v>0.71949892736524368</v>
      </c>
      <c r="BP3" s="25">
        <f>100*'Valores nominais'!BP3/'Valores nominais'!BP$9</f>
        <v>0.93452318420671088</v>
      </c>
      <c r="BQ3" s="25">
        <f>100*'Valores nominais'!BQ3/'Valores nominais'!BQ$9</f>
        <v>0.98898241834290768</v>
      </c>
      <c r="BR3" s="25">
        <f>100*'Valores nominais'!BR3/'Valores nominais'!BR$9</f>
        <v>0.58034872087333988</v>
      </c>
      <c r="BS3" s="25">
        <f>100*'Valores nominais'!BS3/'Valores nominais'!BS$9</f>
        <v>0.48409644995300927</v>
      </c>
      <c r="BT3" s="25">
        <f>100*'Valores nominais'!BT3/'Valores nominais'!BT$9</f>
        <v>0.50030695194609309</v>
      </c>
      <c r="BU3" s="25">
        <f>100*'Valores nominais'!BU3/'Valores nominais'!BU$9</f>
        <v>0.51310633230241942</v>
      </c>
      <c r="BV3" s="25">
        <f>100*'Valores nominais'!BV3/'Valores nominais'!BV$9</f>
        <v>0.36043434797839158</v>
      </c>
      <c r="BW3" s="25">
        <f>100*'Valores nominais'!BW3/'Valores nominais'!BW$9</f>
        <v>0.40172544691963458</v>
      </c>
      <c r="BX3" s="25">
        <f>100*'Valores nominais'!BX3/'Valores nominais'!BX$9</f>
        <v>0.58143088175693936</v>
      </c>
    </row>
    <row r="4" spans="1:76" x14ac:dyDescent="0.15">
      <c r="A4" s="1" t="s">
        <v>5</v>
      </c>
      <c r="B4" s="24">
        <v>0.16806722689075618</v>
      </c>
      <c r="C4" s="24">
        <v>0.19286403085824433</v>
      </c>
      <c r="D4" s="24">
        <v>0.24803637866887113</v>
      </c>
      <c r="E4" s="24">
        <v>0.24866785079929085</v>
      </c>
      <c r="F4" s="24">
        <v>0.22935779816513704</v>
      </c>
      <c r="G4" s="24">
        <v>0.29254022428083909</v>
      </c>
      <c r="H4" s="24">
        <v>0.30643513789581173</v>
      </c>
      <c r="I4" s="24">
        <v>0.26817640047675856</v>
      </c>
      <c r="J4" s="24">
        <v>0.25776359396096771</v>
      </c>
      <c r="K4" s="24">
        <v>0.2915735251239181</v>
      </c>
      <c r="L4" s="24">
        <v>0.33626901521217051</v>
      </c>
      <c r="M4" s="24">
        <v>0.33440514469453386</v>
      </c>
      <c r="N4" s="24">
        <v>0.25866528711846853</v>
      </c>
      <c r="O4" s="24">
        <v>0.22308804122415635</v>
      </c>
      <c r="P4" s="24">
        <v>0.23856602475928532</v>
      </c>
      <c r="Q4" s="24">
        <v>0.28045409409301941</v>
      </c>
      <c r="R4" s="24">
        <v>0.58164745286263297</v>
      </c>
      <c r="S4" s="24">
        <v>0.52110354930265257</v>
      </c>
      <c r="T4" s="24">
        <v>0.55529511040270163</v>
      </c>
      <c r="U4" s="24">
        <v>0.54356654828075113</v>
      </c>
      <c r="V4" s="24">
        <v>0.94016887525216553</v>
      </c>
      <c r="W4" s="24">
        <v>1.1010584261663108</v>
      </c>
      <c r="X4" s="24">
        <v>1.1671070013210036</v>
      </c>
      <c r="Y4" s="24">
        <v>0.97913029110803362</v>
      </c>
      <c r="Z4" s="24">
        <v>1.0767099596163261</v>
      </c>
      <c r="AA4" s="24">
        <v>0.81447097559624215</v>
      </c>
      <c r="AB4" s="24">
        <v>0.65005419085607874</v>
      </c>
      <c r="AC4" s="24">
        <v>0.67103172678267509</v>
      </c>
      <c r="AD4" s="24">
        <v>0.80400750063253135</v>
      </c>
      <c r="AE4" s="24">
        <v>0.85240604100568396</v>
      </c>
      <c r="AF4" s="24">
        <v>0.81804175357689757</v>
      </c>
      <c r="AG4" s="24">
        <v>0.83883990669255404</v>
      </c>
      <c r="AH4" s="24">
        <v>0.74067022180666198</v>
      </c>
      <c r="AI4" s="24">
        <v>0.72378001385694757</v>
      </c>
      <c r="AJ4" s="24">
        <v>0.71668687281882992</v>
      </c>
      <c r="AK4" s="24">
        <v>0.66198879811098943</v>
      </c>
      <c r="AL4" s="24">
        <v>0.39684975638730124</v>
      </c>
      <c r="AM4" s="24">
        <v>0.52029559164659356</v>
      </c>
      <c r="AN4" s="24">
        <v>0.79552328098080627</v>
      </c>
      <c r="AO4" s="24">
        <v>0.78696195991111761</v>
      </c>
      <c r="AP4" s="24">
        <v>0.87215131051828521</v>
      </c>
      <c r="AQ4" s="24">
        <v>0.9893318361754847</v>
      </c>
      <c r="AR4" s="24">
        <v>0.6329001727146083</v>
      </c>
      <c r="AS4" s="24">
        <v>1.8632525975718677</v>
      </c>
      <c r="AT4" s="24">
        <v>0.86221649893085461</v>
      </c>
      <c r="AU4" s="24">
        <v>1.1948301330860898</v>
      </c>
      <c r="AV4" s="24">
        <v>0.92623367256073119</v>
      </c>
      <c r="AW4" s="24">
        <v>1.1277892986078804</v>
      </c>
      <c r="AX4" s="24">
        <v>1.1429071590591082</v>
      </c>
      <c r="AY4" s="24">
        <v>1.1281198581533873</v>
      </c>
      <c r="AZ4" s="24">
        <v>0.67975931526023736</v>
      </c>
      <c r="BA4" s="25">
        <v>0.80358555492070638</v>
      </c>
      <c r="BB4" s="25">
        <v>0.77334119141560165</v>
      </c>
      <c r="BC4" s="25">
        <v>0.76533908027706465</v>
      </c>
      <c r="BD4" s="25">
        <v>0.65428084552761234</v>
      </c>
      <c r="BE4" s="25">
        <v>0.94928596554224365</v>
      </c>
      <c r="BF4" s="25">
        <v>0.74601888184163989</v>
      </c>
      <c r="BG4" s="25">
        <v>0.78449180939384844</v>
      </c>
      <c r="BH4" s="25">
        <v>0.61023374630736593</v>
      </c>
      <c r="BI4" s="25">
        <v>0.82703064029085582</v>
      </c>
      <c r="BJ4" s="25">
        <v>0.81667233652250715</v>
      </c>
      <c r="BK4" s="25">
        <v>1.0112414099069023</v>
      </c>
      <c r="BL4" s="25">
        <v>0.74621416304422372</v>
      </c>
      <c r="BM4" s="25">
        <f>100*'Valores nominais'!BM4/'Valores nominais'!BM$9</f>
        <v>0.89296083668182646</v>
      </c>
      <c r="BN4" s="25">
        <f>100*'Valores nominais'!BN4/'Valores nominais'!BN$9</f>
        <v>0.85272451578086861</v>
      </c>
      <c r="BO4" s="25">
        <f>100*'Valores nominais'!BO4/'Valores nominais'!BO$9</f>
        <v>0.94236671557007157</v>
      </c>
      <c r="BP4" s="25">
        <f>100*'Valores nominais'!BP4/'Valores nominais'!BP$9</f>
        <v>0.63521007250509887</v>
      </c>
      <c r="BQ4" s="25">
        <f>100*'Valores nominais'!BQ4/'Valores nominais'!BQ$9</f>
        <v>0.74716537391212645</v>
      </c>
      <c r="BR4" s="25">
        <f>100*'Valores nominais'!BR4/'Valores nominais'!BR$9</f>
        <v>0.66588828906187791</v>
      </c>
      <c r="BS4" s="25">
        <f>100*'Valores nominais'!BS4/'Valores nominais'!BS$9</f>
        <v>0.6522311041331903</v>
      </c>
      <c r="BT4" s="25">
        <f>100*'Valores nominais'!BT4/'Valores nominais'!BT$9</f>
        <v>0.37322398934242568</v>
      </c>
      <c r="BU4" s="25">
        <f>100*'Valores nominais'!BU4/'Valores nominais'!BU$9</f>
        <v>0.47424261794105593</v>
      </c>
      <c r="BV4" s="25">
        <f>100*'Valores nominais'!BV4/'Valores nominais'!BV$9</f>
        <v>0.55863875419093334</v>
      </c>
      <c r="BW4" s="25">
        <f>100*'Valores nominais'!BW4/'Valores nominais'!BW$9</f>
        <v>0.80783692351756675</v>
      </c>
      <c r="BX4" s="25">
        <f>100*'Valores nominais'!BX4/'Valores nominais'!BX$9</f>
        <v>0.55227176329264716</v>
      </c>
    </row>
    <row r="5" spans="1:76" x14ac:dyDescent="0.15">
      <c r="A5" s="1" t="s">
        <v>11</v>
      </c>
      <c r="B5" s="24">
        <v>2.5210084033613502</v>
      </c>
      <c r="C5" s="24">
        <v>3.3751205400192932</v>
      </c>
      <c r="D5" s="24">
        <v>4.1339396444811927</v>
      </c>
      <c r="E5" s="24">
        <v>4.1207815275310997</v>
      </c>
      <c r="F5" s="24">
        <v>3.4690366972476969</v>
      </c>
      <c r="G5" s="24">
        <v>3.2423208191126385</v>
      </c>
      <c r="H5" s="24">
        <v>3.0847803881511742</v>
      </c>
      <c r="I5" s="24">
        <v>3.1138259833134727</v>
      </c>
      <c r="J5" s="24">
        <v>2.7372038787283706</v>
      </c>
      <c r="K5" s="24">
        <v>2.5950043736028738</v>
      </c>
      <c r="L5" s="24">
        <v>3.8030424339471662</v>
      </c>
      <c r="M5" s="24">
        <v>4.4051446945337647</v>
      </c>
      <c r="N5" s="24">
        <v>3.6558027246076881</v>
      </c>
      <c r="O5" s="24">
        <v>3.9747376358951829</v>
      </c>
      <c r="P5" s="24">
        <v>3.7181911966987675</v>
      </c>
      <c r="Q5" s="24">
        <v>3.9974772550387887</v>
      </c>
      <c r="R5" s="24">
        <v>3.6491275288207055</v>
      </c>
      <c r="S5" s="24">
        <v>3.6782433545945641</v>
      </c>
      <c r="T5" s="24">
        <v>4.7304392667948161</v>
      </c>
      <c r="U5" s="24">
        <v>4.0441797130070611</v>
      </c>
      <c r="V5" s="24">
        <v>4.6171315366681585</v>
      </c>
      <c r="W5" s="24">
        <v>4.3921646942372785</v>
      </c>
      <c r="X5" s="24">
        <v>5.366908850726543</v>
      </c>
      <c r="Y5" s="24">
        <v>4.4233263314053177</v>
      </c>
      <c r="Z5" s="24">
        <v>4.2842301294862732</v>
      </c>
      <c r="AA5" s="24">
        <v>3.8848084226398525</v>
      </c>
      <c r="AB5" s="24">
        <v>3.7097947150682882</v>
      </c>
      <c r="AC5" s="24">
        <v>3.8553893609807903</v>
      </c>
      <c r="AD5" s="24">
        <v>3.9469563065822038</v>
      </c>
      <c r="AE5" s="24">
        <v>4.0327165781585101</v>
      </c>
      <c r="AF5" s="24">
        <v>3.2970569262453706</v>
      </c>
      <c r="AG5" s="24">
        <v>3.1482738843707607</v>
      </c>
      <c r="AH5" s="24">
        <v>2.4729636551580931</v>
      </c>
      <c r="AI5" s="24">
        <v>2.3437203934886806</v>
      </c>
      <c r="AJ5" s="24">
        <v>2.6536126984465422</v>
      </c>
      <c r="AK5" s="24">
        <v>2.4389993590480699</v>
      </c>
      <c r="AL5" s="24">
        <v>1.8988605103083556</v>
      </c>
      <c r="AM5" s="24">
        <v>2.0271550438726411</v>
      </c>
      <c r="AN5" s="24">
        <v>2.5989989455040425</v>
      </c>
      <c r="AO5" s="24">
        <v>3.1814936637965241</v>
      </c>
      <c r="AP5" s="24">
        <v>3.2797250232734192</v>
      </c>
      <c r="AQ5" s="24">
        <v>3.426735836408517</v>
      </c>
      <c r="AR5" s="24">
        <v>2.939393134349392</v>
      </c>
      <c r="AS5" s="24">
        <v>3.7319248419776603</v>
      </c>
      <c r="AT5" s="24">
        <v>2.5872441947927047</v>
      </c>
      <c r="AU5" s="24">
        <v>3.1619296596619599</v>
      </c>
      <c r="AV5" s="24">
        <v>3.0613308846567673</v>
      </c>
      <c r="AW5" s="24">
        <v>3.1973317287652954</v>
      </c>
      <c r="AX5" s="24">
        <v>2.2367917768997687</v>
      </c>
      <c r="AY5" s="24">
        <v>2.2958883392596579</v>
      </c>
      <c r="AZ5" s="24">
        <v>2.0309184348938163</v>
      </c>
      <c r="BA5" s="25">
        <v>2.5905152488770771</v>
      </c>
      <c r="BB5" s="25">
        <v>1.6631556586877256</v>
      </c>
      <c r="BC5" s="25">
        <v>1.7775403360557958</v>
      </c>
      <c r="BD5" s="25">
        <v>1.9545168254094234</v>
      </c>
      <c r="BE5" s="25">
        <v>2.13081013170518</v>
      </c>
      <c r="BF5" s="25">
        <v>1.5031049555111526</v>
      </c>
      <c r="BG5" s="25">
        <v>1.5932390352091439</v>
      </c>
      <c r="BH5" s="25">
        <v>1.6174014279227749</v>
      </c>
      <c r="BI5" s="25">
        <v>1.9374043649330552</v>
      </c>
      <c r="BJ5" s="25">
        <v>1.7589524364634739</v>
      </c>
      <c r="BK5" s="25">
        <v>2.1429545590067502</v>
      </c>
      <c r="BL5" s="25">
        <v>2.233420823679281</v>
      </c>
      <c r="BM5" s="25">
        <f>100*'Valores nominais'!BM5/'Valores nominais'!BM$9</f>
        <v>2.8480124539946923</v>
      </c>
      <c r="BN5" s="25">
        <f>100*'Valores nominais'!BN5/'Valores nominais'!BN$9</f>
        <v>2.2799671562247785</v>
      </c>
      <c r="BO5" s="25">
        <f>100*'Valores nominais'!BO5/'Valores nominais'!BO$9</f>
        <v>2.2223007659993765</v>
      </c>
      <c r="BP5" s="25">
        <f>100*'Valores nominais'!BP5/'Valores nominais'!BP$9</f>
        <v>2.2282943289473538</v>
      </c>
      <c r="BQ5" s="25">
        <f>100*'Valores nominais'!BQ5/'Valores nominais'!BQ$9</f>
        <v>2.4537039771665916</v>
      </c>
      <c r="BR5" s="25">
        <f>100*'Valores nominais'!BR5/'Valores nominais'!BR$9</f>
        <v>1.7047907885086728</v>
      </c>
      <c r="BS5" s="25">
        <f>100*'Valores nominais'!BS5/'Valores nominais'!BS$9</f>
        <v>1.5318185052689579</v>
      </c>
      <c r="BT5" s="25">
        <f>100*'Valores nominais'!BT5/'Valores nominais'!BT$9</f>
        <v>1.2581537791882489</v>
      </c>
      <c r="BU5" s="25">
        <f>100*'Valores nominais'!BU5/'Valores nominais'!BU$9</f>
        <v>1.3684921405275658</v>
      </c>
      <c r="BV5" s="25">
        <f>100*'Valores nominais'!BV5/'Valores nominais'!BV$9</f>
        <v>1.2627766468710544</v>
      </c>
      <c r="BW5" s="25">
        <f>100*'Valores nominais'!BW5/'Valores nominais'!BW$9</f>
        <v>1.5380541531669187</v>
      </c>
      <c r="BX5" s="25">
        <f>100*'Valores nominais'!BX5/'Valores nominais'!BX$9</f>
        <v>1.392004830230825</v>
      </c>
    </row>
    <row r="6" spans="1:76" x14ac:dyDescent="0.15">
      <c r="A6" s="1" t="s">
        <v>6</v>
      </c>
      <c r="B6" s="24">
        <v>0.45504873949579833</v>
      </c>
      <c r="C6" s="24">
        <v>0.4497348119575697</v>
      </c>
      <c r="D6" s="24">
        <v>0.40685117817279853</v>
      </c>
      <c r="E6" s="24">
        <v>0.24939431616341126</v>
      </c>
      <c r="F6" s="24">
        <v>0.17808113532110012</v>
      </c>
      <c r="G6" s="24">
        <v>0.21500511945392575</v>
      </c>
      <c r="H6" s="24">
        <v>0.35964044943820223</v>
      </c>
      <c r="I6" s="24">
        <v>0.81851772943981216</v>
      </c>
      <c r="J6" s="24">
        <v>0.53482447526697097</v>
      </c>
      <c r="K6" s="24">
        <v>0.42567227135775892</v>
      </c>
      <c r="L6" s="24">
        <v>0.82348302642113691</v>
      </c>
      <c r="M6" s="24">
        <v>1.1499902893890679</v>
      </c>
      <c r="N6" s="24">
        <v>1.4962389205035387</v>
      </c>
      <c r="O6" s="24">
        <v>1.6673898699176748</v>
      </c>
      <c r="P6" s="24">
        <v>2.0745844222833574</v>
      </c>
      <c r="Q6" s="24">
        <v>2.094587584874263</v>
      </c>
      <c r="R6" s="24">
        <v>1.7484547092510372</v>
      </c>
      <c r="S6" s="24">
        <v>1.3714127933591764</v>
      </c>
      <c r="T6" s="24">
        <v>2.0640634592846183</v>
      </c>
      <c r="U6" s="27">
        <v>2.00957819346407</v>
      </c>
      <c r="V6" s="27">
        <v>1.982335560553802</v>
      </c>
      <c r="W6" s="27">
        <v>1.9550929276435298</v>
      </c>
      <c r="X6" s="24">
        <v>1.9006076618229857</v>
      </c>
      <c r="Y6" s="24">
        <v>2.8450347920128287</v>
      </c>
      <c r="Z6" s="24">
        <v>2.2577041046780439</v>
      </c>
      <c r="AA6" s="24">
        <v>3.6746441533173444</v>
      </c>
      <c r="AB6" s="24">
        <v>2.0804129414072778</v>
      </c>
      <c r="AC6" s="24">
        <v>3.9390287061914031</v>
      </c>
      <c r="AD6" s="24">
        <v>4.4655238984711936</v>
      </c>
      <c r="AE6" s="24">
        <v>6.5428975918612569</v>
      </c>
      <c r="AF6" s="24">
        <v>6.2024010714836111</v>
      </c>
      <c r="AG6" s="24">
        <v>5.2999999999999954</v>
      </c>
      <c r="AH6" s="24">
        <v>4.4599999999999964</v>
      </c>
      <c r="AI6" s="24">
        <v>4.2548389381798764</v>
      </c>
      <c r="AJ6" s="24">
        <v>4.6734131730343362</v>
      </c>
      <c r="AK6" s="24">
        <v>4.5665164593504928</v>
      </c>
      <c r="AL6" s="24">
        <v>4.1449693341034708</v>
      </c>
      <c r="AM6" s="24">
        <v>3.1003982726928641</v>
      </c>
      <c r="AN6" s="24">
        <v>2.6773966946418337</v>
      </c>
      <c r="AO6" s="24">
        <v>2.3516723480100565</v>
      </c>
      <c r="AP6" s="24">
        <v>3.0223230770960363</v>
      </c>
      <c r="AQ6" s="24">
        <v>3.0481691842626617</v>
      </c>
      <c r="AR6" s="24">
        <v>2.5995864878280721</v>
      </c>
      <c r="AS6" s="24">
        <v>1.4805287636080267</v>
      </c>
      <c r="AT6" s="24">
        <v>1.7615247254752349</v>
      </c>
      <c r="AU6" s="24">
        <v>1.8163068169585106</v>
      </c>
      <c r="AV6" s="24">
        <v>1.6248506596327588</v>
      </c>
      <c r="AW6" s="24">
        <v>1.2853670840991223</v>
      </c>
      <c r="AX6" s="24">
        <v>1.2469674936371806</v>
      </c>
      <c r="AY6" s="24">
        <v>1.443423872078079</v>
      </c>
      <c r="AZ6" s="24">
        <v>1.4888224829386429</v>
      </c>
      <c r="BA6" s="25">
        <v>1.3092768511671413</v>
      </c>
      <c r="BB6" s="25">
        <v>0.76911671129368586</v>
      </c>
      <c r="BC6" s="25">
        <v>0.77413990334549199</v>
      </c>
      <c r="BD6" s="25">
        <v>0.85214423258172778</v>
      </c>
      <c r="BE6" s="25">
        <v>1.1143880026186244</v>
      </c>
      <c r="BF6" s="25">
        <v>1.0864866108385574</v>
      </c>
      <c r="BG6" s="25">
        <v>1.0059757462848085</v>
      </c>
      <c r="BH6" s="25">
        <v>1.0055923500599639</v>
      </c>
      <c r="BI6" s="25">
        <v>0.96998066006292083</v>
      </c>
      <c r="BJ6" s="25">
        <v>1.0777043511939519</v>
      </c>
      <c r="BK6" s="25">
        <v>1.3758047007446161</v>
      </c>
      <c r="BL6" s="25">
        <v>1.7840301364657569</v>
      </c>
      <c r="BM6" s="25">
        <f>100*'Valores nominais'!BM6/'Valores nominais'!BM$9</f>
        <v>1.869224392777173</v>
      </c>
      <c r="BN6" s="25">
        <f>100*'Valores nominais'!BN6/'Valores nominais'!BN$9</f>
        <v>1.6240726535983381</v>
      </c>
      <c r="BO6" s="25">
        <f>100*'Valores nominais'!BO6/'Valores nominais'!BO$9</f>
        <v>1.808196935049722</v>
      </c>
      <c r="BP6" s="25">
        <f>100*'Valores nominais'!BP6/'Valores nominais'!BP$9</f>
        <v>1.9169573994690916</v>
      </c>
      <c r="BQ6" s="25">
        <f>100*'Valores nominais'!BQ6/'Valores nominais'!BQ$9</f>
        <v>1.526642314723792</v>
      </c>
      <c r="BR6" s="25">
        <f>100*'Valores nominais'!BR6/'Valores nominais'!BR$9</f>
        <v>1.1880651106518629</v>
      </c>
      <c r="BS6" s="25">
        <f>100*'Valores nominais'!BS6/'Valores nominais'!BS$9</f>
        <v>0.7875611754242241</v>
      </c>
      <c r="BT6" s="25">
        <f>100*'Valores nominais'!BT6/'Valores nominais'!BT$9</f>
        <v>0.68253977655991427</v>
      </c>
      <c r="BU6" s="25">
        <f>100*'Valores nominais'!BU6/'Valores nominais'!BU$9</f>
        <v>1.2107598133447055</v>
      </c>
      <c r="BV6" s="25">
        <f>100*'Valores nominais'!BV6/'Valores nominais'!BV$9</f>
        <v>0.78873586594684464</v>
      </c>
      <c r="BW6" s="25">
        <f>100*'Valores nominais'!BW6/'Valores nominais'!BW$9</f>
        <v>1.1444830212302151</v>
      </c>
      <c r="BX6" s="25">
        <f>100*'Valores nominais'!BX6/'Valores nominais'!BX$9</f>
        <v>0.66252719845418861</v>
      </c>
    </row>
    <row r="7" spans="1:76" x14ac:dyDescent="0.15">
      <c r="A7" s="1" t="s">
        <v>13</v>
      </c>
      <c r="B7" s="24">
        <v>2.9760571428571487</v>
      </c>
      <c r="C7" s="24">
        <v>3.8248553519768631</v>
      </c>
      <c r="D7" s="24">
        <v>4.5407908226539915</v>
      </c>
      <c r="E7" s="24">
        <v>4.3701758436945113</v>
      </c>
      <c r="F7" s="24">
        <v>3.6471178325687972</v>
      </c>
      <c r="G7" s="24">
        <v>3.457325938566564</v>
      </c>
      <c r="H7" s="24">
        <v>3.4444208375893766</v>
      </c>
      <c r="I7" s="24">
        <v>3.9323437127532848</v>
      </c>
      <c r="J7" s="24">
        <v>3.2720283539953416</v>
      </c>
      <c r="K7" s="24">
        <v>3.0206766449606328</v>
      </c>
      <c r="L7" s="24">
        <v>4.6265254603683035</v>
      </c>
      <c r="M7" s="24">
        <v>5.5551349839228328</v>
      </c>
      <c r="N7" s="24">
        <v>5.1520416451112272</v>
      </c>
      <c r="O7" s="24">
        <v>5.6421275058128577</v>
      </c>
      <c r="P7" s="24">
        <v>5.7927756189821249</v>
      </c>
      <c r="Q7" s="24">
        <v>6.0920648399130517</v>
      </c>
      <c r="R7" s="24">
        <v>5.3975822380717426</v>
      </c>
      <c r="S7" s="24">
        <v>5.0496561479537405</v>
      </c>
      <c r="T7" s="24">
        <v>6.7945027260794344</v>
      </c>
      <c r="U7" s="24">
        <v>6.0537579064711355</v>
      </c>
      <c r="V7" s="24">
        <v>6.5994670972219609</v>
      </c>
      <c r="W7" s="24">
        <v>6.3472576218808081</v>
      </c>
      <c r="X7" s="24">
        <v>7.2675165125495287</v>
      </c>
      <c r="Y7" s="24">
        <v>7.2683611234181464</v>
      </c>
      <c r="Z7" s="24">
        <v>6.5419342341643176</v>
      </c>
      <c r="AA7" s="24">
        <v>7.5594525759571969</v>
      </c>
      <c r="AB7" s="24">
        <v>5.790207656475566</v>
      </c>
      <c r="AC7" s="24">
        <v>7.7944180671721934</v>
      </c>
      <c r="AD7" s="24">
        <v>8.4124802050533969</v>
      </c>
      <c r="AE7" s="24">
        <v>10.575614170019767</v>
      </c>
      <c r="AF7" s="24">
        <v>9.4994579977289817</v>
      </c>
      <c r="AG7" s="24">
        <v>8.4482738843707565</v>
      </c>
      <c r="AH7" s="24">
        <v>6.9329636551580895</v>
      </c>
      <c r="AI7" s="24">
        <v>6.5985593316685573</v>
      </c>
      <c r="AJ7" s="24">
        <v>7.3270258714808785</v>
      </c>
      <c r="AK7" s="24">
        <v>7.0055158183985622</v>
      </c>
      <c r="AL7" s="24">
        <v>6.0438298444118264</v>
      </c>
      <c r="AM7" s="24">
        <v>5.1275533165655052</v>
      </c>
      <c r="AN7" s="24">
        <v>5.2763956401458767</v>
      </c>
      <c r="AO7" s="24">
        <v>5.5331660118065802</v>
      </c>
      <c r="AP7" s="24">
        <v>6.302048100369456</v>
      </c>
      <c r="AQ7" s="24">
        <v>6.4749050206711782</v>
      </c>
      <c r="AR7" s="24">
        <v>5.5389796221774645</v>
      </c>
      <c r="AS7" s="24">
        <v>5.2124536055856865</v>
      </c>
      <c r="AT7" s="24">
        <v>4.3487689202679398</v>
      </c>
      <c r="AU7" s="24">
        <v>4.9782364766204701</v>
      </c>
      <c r="AV7" s="24">
        <v>4.6861815442895258</v>
      </c>
      <c r="AW7" s="24">
        <v>4.4826988128644176</v>
      </c>
      <c r="AX7" s="24">
        <v>3.4837592705369493</v>
      </c>
      <c r="AY7" s="24">
        <v>3.7393122113377366</v>
      </c>
      <c r="AZ7" s="24">
        <v>3.5197409178324595</v>
      </c>
      <c r="BA7" s="24">
        <v>3.8997921000442184</v>
      </c>
      <c r="BB7" s="24">
        <v>2.4322723699814115</v>
      </c>
      <c r="BC7" s="24">
        <v>2.5516802394012879</v>
      </c>
      <c r="BD7" s="24">
        <v>2.8066610579911511</v>
      </c>
      <c r="BE7" s="24">
        <v>3.2451981343238043</v>
      </c>
      <c r="BF7" s="24">
        <v>2.5895915663497098</v>
      </c>
      <c r="BG7" s="24">
        <v>2.5992147814939521</v>
      </c>
      <c r="BH7" s="24">
        <v>2.6229937779827388</v>
      </c>
      <c r="BI7" s="24">
        <v>2.9073850249959761</v>
      </c>
      <c r="BJ7" s="24">
        <v>2.836656787657426</v>
      </c>
      <c r="BK7" s="24">
        <v>3.5187592597513664</v>
      </c>
      <c r="BL7" s="24">
        <v>4.0174509601450374</v>
      </c>
      <c r="BM7" s="25">
        <f>100*'Valores nominais'!BM7/'Valores nominais'!BM$9</f>
        <v>4.7172368467718657</v>
      </c>
      <c r="BN7" s="25">
        <f>100*'Valores nominais'!BN7/'Valores nominais'!BN$9</f>
        <v>3.9040398098231166</v>
      </c>
      <c r="BO7" s="25">
        <f>100*'Valores nominais'!BO7/'Valores nominais'!BO$9</f>
        <v>4.0304977010490992</v>
      </c>
      <c r="BP7" s="25">
        <f>100*'Valores nominais'!BP7/'Valores nominais'!BP$9</f>
        <v>4.1452517284164463</v>
      </c>
      <c r="BQ7" s="25">
        <f>100*'Valores nominais'!BQ7/'Valores nominais'!BQ$9</f>
        <v>3.9803462918903834</v>
      </c>
      <c r="BR7" s="25">
        <f>100*'Valores nominais'!BR7/'Valores nominais'!BR$9</f>
        <v>2.8928558991605362</v>
      </c>
      <c r="BS7" s="25">
        <f>100*'Valores nominais'!BS7/'Valores nominais'!BS$9</f>
        <v>2.3193796806931819</v>
      </c>
      <c r="BT7" s="25">
        <f>100*'Valores nominais'!BT7/'Valores nominais'!BT$9</f>
        <v>1.9406935557481633</v>
      </c>
      <c r="BU7" s="25">
        <f>100*'Valores nominais'!BU7/'Valores nominais'!BU$9</f>
        <v>2.5792519538722711</v>
      </c>
      <c r="BV7" s="25">
        <f>100*'Valores nominais'!BV7/'Valores nominais'!BV$9</f>
        <v>2.0515125128178995</v>
      </c>
      <c r="BW7" s="25">
        <f>100*'Valores nominais'!BW7/'Valores nominais'!BW$9</f>
        <v>2.6825371743971336</v>
      </c>
      <c r="BX7" s="25">
        <f>100*'Valores nominais'!BX7/'Valores nominais'!BX$9</f>
        <v>2.0545320286850139</v>
      </c>
    </row>
    <row r="8" spans="1:76" x14ac:dyDescent="0.15">
      <c r="A8" s="1" t="s">
        <v>7</v>
      </c>
      <c r="B8" s="24">
        <v>14.901960784313724</v>
      </c>
      <c r="C8" s="24">
        <v>12.729026036644168</v>
      </c>
      <c r="D8" s="24">
        <v>13.021909880115798</v>
      </c>
      <c r="E8" s="24">
        <v>12.788632326820659</v>
      </c>
      <c r="F8" s="24">
        <v>15.452981651376101</v>
      </c>
      <c r="G8" s="24">
        <v>14.822038030229189</v>
      </c>
      <c r="H8" s="24">
        <v>15.056179775280899</v>
      </c>
      <c r="I8" s="24">
        <v>15.762812872467256</v>
      </c>
      <c r="J8" s="24">
        <v>13.489628083957319</v>
      </c>
      <c r="K8" s="24">
        <v>14.462046846146352</v>
      </c>
      <c r="L8" s="24">
        <v>15.044035228182548</v>
      </c>
      <c r="M8" s="24">
        <v>16.983922829582021</v>
      </c>
      <c r="N8" s="24">
        <v>17.985859630970872</v>
      </c>
      <c r="O8" s="24">
        <v>15.719851693583896</v>
      </c>
      <c r="P8" s="24">
        <v>13.106086657496608</v>
      </c>
      <c r="Q8" s="24">
        <v>15.514881511499967</v>
      </c>
      <c r="R8" s="24">
        <v>17.038980846005472</v>
      </c>
      <c r="S8" s="24">
        <v>14.988021485030684</v>
      </c>
      <c r="T8" s="24">
        <v>14.712859218977135</v>
      </c>
      <c r="U8" s="24">
        <v>15.917278504196624</v>
      </c>
      <c r="V8" s="24">
        <v>16.197045287075852</v>
      </c>
      <c r="W8" s="24">
        <v>18.684564690764191</v>
      </c>
      <c r="X8" s="24">
        <v>19.105217965653864</v>
      </c>
      <c r="Y8" s="24">
        <v>18.834337429817982</v>
      </c>
      <c r="Z8" s="24">
        <v>19.907384172978851</v>
      </c>
      <c r="AA8" s="24">
        <v>20.332055490059574</v>
      </c>
      <c r="AB8" s="24">
        <v>20.368703298121442</v>
      </c>
      <c r="AC8" s="24">
        <v>21.845403576374554</v>
      </c>
      <c r="AD8" s="24">
        <v>23.328813781952224</v>
      </c>
      <c r="AE8" s="24">
        <v>22.418070795412511</v>
      </c>
      <c r="AF8" s="24">
        <v>21.345476162369678</v>
      </c>
      <c r="AG8" s="24">
        <v>22.265117685246857</v>
      </c>
      <c r="AH8" s="24">
        <v>23.36072581189762</v>
      </c>
      <c r="AI8" s="24">
        <v>23.559055840808554</v>
      </c>
      <c r="AJ8" s="24">
        <v>24.309008723761206</v>
      </c>
      <c r="AK8" s="24">
        <v>22.986513880095167</v>
      </c>
      <c r="AL8" s="24">
        <v>19.934848534187122</v>
      </c>
      <c r="AM8" s="24">
        <v>18.903605538728044</v>
      </c>
      <c r="AN8" s="24">
        <v>18.011367056963266</v>
      </c>
      <c r="AO8" s="24">
        <v>20.013528111494566</v>
      </c>
      <c r="AP8" s="24">
        <v>23.171640230448631</v>
      </c>
      <c r="AQ8" s="24">
        <v>24.324838254108041</v>
      </c>
      <c r="AR8" s="24">
        <v>26.862716791545072</v>
      </c>
      <c r="AS8" s="24">
        <v>20.663216807437095</v>
      </c>
      <c r="AT8" s="24">
        <v>18.109078845382509</v>
      </c>
      <c r="AU8" s="24">
        <v>18.423254018942398</v>
      </c>
      <c r="AV8" s="24">
        <v>19.283115544720076</v>
      </c>
      <c r="AW8" s="24">
        <v>20.748084535259046</v>
      </c>
      <c r="AX8" s="24">
        <v>20.286297616512783</v>
      </c>
      <c r="AY8" s="24">
        <v>18.640653787825777</v>
      </c>
      <c r="AZ8" s="24">
        <v>19.122901123571175</v>
      </c>
      <c r="BA8" s="24">
        <v>18.542348499373134</v>
      </c>
      <c r="BB8" s="24">
        <v>17.016294218814508</v>
      </c>
      <c r="BC8" s="24">
        <v>18.304488029819375</v>
      </c>
      <c r="BD8" s="24">
        <v>18.418086500608599</v>
      </c>
      <c r="BE8" s="24">
        <v>17.926250822467861</v>
      </c>
      <c r="BF8" s="24">
        <v>16.604759151060115</v>
      </c>
      <c r="BG8" s="24">
        <v>17.320233322737657</v>
      </c>
      <c r="BH8" s="24">
        <v>17.05618345498787</v>
      </c>
      <c r="BI8" s="24">
        <v>17.210299567780346</v>
      </c>
      <c r="BJ8" s="24">
        <v>17.995761338389286</v>
      </c>
      <c r="BK8" s="24">
        <v>19.385329552882133</v>
      </c>
      <c r="BL8" s="24">
        <v>19.101958035693897</v>
      </c>
      <c r="BM8" s="24">
        <v>20.534673650300672</v>
      </c>
      <c r="BN8" s="24">
        <v>20.608964208334694</v>
      </c>
      <c r="BO8" s="24">
        <f>100*'Valores nominais'!BO8/'Valores nominais'!BO9</f>
        <v>20.716712774883916</v>
      </c>
      <c r="BP8" s="24">
        <v>20.911921875888016</v>
      </c>
      <c r="BQ8" s="24">
        <v>19.873028903332507</v>
      </c>
      <c r="BR8" s="24">
        <v>17.835807042511703</v>
      </c>
      <c r="BS8" s="26">
        <v>15.524327328224015</v>
      </c>
      <c r="BT8" s="26">
        <v>14.558986521709379</v>
      </c>
      <c r="BU8" s="26">
        <v>15.096911955370388</v>
      </c>
      <c r="BV8" s="26">
        <v>15.47116974646268</v>
      </c>
      <c r="BW8" s="26">
        <v>16.607270387566199</v>
      </c>
      <c r="BX8" s="26">
        <v>19.169027002316717</v>
      </c>
    </row>
    <row r="10" spans="1:76" x14ac:dyDescent="0.15">
      <c r="BP10" s="17"/>
      <c r="BQ10" s="17"/>
      <c r="BR10" s="17"/>
      <c r="BS10" s="17"/>
      <c r="BT10" s="17"/>
      <c r="BU10" s="17"/>
    </row>
    <row r="12" spans="1:76" x14ac:dyDescent="0.15">
      <c r="A12" s="28" t="s">
        <v>29</v>
      </c>
      <c r="B12" s="16">
        <v>1947</v>
      </c>
      <c r="C12" s="16">
        <v>1948</v>
      </c>
      <c r="D12" s="16">
        <v>1949</v>
      </c>
      <c r="E12" s="16">
        <v>1950</v>
      </c>
      <c r="F12" s="16">
        <v>1951</v>
      </c>
      <c r="G12" s="16">
        <v>1952</v>
      </c>
      <c r="H12" s="16">
        <v>1953</v>
      </c>
      <c r="I12" s="16">
        <v>1954</v>
      </c>
      <c r="J12" s="16">
        <v>1955</v>
      </c>
      <c r="K12" s="16">
        <v>1956</v>
      </c>
      <c r="L12" s="16">
        <v>1957</v>
      </c>
      <c r="M12" s="16">
        <v>1958</v>
      </c>
      <c r="N12" s="16">
        <v>1959</v>
      </c>
      <c r="O12" s="16">
        <v>1960</v>
      </c>
      <c r="P12" s="16">
        <v>1961</v>
      </c>
      <c r="Q12" s="16">
        <v>1962</v>
      </c>
      <c r="R12" s="16">
        <v>1963</v>
      </c>
      <c r="S12" s="16">
        <v>1964</v>
      </c>
      <c r="T12" s="16">
        <v>1965</v>
      </c>
      <c r="U12" s="16">
        <v>1966</v>
      </c>
      <c r="V12" s="16">
        <v>1967</v>
      </c>
      <c r="W12" s="16">
        <v>1968</v>
      </c>
      <c r="X12" s="16">
        <v>1969</v>
      </c>
      <c r="Y12" s="16">
        <v>1970</v>
      </c>
      <c r="Z12" s="16">
        <v>1971</v>
      </c>
      <c r="AA12" s="16">
        <v>1972</v>
      </c>
      <c r="AB12" s="16">
        <v>1973</v>
      </c>
      <c r="AC12" s="16">
        <v>1974</v>
      </c>
      <c r="AD12" s="16">
        <v>1975</v>
      </c>
      <c r="AE12" s="16">
        <v>1976</v>
      </c>
      <c r="AF12" s="16">
        <v>1977</v>
      </c>
      <c r="AG12" s="16">
        <v>1978</v>
      </c>
      <c r="AH12" s="16">
        <v>1979</v>
      </c>
      <c r="AI12" s="16">
        <v>1980</v>
      </c>
      <c r="AJ12" s="16">
        <v>1981</v>
      </c>
      <c r="AK12" s="16">
        <v>1982</v>
      </c>
      <c r="AL12" s="16">
        <v>1983</v>
      </c>
      <c r="AM12" s="16">
        <v>1984</v>
      </c>
      <c r="AN12" s="16">
        <v>1985</v>
      </c>
      <c r="AO12" s="16">
        <v>1986</v>
      </c>
      <c r="AP12" s="16">
        <v>1987</v>
      </c>
      <c r="AQ12" s="16">
        <v>1988</v>
      </c>
      <c r="AR12" s="16">
        <v>1989</v>
      </c>
      <c r="AS12" s="16">
        <v>1990</v>
      </c>
      <c r="AT12" s="16">
        <v>1991</v>
      </c>
      <c r="AU12" s="16">
        <v>1992</v>
      </c>
      <c r="AV12" s="16">
        <v>1993</v>
      </c>
      <c r="AW12" s="16">
        <v>1994</v>
      </c>
      <c r="AX12" s="16">
        <v>1995</v>
      </c>
      <c r="AY12" s="16">
        <v>1996</v>
      </c>
      <c r="AZ12" s="16">
        <v>1997</v>
      </c>
      <c r="BA12" s="16">
        <v>1998</v>
      </c>
      <c r="BB12" s="16">
        <v>1999</v>
      </c>
      <c r="BC12" s="16">
        <v>2000</v>
      </c>
      <c r="BD12" s="16">
        <v>2001</v>
      </c>
      <c r="BE12" s="16">
        <v>2002</v>
      </c>
      <c r="BF12" s="16">
        <v>2003</v>
      </c>
      <c r="BG12" s="16">
        <v>2004</v>
      </c>
      <c r="BH12" s="16">
        <v>2005</v>
      </c>
      <c r="BI12" s="16">
        <v>2006</v>
      </c>
      <c r="BJ12" s="16">
        <v>2007</v>
      </c>
      <c r="BK12" s="16">
        <v>2008</v>
      </c>
      <c r="BL12" s="16">
        <v>2009</v>
      </c>
      <c r="BM12" s="16">
        <v>2010</v>
      </c>
      <c r="BN12" s="16">
        <v>2011</v>
      </c>
      <c r="BO12" s="16">
        <v>2012</v>
      </c>
      <c r="BP12" s="16">
        <v>2013</v>
      </c>
      <c r="BQ12" s="16">
        <v>2014</v>
      </c>
      <c r="BR12" s="16">
        <v>2015</v>
      </c>
      <c r="BS12" s="16">
        <v>2016</v>
      </c>
      <c r="BT12" s="16">
        <v>2017</v>
      </c>
      <c r="BU12" s="16">
        <f>BT12+1</f>
        <v>2018</v>
      </c>
      <c r="BV12" s="16">
        <v>2019</v>
      </c>
      <c r="BW12" s="16">
        <v>2020</v>
      </c>
      <c r="BX12" s="16">
        <v>2021</v>
      </c>
    </row>
    <row r="13" spans="1:76" x14ac:dyDescent="0.15">
      <c r="A13" s="2" t="s">
        <v>10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5">
        <f>100*'Valores nominais'!BM13/'Valores nominais'!BM$9</f>
        <v>0.7645488663538218</v>
      </c>
      <c r="BN13" s="25">
        <f>100*'Valores nominais'!BN13/'Valores nominais'!BN$9</f>
        <v>0.54568869503784179</v>
      </c>
      <c r="BO13" s="25">
        <f>100*'Valores nominais'!BO13/'Valores nominais'!BO$9</f>
        <v>0.48940475491766</v>
      </c>
      <c r="BP13" s="25">
        <f>100*'Valores nominais'!BP13/'Valores nominais'!BP$9</f>
        <v>0.52659542863225972</v>
      </c>
      <c r="BQ13" s="25">
        <f>100*'Valores nominais'!BQ13/'Valores nominais'!BQ$9</f>
        <v>0.5600098833799998</v>
      </c>
      <c r="BR13" s="25">
        <f>100*'Valores nominais'!BR13/'Valores nominais'!BR$9</f>
        <v>0.33087165848945271</v>
      </c>
      <c r="BS13" s="25">
        <f>100*'Valores nominais'!BS13/'Valores nominais'!BS$9</f>
        <v>0.39399762308373404</v>
      </c>
      <c r="BT13" s="25">
        <f>100*'Valores nominais'!BT13/'Valores nominais'!BT$9</f>
        <v>0.24164888269806989</v>
      </c>
      <c r="BU13" s="25">
        <f>100*'Valores nominais'!BU13/'Valores nominais'!BU$9</f>
        <v>0.32372235284830797</v>
      </c>
      <c r="BV13" s="25">
        <f>100*'Valores nominais'!BV13/'Valores nominais'!BV$9</f>
        <v>0.2481324369121711</v>
      </c>
      <c r="BW13" s="25">
        <f>100*'Valores nominais'!BW13/'Valores nominais'!BW$9</f>
        <v>0.22704296466897592</v>
      </c>
      <c r="BX13" s="25">
        <f>100*'Valores nominais'!BX13/'Valores nominais'!BX$9</f>
        <v>0.15589879473584706</v>
      </c>
    </row>
    <row r="14" spans="1:76" x14ac:dyDescent="0.15">
      <c r="A14" s="2" t="s">
        <v>4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5">
        <f>100*'Valores nominais'!BM14/'Valores nominais'!BM$9</f>
        <v>1.030950719729687</v>
      </c>
      <c r="BN14" s="25">
        <f>100*'Valores nominais'!BN14/'Valores nominais'!BN$9</f>
        <v>0.6777210374597098</v>
      </c>
      <c r="BO14" s="25">
        <f>100*'Valores nominais'!BO14/'Valores nominais'!BO$9</f>
        <v>0.67246707035958031</v>
      </c>
      <c r="BP14" s="25">
        <f>100*'Valores nominais'!BP14/'Valores nominais'!BP$9</f>
        <v>0.85269589819996494</v>
      </c>
      <c r="BQ14" s="25">
        <f>100*'Valores nominais'!BQ14/'Valores nominais'!BQ$9</f>
        <v>0.99642337887035914</v>
      </c>
      <c r="BR14" s="25">
        <f>100*'Valores nominais'!BR14/'Valores nominais'!BR$9</f>
        <v>0.57348012211808064</v>
      </c>
      <c r="BS14" s="25">
        <f>100*'Valores nominais'!BS14/'Valores nominais'!BS$9</f>
        <v>0.4774543633708429</v>
      </c>
      <c r="BT14" s="25">
        <f>100*'Valores nominais'!BT14/'Valores nominais'!BT$9</f>
        <v>0.46317438461651839</v>
      </c>
      <c r="BU14" s="25">
        <f>100*'Valores nominais'!BU14/'Valores nominais'!BU$9</f>
        <v>0.50084020000139917</v>
      </c>
      <c r="BV14" s="25">
        <f>100*'Valores nominais'!BV14/'Valores nominais'!BV$9</f>
        <v>0.34400879217957747</v>
      </c>
      <c r="BW14" s="25">
        <f>100*'Valores nominais'!BW14/'Valores nominais'!BW$9</f>
        <v>0.39107190928516322</v>
      </c>
      <c r="BX14" s="25">
        <f>100*'Valores nominais'!BX14/'Valores nominais'!BX$9</f>
        <v>0.49192935911608815</v>
      </c>
    </row>
    <row r="15" spans="1:76" x14ac:dyDescent="0.15">
      <c r="A15" s="2" t="s">
        <v>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5">
        <f>100*'Valores nominais'!BM15/'Valores nominais'!BM$9</f>
        <v>0.88121867329392944</v>
      </c>
      <c r="BN15" s="25">
        <f>100*'Valores nominais'!BN15/'Valores nominais'!BN$9</f>
        <v>0.84435308145378551</v>
      </c>
      <c r="BO15" s="25">
        <f>100*'Valores nominais'!BO15/'Valores nominais'!BO$9</f>
        <v>0.93432757407954414</v>
      </c>
      <c r="BP15" s="25">
        <f>100*'Valores nominais'!BP15/'Valores nominais'!BP$9</f>
        <v>0.62740834311273264</v>
      </c>
      <c r="BQ15" s="25">
        <f>100*'Valores nominais'!BQ15/'Valores nominais'!BQ$9</f>
        <v>0.71623878204233471</v>
      </c>
      <c r="BR15" s="25">
        <f>100*'Valores nominais'!BR15/'Valores nominais'!BR$9</f>
        <v>0.64944916865116442</v>
      </c>
      <c r="BS15" s="25">
        <f>100*'Valores nominais'!BS15/'Valores nominais'!BS$9</f>
        <v>0.65631597704125955</v>
      </c>
      <c r="BT15" s="25">
        <f>100*'Valores nominais'!BT15/'Valores nominais'!BT$9</f>
        <v>0.36558381192344064</v>
      </c>
      <c r="BU15" s="25">
        <f>100*'Valores nominais'!BU15/'Valores nominais'!BU$9</f>
        <v>0.46021370628436609</v>
      </c>
      <c r="BV15" s="25">
        <f>100*'Valores nominais'!BV15/'Valores nominais'!BV$9</f>
        <v>0.54291381242476056</v>
      </c>
      <c r="BW15" s="25">
        <f>100*'Valores nominais'!BW15/'Valores nominais'!BW$9</f>
        <v>0.79699345319466519</v>
      </c>
      <c r="BX15" s="25">
        <f>100*'Valores nominais'!BX15/'Valores nominais'!BX$9</f>
        <v>0.5345365368609557</v>
      </c>
    </row>
    <row r="16" spans="1:76" x14ac:dyDescent="0.15">
      <c r="A16" s="2" t="s">
        <v>11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5">
        <f>100*'Valores nominais'!BM16/'Valores nominais'!BM$9</f>
        <v>2.6767182593774383</v>
      </c>
      <c r="BN16" s="25">
        <f>100*'Valores nominais'!BN16/'Valores nominais'!BN$9</f>
        <v>2.0677628139513367</v>
      </c>
      <c r="BO16" s="25">
        <f>100*'Valores nominais'!BO16/'Valores nominais'!BO$9</f>
        <v>2.0961993993567845</v>
      </c>
      <c r="BP16" s="25">
        <f>100*'Valores nominais'!BP16/'Valores nominais'!BP$9</f>
        <v>2.0066996699449575</v>
      </c>
      <c r="BQ16" s="25">
        <f>100*'Valores nominais'!BQ16/'Valores nominais'!BQ$9</f>
        <v>2.272672044292694</v>
      </c>
      <c r="BR16" s="25">
        <f>100*'Valores nominais'!BR16/'Valores nominais'!BR$9</f>
        <v>1.5538009492586979</v>
      </c>
      <c r="BS16" s="25">
        <f>100*'Valores nominais'!BS16/'Valores nominais'!BS$9</f>
        <v>1.5277679634958363</v>
      </c>
      <c r="BT16" s="25">
        <f>100*'Valores nominais'!BT16/'Valores nominais'!BT$9</f>
        <v>1.0704070792380289</v>
      </c>
      <c r="BU16" s="25">
        <f>100*'Valores nominais'!BU16/'Valores nominais'!BU$9</f>
        <v>1.2847762591340732</v>
      </c>
      <c r="BV16" s="25">
        <f>100*'Valores nominais'!BV16/'Valores nominais'!BV$9</f>
        <v>1.1350550415165093</v>
      </c>
      <c r="BW16" s="25">
        <f>100*'Valores nominais'!BW16/'Valores nominais'!BW$9</f>
        <v>1.4151083271488045</v>
      </c>
      <c r="BX16" s="25">
        <f>100*'Valores nominais'!BX16/'Valores nominais'!BX$9</f>
        <v>1.1823646907128909</v>
      </c>
    </row>
    <row r="17" spans="1:76" x14ac:dyDescent="0.15">
      <c r="A17" s="28" t="s">
        <v>31</v>
      </c>
    </row>
    <row r="18" spans="1:76" x14ac:dyDescent="0.15">
      <c r="A18" s="28" t="s">
        <v>26</v>
      </c>
      <c r="B18" s="16">
        <v>1947</v>
      </c>
      <c r="C18" s="16">
        <v>1948</v>
      </c>
      <c r="D18" s="16">
        <v>1949</v>
      </c>
      <c r="E18" s="16">
        <v>1950</v>
      </c>
      <c r="F18" s="16">
        <v>1951</v>
      </c>
      <c r="G18" s="16">
        <v>1952</v>
      </c>
      <c r="H18" s="16">
        <v>1953</v>
      </c>
      <c r="I18" s="16">
        <v>1954</v>
      </c>
      <c r="J18" s="16">
        <v>1955</v>
      </c>
      <c r="K18" s="16">
        <v>1956</v>
      </c>
      <c r="L18" s="16">
        <v>1957</v>
      </c>
      <c r="M18" s="16">
        <v>1958</v>
      </c>
      <c r="N18" s="16">
        <v>1959</v>
      </c>
      <c r="O18" s="16">
        <v>1960</v>
      </c>
      <c r="P18" s="16">
        <v>1961</v>
      </c>
      <c r="Q18" s="16">
        <v>1962</v>
      </c>
      <c r="R18" s="16">
        <v>1963</v>
      </c>
      <c r="S18" s="16">
        <v>1964</v>
      </c>
      <c r="T18" s="16">
        <v>1965</v>
      </c>
      <c r="U18" s="16">
        <v>1966</v>
      </c>
      <c r="V18" s="16">
        <v>1967</v>
      </c>
      <c r="W18" s="16">
        <v>1968</v>
      </c>
      <c r="X18" s="16">
        <v>1969</v>
      </c>
      <c r="Y18" s="16">
        <v>1970</v>
      </c>
      <c r="Z18" s="16">
        <v>1971</v>
      </c>
      <c r="AA18" s="16">
        <v>1972</v>
      </c>
      <c r="AB18" s="16">
        <v>1973</v>
      </c>
      <c r="AC18" s="16">
        <v>1974</v>
      </c>
      <c r="AD18" s="16">
        <v>1975</v>
      </c>
      <c r="AE18" s="16">
        <v>1976</v>
      </c>
      <c r="AF18" s="16">
        <v>1977</v>
      </c>
      <c r="AG18" s="16">
        <v>1978</v>
      </c>
      <c r="AH18" s="16">
        <v>1979</v>
      </c>
      <c r="AI18" s="16">
        <v>1980</v>
      </c>
      <c r="AJ18" s="16">
        <v>1981</v>
      </c>
      <c r="AK18" s="16">
        <v>1982</v>
      </c>
      <c r="AL18" s="16">
        <v>1983</v>
      </c>
      <c r="AM18" s="16">
        <v>1984</v>
      </c>
      <c r="AN18" s="16">
        <v>1985</v>
      </c>
      <c r="AO18" s="16">
        <v>1986</v>
      </c>
      <c r="AP18" s="16">
        <v>1987</v>
      </c>
      <c r="AQ18" s="16">
        <v>1988</v>
      </c>
      <c r="AR18" s="16">
        <v>1989</v>
      </c>
      <c r="AS18" s="16">
        <v>1990</v>
      </c>
      <c r="AT18" s="16">
        <v>1991</v>
      </c>
      <c r="AU18" s="16">
        <v>1992</v>
      </c>
      <c r="AV18" s="16">
        <v>1993</v>
      </c>
      <c r="AW18" s="16">
        <v>1994</v>
      </c>
      <c r="AX18" s="16">
        <v>1995</v>
      </c>
      <c r="AY18" s="16">
        <v>1996</v>
      </c>
      <c r="AZ18" s="16">
        <v>1997</v>
      </c>
      <c r="BA18" s="16">
        <v>1998</v>
      </c>
      <c r="BB18" s="16">
        <v>1999</v>
      </c>
      <c r="BC18" s="16">
        <v>2000</v>
      </c>
      <c r="BD18" s="16">
        <v>2001</v>
      </c>
      <c r="BE18" s="16">
        <v>2002</v>
      </c>
      <c r="BF18" s="16">
        <v>2003</v>
      </c>
      <c r="BG18" s="16">
        <v>2004</v>
      </c>
      <c r="BH18" s="16">
        <v>2005</v>
      </c>
      <c r="BI18" s="16">
        <v>2006</v>
      </c>
      <c r="BJ18" s="16">
        <v>2007</v>
      </c>
      <c r="BK18" s="16">
        <v>2008</v>
      </c>
      <c r="BL18" s="16">
        <v>2009</v>
      </c>
      <c r="BM18" s="16">
        <v>2010</v>
      </c>
      <c r="BN18" s="16">
        <v>2011</v>
      </c>
      <c r="BO18" s="16">
        <v>2012</v>
      </c>
      <c r="BP18" s="16">
        <v>2013</v>
      </c>
      <c r="BQ18" s="16">
        <v>2014</v>
      </c>
      <c r="BR18" s="16">
        <v>2015</v>
      </c>
      <c r="BS18" s="16">
        <v>2016</v>
      </c>
      <c r="BT18" s="16">
        <v>2017</v>
      </c>
      <c r="BU18" s="16">
        <f>BT18+1</f>
        <v>2018</v>
      </c>
      <c r="BV18" s="16">
        <v>2019</v>
      </c>
      <c r="BW18" s="16">
        <v>2020</v>
      </c>
      <c r="BX18" s="16">
        <v>2021</v>
      </c>
    </row>
    <row r="19" spans="1:76" x14ac:dyDescent="0.15">
      <c r="A19" s="4" t="s">
        <v>10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14">
        <f>100*'Valores nominais'!BM19/'Valores nominais'!BM$9</f>
        <v>0.33123537373759182</v>
      </c>
      <c r="BN19" s="14">
        <f>100*'Valores nominais'!BN19/'Valores nominais'!BN$9</f>
        <v>6.2681640665097321E-2</v>
      </c>
      <c r="BO19" s="14">
        <f>100*'Valores nominais'!BO19/'Valores nominais'!BO$9</f>
        <v>5.3208107183726816E-2</v>
      </c>
      <c r="BP19" s="14">
        <f>100*'Valores nominais'!BP19/'Valores nominais'!BP$9</f>
        <v>0.1478104772202215</v>
      </c>
      <c r="BQ19" s="14">
        <f>100*'Valores nominais'!BQ19/'Valores nominais'!BQ$9</f>
        <v>0.13882293148226588</v>
      </c>
      <c r="BR19" s="14">
        <f>100*'Valores nominais'!BR19/'Valores nominais'!BR$9</f>
        <v>-9.7345771013446658E-2</v>
      </c>
      <c r="BS19" s="14">
        <f>100*'Valores nominais'!BS19/'Valores nominais'!BS$9</f>
        <v>-0.16143058857803755</v>
      </c>
      <c r="BT19" s="14">
        <f>100*'Valores nominais'!BT19/'Valores nominais'!BT$9</f>
        <v>-0.2652542081837877</v>
      </c>
      <c r="BU19" s="14">
        <f>100*'Valores nominais'!BU19/'Valores nominais'!BU$9</f>
        <v>-0.15871148685808678</v>
      </c>
      <c r="BV19" s="14">
        <f>100*'Valores nominais'!BV19/'Valores nominais'!BV$9</f>
        <v>-0.25493506867905608</v>
      </c>
      <c r="BW19" s="14">
        <f>100*'Valores nominais'!BW19/'Valores nominais'!BW$9</f>
        <v>-0.27700239023429102</v>
      </c>
      <c r="BX19" s="14">
        <f>100*'Valores nominais'!BX19/'Valores nominais'!BX$9</f>
        <v>-0.34688623585213652</v>
      </c>
    </row>
    <row r="20" spans="1:76" x14ac:dyDescent="0.15">
      <c r="A20" s="2" t="s">
        <v>4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14">
        <f>100*'Valores nominais'!BM20/'Valores nominais'!BM$9</f>
        <v>0.64120106673249089</v>
      </c>
      <c r="BN20" s="14">
        <f>100*'Valores nominais'!BN20/'Valores nominais'!BN$9</f>
        <v>0.31478865694562319</v>
      </c>
      <c r="BO20" s="14">
        <f>100*'Valores nominais'!BO20/'Valores nominais'!BO$9</f>
        <v>0.25824350122686912</v>
      </c>
      <c r="BP20" s="14">
        <f>100*'Valores nominais'!BP20/'Valores nominais'!BP$9</f>
        <v>0.44765286087190392</v>
      </c>
      <c r="BQ20" s="14">
        <f>100*'Valores nominais'!BQ20/'Valores nominais'!BQ$9</f>
        <v>0.49124576844370471</v>
      </c>
      <c r="BR20" s="14">
        <f>100*'Valores nominais'!BR20/'Valores nominais'!BR$9</f>
        <v>3.8829719301736329E-2</v>
      </c>
      <c r="BS20" s="14">
        <f>100*'Valores nominais'!BS20/'Valores nominais'!BS$9</f>
        <v>-8.2426693891780506E-2</v>
      </c>
      <c r="BT20" s="14">
        <f>100*'Valores nominais'!BT20/'Valores nominais'!BT$9</f>
        <v>-4.7237992462484661E-2</v>
      </c>
      <c r="BU20" s="14">
        <f>100*'Valores nominais'!BU20/'Valores nominais'!BU$9</f>
        <v>-4.0673232564879619E-2</v>
      </c>
      <c r="BV20" s="14">
        <f>100*'Valores nominais'!BV20/'Valores nominais'!BV$9</f>
        <v>-0.19484825526007904</v>
      </c>
      <c r="BW20" s="14">
        <f>100*'Valores nominais'!BW20/'Valores nominais'!BW$9</f>
        <v>-0.16965515359206326</v>
      </c>
      <c r="BX20" s="14">
        <f>100*'Valores nominais'!BX20/'Valores nominais'!BX$9</f>
        <v>6.6463767651189802E-3</v>
      </c>
    </row>
    <row r="21" spans="1:76" x14ac:dyDescent="0.15">
      <c r="A21" s="2" t="s">
        <v>5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14">
        <f>100*'Valores nominais'!BM21/'Valores nominais'!BM$9</f>
        <v>0.50637380107311625</v>
      </c>
      <c r="BN21" s="14">
        <f>100*'Valores nominais'!BN21/'Valores nominais'!BN$9</f>
        <v>0.44759216267578716</v>
      </c>
      <c r="BO21" s="14">
        <f>100*'Valores nominais'!BO21/'Valores nominais'!BO$9</f>
        <v>0.50825969881721145</v>
      </c>
      <c r="BP21" s="14">
        <f>100*'Valores nominais'!BP21/'Valores nominais'!BP$9</f>
        <v>0.20776500796560352</v>
      </c>
      <c r="BQ21" s="14">
        <f>100*'Valores nominais'!BQ21/'Valores nominais'!BQ$9</f>
        <v>0.29686827612934691</v>
      </c>
      <c r="BR21" s="14">
        <f>100*'Valores nominais'!BR21/'Valores nominais'!BR$9</f>
        <v>0.19366388267619411</v>
      </c>
      <c r="BS21" s="14">
        <f>100*'Valores nominais'!BS21/'Valores nominais'!BS$9</f>
        <v>0.14900098285713628</v>
      </c>
      <c r="BT21" s="14">
        <f>100*'Valores nominais'!BT21/'Valores nominais'!BT$9</f>
        <v>-0.1284232637104083</v>
      </c>
      <c r="BU21" s="14">
        <f>100*'Valores nominais'!BU21/'Valores nominais'!BU$9</f>
        <v>-2.539782778405187E-2</v>
      </c>
      <c r="BV21" s="14">
        <f>100*'Valores nominais'!BV21/'Valores nominais'!BV$9</f>
        <v>3.8902157311134236E-2</v>
      </c>
      <c r="BW21" s="14">
        <f>100*'Valores nominais'!BW21/'Valores nominais'!BW$9</f>
        <v>0.23480931235244279</v>
      </c>
      <c r="BX21" s="14">
        <f>100*'Valores nominais'!BX21/'Valores nominais'!BX$9</f>
        <v>-1.5811417905026732E-2</v>
      </c>
    </row>
    <row r="22" spans="1:76" x14ac:dyDescent="0.15">
      <c r="A22" s="2" t="s">
        <v>11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14">
        <f>100*'Valores nominais'!BM22/'Valores nominais'!BM$9</f>
        <v>1.478810241543199</v>
      </c>
      <c r="BN22" s="14">
        <f>100*'Valores nominais'!BN22/'Valores nominais'!BN$9</f>
        <v>0.82506246028650765</v>
      </c>
      <c r="BO22" s="14">
        <f>100*'Valores nominais'!BO22/'Valores nominais'!BO$9</f>
        <v>0.81971130722780738</v>
      </c>
      <c r="BP22" s="14">
        <f>100*'Valores nominais'!BP22/'Valores nominais'!BP$9</f>
        <v>0.80322834605772897</v>
      </c>
      <c r="BQ22" s="14">
        <f>100*'Valores nominais'!BQ22/'Valores nominais'!BQ$9</f>
        <v>0.92693697605531744</v>
      </c>
      <c r="BR22" s="14">
        <f>100*'Valores nominais'!BR22/'Valores nominais'!BR$9</f>
        <v>0.13514783096448377</v>
      </c>
      <c r="BS22" s="14">
        <f>100*'Valores nominais'!BS22/'Valores nominais'!BS$9</f>
        <v>-9.4856299612681771E-2</v>
      </c>
      <c r="BT22" s="14">
        <f>100*'Valores nominais'!BT22/'Valores nominais'!BT$9</f>
        <v>-0.44091546435668066</v>
      </c>
      <c r="BU22" s="14">
        <f>100*'Valores nominais'!BU22/'Valores nominais'!BU$9</f>
        <v>-0.22478254720701826</v>
      </c>
      <c r="BV22" s="14">
        <f>100*'Valores nominais'!BV22/'Valores nominais'!BV$9</f>
        <v>-0.41088116662800095</v>
      </c>
      <c r="BW22" s="14">
        <f>100*'Valores nominais'!BW22/'Valores nominais'!BW$9</f>
        <v>-0.21184823147391144</v>
      </c>
      <c r="BX22" s="14">
        <f>100*'Valores nominais'!BX22/'Valores nominais'!BX$9</f>
        <v>-0.35605127699204431</v>
      </c>
    </row>
    <row r="24" spans="1:76" ht="24" x14ac:dyDescent="0.15">
      <c r="A24" s="11" t="s">
        <v>17</v>
      </c>
    </row>
    <row r="25" spans="1:76" ht="24" x14ac:dyDescent="0.15">
      <c r="A25" s="7" t="s">
        <v>18</v>
      </c>
    </row>
    <row r="26" spans="1:76" ht="24" x14ac:dyDescent="0.15">
      <c r="A26" s="7" t="s">
        <v>19</v>
      </c>
    </row>
    <row r="27" spans="1:76" ht="24" x14ac:dyDescent="0.15">
      <c r="A27" s="7" t="s">
        <v>20</v>
      </c>
    </row>
    <row r="28" spans="1:76" ht="48" x14ac:dyDescent="0.15">
      <c r="A28" s="7" t="s">
        <v>21</v>
      </c>
    </row>
    <row r="29" spans="1:76" ht="96" x14ac:dyDescent="0.15">
      <c r="A29" s="7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zoomScale="168" zoomScaleNormal="110" workbookViewId="0">
      <selection activeCell="A20" sqref="A20:A25"/>
    </sheetView>
  </sheetViews>
  <sheetFormatPr baseColWidth="10" defaultColWidth="11.5" defaultRowHeight="11" x14ac:dyDescent="0.15"/>
  <cols>
    <col min="1" max="1" width="147.83203125" style="5" customWidth="1"/>
    <col min="2" max="16384" width="11.5" style="5"/>
  </cols>
  <sheetData>
    <row r="1" spans="1:1" x14ac:dyDescent="0.15">
      <c r="A1" s="10" t="s">
        <v>23</v>
      </c>
    </row>
    <row r="2" spans="1:1" ht="24" x14ac:dyDescent="0.15">
      <c r="A2" s="8" t="s">
        <v>15</v>
      </c>
    </row>
    <row r="3" spans="1:1" ht="12" x14ac:dyDescent="0.15">
      <c r="A3" s="8" t="s">
        <v>24</v>
      </c>
    </row>
    <row r="4" spans="1:1" ht="24" x14ac:dyDescent="0.15">
      <c r="A4" s="8" t="s">
        <v>0</v>
      </c>
    </row>
    <row r="5" spans="1:1" ht="12" x14ac:dyDescent="0.15">
      <c r="A5" s="8" t="s">
        <v>16</v>
      </c>
    </row>
    <row r="6" spans="1:1" ht="12" x14ac:dyDescent="0.15">
      <c r="A6" s="8" t="s">
        <v>27</v>
      </c>
    </row>
    <row r="7" spans="1:1" x14ac:dyDescent="0.15">
      <c r="A7" s="5" t="s">
        <v>28</v>
      </c>
    </row>
    <row r="8" spans="1:1" x14ac:dyDescent="0.15">
      <c r="A8" s="5" t="s">
        <v>33</v>
      </c>
    </row>
    <row r="10" spans="1:1" x14ac:dyDescent="0.15">
      <c r="A10" s="9" t="s">
        <v>1</v>
      </c>
    </row>
    <row r="11" spans="1:1" ht="12" x14ac:dyDescent="0.15">
      <c r="A11" s="8" t="s">
        <v>2</v>
      </c>
    </row>
    <row r="12" spans="1:1" ht="12" x14ac:dyDescent="0.15">
      <c r="A12" s="8" t="s">
        <v>3</v>
      </c>
    </row>
    <row r="13" spans="1:1" ht="24" x14ac:dyDescent="0.15">
      <c r="A13" s="8" t="s">
        <v>25</v>
      </c>
    </row>
    <row r="14" spans="1:1" ht="12" x14ac:dyDescent="0.15">
      <c r="A14" s="8" t="s">
        <v>9</v>
      </c>
    </row>
    <row r="19" spans="1:1" x14ac:dyDescent="0.15">
      <c r="A19" s="12" t="s">
        <v>14</v>
      </c>
    </row>
    <row r="20" spans="1:1" ht="12" x14ac:dyDescent="0.15">
      <c r="A20" s="11" t="s">
        <v>17</v>
      </c>
    </row>
    <row r="21" spans="1:1" ht="12" x14ac:dyDescent="0.15">
      <c r="A21" s="7" t="s">
        <v>18</v>
      </c>
    </row>
    <row r="22" spans="1:1" ht="12" x14ac:dyDescent="0.15">
      <c r="A22" s="7" t="s">
        <v>19</v>
      </c>
    </row>
    <row r="23" spans="1:1" ht="12" x14ac:dyDescent="0.15">
      <c r="A23" s="7" t="s">
        <v>20</v>
      </c>
    </row>
    <row r="24" spans="1:1" ht="12" x14ac:dyDescent="0.15">
      <c r="A24" s="7" t="s">
        <v>21</v>
      </c>
    </row>
    <row r="25" spans="1:1" ht="12" x14ac:dyDescent="0.15">
      <c r="A25" s="7" t="s">
        <v>22</v>
      </c>
    </row>
    <row r="26" spans="1:1" x14ac:dyDescent="0.15">
      <c r="A26" s="6"/>
    </row>
  </sheetData>
  <sheetProtection selectLockedCells="1" selectUnlockedCells="1"/>
  <hyperlinks>
    <hyperlink ref="A2" r:id="rId1" display="http://seculoxx.ibge.gov.br/images/seculoxx/economia/contas_nacionais/1_3_nscn.xls" xr:uid="{00000000-0004-0000-0200-000000000000}"/>
  </hyperlink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2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Valores nominais</vt:lpstr>
      <vt:lpstr>Em % do PIB</vt:lpstr>
      <vt:lpstr>Comentários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</dc:creator>
  <cp:lastModifiedBy>Vinicius Nery</cp:lastModifiedBy>
  <dcterms:created xsi:type="dcterms:W3CDTF">2018-04-28T22:27:45Z</dcterms:created>
  <dcterms:modified xsi:type="dcterms:W3CDTF">2022-12-13T14:16:54Z</dcterms:modified>
</cp:coreProperties>
</file>