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Camargo\Downloads\"/>
    </mc:Choice>
  </mc:AlternateContent>
  <xr:revisionPtr revIDLastSave="0" documentId="13_ncr:1_{9CE4982B-FD09-4550-94FC-777C66E9E1AB}" xr6:coauthVersionLast="47" xr6:coauthVersionMax="47" xr10:uidLastSave="{00000000-0000-0000-0000-000000000000}"/>
  <bookViews>
    <workbookView xWindow="-120" yWindow="-120" windowWidth="29040" windowHeight="15840" xr2:uid="{523D47C2-F4D9-4BBB-9A2A-07E2A217C699}"/>
  </bookViews>
  <sheets>
    <sheet name="Algebra" sheetId="1" r:id="rId1"/>
    <sheet name="STN tabela 1.1." sheetId="2" r:id="rId2"/>
    <sheet name="IBGE" sheetId="4" r:id="rId3"/>
    <sheet name="Dados" sheetId="3" r:id="rId4"/>
    <sheet name="Gráficos &amp; tabel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6" i="5" l="1"/>
  <c r="L87" i="5"/>
  <c r="L89" i="5"/>
  <c r="D26" i="3"/>
  <c r="D1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4" i="3"/>
  <c r="K4" i="3" l="1"/>
  <c r="N4" i="3" s="1"/>
  <c r="J4" i="3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B5" i="3"/>
  <c r="H4" i="3" l="1"/>
  <c r="E4" i="3"/>
  <c r="P4" i="3"/>
  <c r="O4" i="3" s="1"/>
  <c r="Q4" i="3"/>
  <c r="B6" i="3"/>
  <c r="F4" i="3"/>
  <c r="J5" i="3"/>
  <c r="U5" i="3" s="1"/>
  <c r="K5" i="3"/>
  <c r="E5" i="3" s="1"/>
  <c r="L4" i="3"/>
  <c r="X5" i="3" l="1"/>
  <c r="G4" i="3"/>
  <c r="Y5" i="3"/>
  <c r="Z5" i="3"/>
  <c r="J6" i="3"/>
  <c r="U6" i="3" s="1"/>
  <c r="N5" i="3"/>
  <c r="P5" i="3"/>
  <c r="Q5" i="3"/>
  <c r="K6" i="3"/>
  <c r="L6" i="3" s="1"/>
  <c r="F5" i="3"/>
  <c r="H5" i="3"/>
  <c r="W5" i="3" s="1"/>
  <c r="B7" i="3"/>
  <c r="X6" i="3"/>
  <c r="L5" i="3"/>
  <c r="T5" i="3" s="1"/>
  <c r="AA5" i="3" s="1"/>
  <c r="O5" i="3" l="1"/>
  <c r="H6" i="3"/>
  <c r="W6" i="3" s="1"/>
  <c r="N6" i="3"/>
  <c r="Y6" i="3"/>
  <c r="Z6" i="3"/>
  <c r="R5" i="3"/>
  <c r="F6" i="3"/>
  <c r="G6" i="3" s="1"/>
  <c r="E6" i="3"/>
  <c r="P6" i="3"/>
  <c r="Q6" i="3"/>
  <c r="AE5" i="3"/>
  <c r="G5" i="3"/>
  <c r="B8" i="3"/>
  <c r="H7" i="3"/>
  <c r="W7" i="3" s="1"/>
  <c r="J7" i="3"/>
  <c r="U7" i="3" s="1"/>
  <c r="K7" i="3"/>
  <c r="X7" i="3" s="1"/>
  <c r="AB5" i="3"/>
  <c r="AC5" i="3" s="1"/>
  <c r="T6" i="3"/>
  <c r="AA6" i="3" s="1"/>
  <c r="Y7" i="3" l="1"/>
  <c r="Z7" i="3"/>
  <c r="O6" i="3"/>
  <c r="L7" i="3"/>
  <c r="T7" i="3" s="1"/>
  <c r="AA7" i="3" s="1"/>
  <c r="AE7" i="3" s="1"/>
  <c r="N7" i="3"/>
  <c r="R6" i="3"/>
  <c r="F7" i="3"/>
  <c r="G7" i="3" s="1"/>
  <c r="P7" i="3"/>
  <c r="Q7" i="3"/>
  <c r="AB6" i="3"/>
  <c r="AC6" i="3" s="1"/>
  <c r="AE6" i="3"/>
  <c r="E7" i="3"/>
  <c r="B9" i="3"/>
  <c r="J8" i="3"/>
  <c r="U8" i="3" s="1"/>
  <c r="K8" i="3"/>
  <c r="Q8" i="3" s="1"/>
  <c r="F111" i="4"/>
  <c r="G111" i="4"/>
  <c r="Y8" i="3" l="1"/>
  <c r="O7" i="3"/>
  <c r="N8" i="3"/>
  <c r="O8" i="3" s="1"/>
  <c r="AB7" i="3"/>
  <c r="AC7" i="3" s="1"/>
  <c r="Z8" i="3"/>
  <c r="X8" i="3"/>
  <c r="R7" i="3"/>
  <c r="F8" i="3"/>
  <c r="E8" i="3"/>
  <c r="H8" i="3"/>
  <c r="W8" i="3" s="1"/>
  <c r="P8" i="3"/>
  <c r="R8" i="3" s="1"/>
  <c r="B10" i="3"/>
  <c r="Z9" i="3"/>
  <c r="K9" i="3"/>
  <c r="Q9" i="3" s="1"/>
  <c r="J9" i="3"/>
  <c r="U9" i="3" s="1"/>
  <c r="L8" i="3"/>
  <c r="T8" i="3" s="1"/>
  <c r="AA8" i="3" s="1"/>
  <c r="EB143" i="2" a="1"/>
  <c r="EB143" i="2" s="1"/>
  <c r="EA143" i="2" a="1"/>
  <c r="EA143" i="2" s="1"/>
  <c r="DZ143" i="2" a="1"/>
  <c r="DZ143" i="2" s="1"/>
  <c r="DY143" i="2" a="1"/>
  <c r="DY143" i="2" s="1"/>
  <c r="DX143" i="2" a="1"/>
  <c r="DX143" i="2" s="1"/>
  <c r="DW143" i="2" a="1"/>
  <c r="DW143" i="2" s="1"/>
  <c r="DV143" i="2" a="1"/>
  <c r="DV143" i="2" s="1"/>
  <c r="DU143" i="2" a="1"/>
  <c r="DU143" i="2" s="1"/>
  <c r="DT143" i="2" a="1"/>
  <c r="DT143" i="2" s="1"/>
  <c r="DS143" i="2" a="1"/>
  <c r="DS143" i="2" s="1"/>
  <c r="DR143" i="2" a="1"/>
  <c r="DR143" i="2" s="1"/>
  <c r="DQ143" i="2" a="1"/>
  <c r="DQ143" i="2" s="1"/>
  <c r="DP143" i="2" a="1"/>
  <c r="DP143" i="2" s="1"/>
  <c r="DO143" i="2" a="1"/>
  <c r="DO143" i="2" s="1"/>
  <c r="DN143" i="2" a="1"/>
  <c r="DN143" i="2" s="1"/>
  <c r="DM143" i="2" a="1"/>
  <c r="DM143" i="2" s="1"/>
  <c r="DL143" i="2" a="1"/>
  <c r="DL143" i="2" s="1"/>
  <c r="DK143" i="2" a="1"/>
  <c r="DK143" i="2" s="1"/>
  <c r="DJ143" i="2" a="1"/>
  <c r="DJ143" i="2" s="1"/>
  <c r="DI143" i="2" a="1"/>
  <c r="DI143" i="2" s="1"/>
  <c r="DH143" i="2" a="1"/>
  <c r="DH143" i="2" s="1"/>
  <c r="DG143" i="2" a="1"/>
  <c r="DG143" i="2" s="1"/>
  <c r="DF143" i="2" a="1"/>
  <c r="DF143" i="2" s="1"/>
  <c r="DE143" i="2" a="1"/>
  <c r="DE143" i="2" s="1"/>
  <c r="DD143" i="2" a="1"/>
  <c r="DD143" i="2" s="1"/>
  <c r="DC143" i="2" a="1"/>
  <c r="DC143" i="2" s="1"/>
  <c r="DB143" i="2" a="1"/>
  <c r="DB143" i="2" s="1"/>
  <c r="DA143" i="2" a="1"/>
  <c r="DA143" i="2" s="1"/>
  <c r="CZ143" i="2" a="1"/>
  <c r="CZ143" i="2" s="1"/>
  <c r="CY143" i="2" a="1"/>
  <c r="CY143" i="2" s="1"/>
  <c r="CX143" i="2" a="1"/>
  <c r="CX143" i="2" s="1"/>
  <c r="CW143" i="2" a="1"/>
  <c r="CW143" i="2" s="1"/>
  <c r="CV143" i="2" a="1"/>
  <c r="CV143" i="2" s="1"/>
  <c r="CU143" i="2" a="1"/>
  <c r="CU143" i="2" s="1"/>
  <c r="CT143" i="2" a="1"/>
  <c r="CT143" i="2" s="1"/>
  <c r="CS143" i="2" a="1"/>
  <c r="CS143" i="2" s="1"/>
  <c r="CR143" i="2" a="1"/>
  <c r="CR143" i="2" s="1"/>
  <c r="CQ143" i="2" a="1"/>
  <c r="CQ143" i="2" s="1"/>
  <c r="CP143" i="2" a="1"/>
  <c r="CP143" i="2" s="1"/>
  <c r="CO143" i="2" a="1"/>
  <c r="CO143" i="2" s="1"/>
  <c r="CN143" i="2" a="1"/>
  <c r="CN143" i="2" s="1"/>
  <c r="CM143" i="2" a="1"/>
  <c r="CM143" i="2" s="1"/>
  <c r="CL143" i="2" a="1"/>
  <c r="CL143" i="2" s="1"/>
  <c r="CK143" i="2" a="1"/>
  <c r="CK143" i="2" s="1"/>
  <c r="CJ143" i="2" a="1"/>
  <c r="CJ143" i="2" s="1"/>
  <c r="CI143" i="2" a="1"/>
  <c r="CI143" i="2" s="1"/>
  <c r="CH143" i="2" a="1"/>
  <c r="CH143" i="2" s="1"/>
  <c r="CG143" i="2" a="1"/>
  <c r="CG143" i="2" s="1"/>
  <c r="CF143" i="2" a="1"/>
  <c r="CF143" i="2" s="1"/>
  <c r="CE143" i="2" a="1"/>
  <c r="CE143" i="2" s="1"/>
  <c r="CD143" i="2" a="1"/>
  <c r="CD143" i="2" s="1"/>
  <c r="CC143" i="2" a="1"/>
  <c r="CC143" i="2" s="1"/>
  <c r="CB143" i="2" a="1"/>
  <c r="CB143" i="2" s="1"/>
  <c r="CA143" i="2" a="1"/>
  <c r="CA143" i="2" s="1"/>
  <c r="BZ143" i="2" a="1"/>
  <c r="BZ143" i="2" s="1"/>
  <c r="BY143" i="2" a="1"/>
  <c r="BY143" i="2" s="1"/>
  <c r="BX143" i="2" a="1"/>
  <c r="BX143" i="2" s="1"/>
  <c r="BW143" i="2" a="1"/>
  <c r="BW143" i="2" s="1"/>
  <c r="BV143" i="2" a="1"/>
  <c r="BV143" i="2" s="1"/>
  <c r="BU143" i="2" a="1"/>
  <c r="BU143" i="2" s="1"/>
  <c r="BT143" i="2" a="1"/>
  <c r="BT143" i="2" s="1"/>
  <c r="BS143" i="2" a="1"/>
  <c r="BS143" i="2" s="1"/>
  <c r="BR143" i="2" a="1"/>
  <c r="BR143" i="2" s="1"/>
  <c r="BQ143" i="2" a="1"/>
  <c r="BQ143" i="2" s="1"/>
  <c r="BP143" i="2" a="1"/>
  <c r="BP143" i="2" s="1"/>
  <c r="BO143" i="2" a="1"/>
  <c r="BO143" i="2" s="1"/>
  <c r="BN143" i="2" a="1"/>
  <c r="BN143" i="2" s="1"/>
  <c r="BM143" i="2" a="1"/>
  <c r="BM143" i="2" s="1"/>
  <c r="BL143" i="2" a="1"/>
  <c r="BL143" i="2" s="1"/>
  <c r="BK143" i="2" a="1"/>
  <c r="BK143" i="2" s="1"/>
  <c r="BJ143" i="2" a="1"/>
  <c r="BJ143" i="2" s="1"/>
  <c r="BI143" i="2" a="1"/>
  <c r="BI143" i="2" s="1"/>
  <c r="BH143" i="2" a="1"/>
  <c r="BH143" i="2" s="1"/>
  <c r="BG143" i="2" a="1"/>
  <c r="BG143" i="2" s="1"/>
  <c r="BF143" i="2" a="1"/>
  <c r="BF143" i="2" s="1"/>
  <c r="BE143" i="2" a="1"/>
  <c r="BE143" i="2" s="1"/>
  <c r="BD143" i="2" a="1"/>
  <c r="BD143" i="2" s="1"/>
  <c r="BC143" i="2" a="1"/>
  <c r="BC143" i="2" s="1"/>
  <c r="BB143" i="2" a="1"/>
  <c r="BB143" i="2" s="1"/>
  <c r="BA143" i="2" a="1"/>
  <c r="BA143" i="2" s="1"/>
  <c r="AZ143" i="2" a="1"/>
  <c r="AZ143" i="2" s="1"/>
  <c r="AY143" i="2" a="1"/>
  <c r="AY143" i="2" s="1"/>
  <c r="AX143" i="2" a="1"/>
  <c r="AX143" i="2" s="1"/>
  <c r="AW143" i="2" a="1"/>
  <c r="AW143" i="2" s="1"/>
  <c r="AV143" i="2" a="1"/>
  <c r="AV143" i="2" s="1"/>
  <c r="AU143" i="2" a="1"/>
  <c r="AU143" i="2" s="1"/>
  <c r="AT143" i="2" a="1"/>
  <c r="AT143" i="2" s="1"/>
  <c r="AS143" i="2" a="1"/>
  <c r="AS143" i="2" s="1"/>
  <c r="AR143" i="2" a="1"/>
  <c r="AR143" i="2" s="1"/>
  <c r="AQ143" i="2" a="1"/>
  <c r="AQ143" i="2" s="1"/>
  <c r="AP143" i="2" a="1"/>
  <c r="AP143" i="2" s="1"/>
  <c r="AO143" i="2" a="1"/>
  <c r="AO143" i="2" s="1"/>
  <c r="AN143" i="2" a="1"/>
  <c r="AN143" i="2" s="1"/>
  <c r="AM143" i="2" a="1"/>
  <c r="AM143" i="2" s="1"/>
  <c r="AL143" i="2" a="1"/>
  <c r="AL143" i="2" s="1"/>
  <c r="AK143" i="2" a="1"/>
  <c r="AK143" i="2" s="1"/>
  <c r="AJ143" i="2" a="1"/>
  <c r="AJ143" i="2" s="1"/>
  <c r="AI143" i="2" a="1"/>
  <c r="AI143" i="2" s="1"/>
  <c r="AH143" i="2" a="1"/>
  <c r="AH143" i="2" s="1"/>
  <c r="AG143" i="2" a="1"/>
  <c r="AG143" i="2" s="1"/>
  <c r="AF143" i="2" a="1"/>
  <c r="AF143" i="2" s="1"/>
  <c r="AE143" i="2" a="1"/>
  <c r="AE143" i="2" s="1"/>
  <c r="AD143" i="2" a="1"/>
  <c r="AD143" i="2" s="1"/>
  <c r="AC143" i="2" a="1"/>
  <c r="AC143" i="2" s="1"/>
  <c r="AB143" i="2" a="1"/>
  <c r="AB143" i="2" s="1"/>
  <c r="AA143" i="2" a="1"/>
  <c r="AA143" i="2" s="1"/>
  <c r="Z143" i="2" a="1"/>
  <c r="Z143" i="2" s="1"/>
  <c r="Y143" i="2" a="1"/>
  <c r="Y143" i="2" s="1"/>
  <c r="X143" i="2" a="1"/>
  <c r="X143" i="2" s="1"/>
  <c r="W143" i="2" a="1"/>
  <c r="W143" i="2" s="1"/>
  <c r="V143" i="2" a="1"/>
  <c r="V143" i="2" s="1"/>
  <c r="U143" i="2" a="1"/>
  <c r="U143" i="2" s="1"/>
  <c r="T143" i="2" a="1"/>
  <c r="T143" i="2" s="1"/>
  <c r="S143" i="2" a="1"/>
  <c r="S143" i="2" s="1"/>
  <c r="R143" i="2" a="1"/>
  <c r="R143" i="2" s="1"/>
  <c r="Q143" i="2" a="1"/>
  <c r="Q143" i="2" s="1"/>
  <c r="P143" i="2" a="1"/>
  <c r="P143" i="2" s="1"/>
  <c r="O143" i="2" a="1"/>
  <c r="O143" i="2" s="1"/>
  <c r="N143" i="2" a="1"/>
  <c r="N143" i="2" s="1"/>
  <c r="M143" i="2" a="1"/>
  <c r="M143" i="2" s="1"/>
  <c r="L143" i="2" a="1"/>
  <c r="L143" i="2" s="1"/>
  <c r="K143" i="2" a="1"/>
  <c r="K143" i="2" s="1"/>
  <c r="J143" i="2" a="1"/>
  <c r="J143" i="2" s="1"/>
  <c r="I143" i="2" a="1"/>
  <c r="I143" i="2" s="1"/>
  <c r="H143" i="2" a="1"/>
  <c r="H143" i="2" s="1"/>
  <c r="G143" i="2" a="1"/>
  <c r="G143" i="2" s="1"/>
  <c r="F143" i="2" a="1"/>
  <c r="F143" i="2" s="1"/>
  <c r="E143" i="2" a="1"/>
  <c r="E143" i="2" s="1"/>
  <c r="D143" i="2" a="1"/>
  <c r="D143" i="2" s="1"/>
  <c r="C143" i="2" a="1"/>
  <c r="C143" i="2" s="1"/>
  <c r="B143" i="2" a="1"/>
  <c r="B143" i="2" s="1"/>
  <c r="EC143" i="2" a="1"/>
  <c r="EC143" i="2" s="1"/>
  <c r="EB147" i="2" a="1"/>
  <c r="EB147" i="2" s="1"/>
  <c r="EA147" i="2" a="1"/>
  <c r="EA147" i="2" s="1"/>
  <c r="DZ147" i="2" a="1"/>
  <c r="DZ147" i="2" s="1"/>
  <c r="DY147" i="2" a="1"/>
  <c r="DY147" i="2" s="1"/>
  <c r="DX147" i="2" a="1"/>
  <c r="DX147" i="2" s="1"/>
  <c r="DW147" i="2" a="1"/>
  <c r="DW147" i="2" s="1"/>
  <c r="DV147" i="2" a="1"/>
  <c r="DV147" i="2" s="1"/>
  <c r="DU147" i="2" a="1"/>
  <c r="DU147" i="2" s="1"/>
  <c r="DT147" i="2" a="1"/>
  <c r="DT147" i="2" s="1"/>
  <c r="DS147" i="2" a="1"/>
  <c r="DS147" i="2" s="1"/>
  <c r="DR147" i="2" a="1"/>
  <c r="DR147" i="2" s="1"/>
  <c r="DQ147" i="2" a="1"/>
  <c r="DQ147" i="2" s="1"/>
  <c r="DP147" i="2" a="1"/>
  <c r="DP147" i="2" s="1"/>
  <c r="DO147" i="2" a="1"/>
  <c r="DO147" i="2" s="1"/>
  <c r="DN147" i="2" a="1"/>
  <c r="DN147" i="2" s="1"/>
  <c r="DM147" i="2" a="1"/>
  <c r="DM147" i="2" s="1"/>
  <c r="DL147" i="2" a="1"/>
  <c r="DL147" i="2" s="1"/>
  <c r="DK147" i="2" a="1"/>
  <c r="DK147" i="2" s="1"/>
  <c r="DJ147" i="2" a="1"/>
  <c r="DJ147" i="2" s="1"/>
  <c r="DI147" i="2" a="1"/>
  <c r="DI147" i="2" s="1"/>
  <c r="DH147" i="2" a="1"/>
  <c r="DH147" i="2" s="1"/>
  <c r="DG147" i="2" a="1"/>
  <c r="DG147" i="2" s="1"/>
  <c r="DF147" i="2" a="1"/>
  <c r="DF147" i="2" s="1"/>
  <c r="DE147" i="2"/>
  <c r="DE147" i="2" a="1"/>
  <c r="DD147" i="2" a="1"/>
  <c r="DD147" i="2" s="1"/>
  <c r="DC147" i="2" a="1"/>
  <c r="DC147" i="2" s="1"/>
  <c r="DB147" i="2" a="1"/>
  <c r="DB147" i="2" s="1"/>
  <c r="DA147" i="2" a="1"/>
  <c r="DA147" i="2" s="1"/>
  <c r="CZ147" i="2" a="1"/>
  <c r="CZ147" i="2" s="1"/>
  <c r="CY147" i="2" a="1"/>
  <c r="CY147" i="2" s="1"/>
  <c r="CX147" i="2" a="1"/>
  <c r="CX147" i="2" s="1"/>
  <c r="CW147" i="2" a="1"/>
  <c r="CW147" i="2" s="1"/>
  <c r="CV147" i="2" a="1"/>
  <c r="CV147" i="2" s="1"/>
  <c r="CU147" i="2" a="1"/>
  <c r="CU147" i="2" s="1"/>
  <c r="CT147" i="2" a="1"/>
  <c r="CT147" i="2" s="1"/>
  <c r="CS147" i="2" a="1"/>
  <c r="CS147" i="2" s="1"/>
  <c r="CR147" i="2" a="1"/>
  <c r="CR147" i="2" s="1"/>
  <c r="CQ147" i="2" a="1"/>
  <c r="CQ147" i="2" s="1"/>
  <c r="CP147" i="2" a="1"/>
  <c r="CP147" i="2" s="1"/>
  <c r="CO147" i="2" a="1"/>
  <c r="CO147" i="2" s="1"/>
  <c r="CN147" i="2" a="1"/>
  <c r="CN147" i="2" s="1"/>
  <c r="CM147" i="2" a="1"/>
  <c r="CM147" i="2" s="1"/>
  <c r="CL147" i="2" a="1"/>
  <c r="CL147" i="2" s="1"/>
  <c r="CK147" i="2" a="1"/>
  <c r="CK147" i="2" s="1"/>
  <c r="CJ147" i="2" a="1"/>
  <c r="CJ147" i="2" s="1"/>
  <c r="CI147" i="2" a="1"/>
  <c r="CI147" i="2" s="1"/>
  <c r="CH147" i="2" a="1"/>
  <c r="CH147" i="2" s="1"/>
  <c r="CG147" i="2" a="1"/>
  <c r="CG147" i="2" s="1"/>
  <c r="CF147" i="2" a="1"/>
  <c r="CF147" i="2" s="1"/>
  <c r="CE147" i="2" a="1"/>
  <c r="CE147" i="2" s="1"/>
  <c r="CD147" i="2" a="1"/>
  <c r="CD147" i="2" s="1"/>
  <c r="CC147" i="2" a="1"/>
  <c r="CC147" i="2" s="1"/>
  <c r="CB147" i="2" a="1"/>
  <c r="CB147" i="2" s="1"/>
  <c r="CA147" i="2" a="1"/>
  <c r="CA147" i="2" s="1"/>
  <c r="BZ147" i="2" a="1"/>
  <c r="BZ147" i="2" s="1"/>
  <c r="BY147" i="2" a="1"/>
  <c r="BY147" i="2" s="1"/>
  <c r="BX147" i="2" a="1"/>
  <c r="BX147" i="2" s="1"/>
  <c r="BW147" i="2" a="1"/>
  <c r="BW147" i="2" s="1"/>
  <c r="BV147" i="2" a="1"/>
  <c r="BV147" i="2" s="1"/>
  <c r="BU147" i="2" a="1"/>
  <c r="BU147" i="2" s="1"/>
  <c r="BT147" i="2" a="1"/>
  <c r="BT147" i="2" s="1"/>
  <c r="BS147" i="2" a="1"/>
  <c r="BS147" i="2" s="1"/>
  <c r="BR147" i="2" a="1"/>
  <c r="BR147" i="2" s="1"/>
  <c r="BQ147" i="2" a="1"/>
  <c r="BQ147" i="2" s="1"/>
  <c r="BP147" i="2" a="1"/>
  <c r="BP147" i="2" s="1"/>
  <c r="BO147" i="2" a="1"/>
  <c r="BO147" i="2" s="1"/>
  <c r="BN147" i="2" a="1"/>
  <c r="BN147" i="2" s="1"/>
  <c r="BM147" i="2" a="1"/>
  <c r="BM147" i="2" s="1"/>
  <c r="BL147" i="2" a="1"/>
  <c r="BL147" i="2" s="1"/>
  <c r="BK147" i="2" a="1"/>
  <c r="BK147" i="2" s="1"/>
  <c r="BJ147" i="2" a="1"/>
  <c r="BJ147" i="2" s="1"/>
  <c r="BI147" i="2" a="1"/>
  <c r="BI147" i="2" s="1"/>
  <c r="BH147" i="2" a="1"/>
  <c r="BH147" i="2" s="1"/>
  <c r="BG147" i="2" a="1"/>
  <c r="BG147" i="2" s="1"/>
  <c r="BF147" i="2" a="1"/>
  <c r="BF147" i="2" s="1"/>
  <c r="BE147" i="2" a="1"/>
  <c r="BE147" i="2" s="1"/>
  <c r="BD147" i="2" a="1"/>
  <c r="BD147" i="2" s="1"/>
  <c r="BC147" i="2" a="1"/>
  <c r="BC147" i="2" s="1"/>
  <c r="BB147" i="2" a="1"/>
  <c r="BB147" i="2" s="1"/>
  <c r="BA147" i="2" a="1"/>
  <c r="BA147" i="2" s="1"/>
  <c r="AZ147" i="2" a="1"/>
  <c r="AZ147" i="2" s="1"/>
  <c r="AY147" i="2" a="1"/>
  <c r="AY147" i="2" s="1"/>
  <c r="AX147" i="2" a="1"/>
  <c r="AX147" i="2" s="1"/>
  <c r="AW147" i="2" a="1"/>
  <c r="AW147" i="2" s="1"/>
  <c r="AV147" i="2" a="1"/>
  <c r="AV147" i="2" s="1"/>
  <c r="AU147" i="2" a="1"/>
  <c r="AU147" i="2" s="1"/>
  <c r="AT147" i="2" a="1"/>
  <c r="AT147" i="2" s="1"/>
  <c r="AS147" i="2" a="1"/>
  <c r="AS147" i="2" s="1"/>
  <c r="AR147" i="2" a="1"/>
  <c r="AR147" i="2" s="1"/>
  <c r="AQ147" i="2" a="1"/>
  <c r="AQ147" i="2" s="1"/>
  <c r="AP147" i="2" a="1"/>
  <c r="AP147" i="2" s="1"/>
  <c r="AO147" i="2" a="1"/>
  <c r="AO147" i="2" s="1"/>
  <c r="AN147" i="2" a="1"/>
  <c r="AN147" i="2" s="1"/>
  <c r="AM147" i="2" a="1"/>
  <c r="AM147" i="2" s="1"/>
  <c r="AL147" i="2" a="1"/>
  <c r="AL147" i="2" s="1"/>
  <c r="AK147" i="2" a="1"/>
  <c r="AK147" i="2" s="1"/>
  <c r="AJ147" i="2" a="1"/>
  <c r="AJ147" i="2" s="1"/>
  <c r="AI147" i="2" a="1"/>
  <c r="AI147" i="2" s="1"/>
  <c r="AH147" i="2" a="1"/>
  <c r="AH147" i="2" s="1"/>
  <c r="AG147" i="2" a="1"/>
  <c r="AG147" i="2" s="1"/>
  <c r="AF147" i="2" a="1"/>
  <c r="AF147" i="2" s="1"/>
  <c r="AE147" i="2" a="1"/>
  <c r="AE147" i="2" s="1"/>
  <c r="AD147" i="2" a="1"/>
  <c r="AD147" i="2" s="1"/>
  <c r="AC147" i="2" a="1"/>
  <c r="AC147" i="2" s="1"/>
  <c r="AB147" i="2" a="1"/>
  <c r="AB147" i="2" s="1"/>
  <c r="AA147" i="2" a="1"/>
  <c r="AA147" i="2" s="1"/>
  <c r="Z147" i="2" a="1"/>
  <c r="Z147" i="2" s="1"/>
  <c r="Y147" i="2" a="1"/>
  <c r="Y147" i="2" s="1"/>
  <c r="X147" i="2" a="1"/>
  <c r="X147" i="2" s="1"/>
  <c r="W147" i="2" a="1"/>
  <c r="W147" i="2" s="1"/>
  <c r="V147" i="2" a="1"/>
  <c r="V147" i="2" s="1"/>
  <c r="U147" i="2" a="1"/>
  <c r="U147" i="2" s="1"/>
  <c r="T147" i="2" a="1"/>
  <c r="T147" i="2" s="1"/>
  <c r="S147" i="2" a="1"/>
  <c r="S147" i="2" s="1"/>
  <c r="R147" i="2" a="1"/>
  <c r="R147" i="2" s="1"/>
  <c r="Q147" i="2" a="1"/>
  <c r="Q147" i="2" s="1"/>
  <c r="P147" i="2" a="1"/>
  <c r="P147" i="2" s="1"/>
  <c r="O147" i="2" a="1"/>
  <c r="O147" i="2" s="1"/>
  <c r="N147" i="2" a="1"/>
  <c r="N147" i="2" s="1"/>
  <c r="M147" i="2" a="1"/>
  <c r="M147" i="2" s="1"/>
  <c r="L147" i="2" a="1"/>
  <c r="L147" i="2" s="1"/>
  <c r="K147" i="2" a="1"/>
  <c r="K147" i="2" s="1"/>
  <c r="J147" i="2" a="1"/>
  <c r="J147" i="2" s="1"/>
  <c r="I147" i="2" a="1"/>
  <c r="I147" i="2" s="1"/>
  <c r="H147" i="2" a="1"/>
  <c r="H147" i="2" s="1"/>
  <c r="G147" i="2" a="1"/>
  <c r="G147" i="2" s="1"/>
  <c r="F147" i="2" a="1"/>
  <c r="F147" i="2" s="1"/>
  <c r="E147" i="2" a="1"/>
  <c r="E147" i="2" s="1"/>
  <c r="D147" i="2" a="1"/>
  <c r="D147" i="2" s="1"/>
  <c r="C147" i="2" a="1"/>
  <c r="C147" i="2" s="1"/>
  <c r="B147" i="2" a="1"/>
  <c r="B147" i="2" s="1"/>
  <c r="EC147" i="2" a="1"/>
  <c r="EC147" i="2" s="1"/>
  <c r="KR6" i="2"/>
  <c r="KQ6" i="2"/>
  <c r="KP6" i="2"/>
  <c r="KO6" i="2"/>
  <c r="KN6" i="2"/>
  <c r="KM6" i="2"/>
  <c r="KL6" i="2"/>
  <c r="KK6" i="2"/>
  <c r="KJ6" i="2"/>
  <c r="KI6" i="2"/>
  <c r="KH6" i="2"/>
  <c r="KG6" i="2"/>
  <c r="KF6" i="2"/>
  <c r="KE6" i="2"/>
  <c r="KD6" i="2"/>
  <c r="KC6" i="2"/>
  <c r="KB6" i="2"/>
  <c r="KA6" i="2"/>
  <c r="JZ6" i="2"/>
  <c r="JY6" i="2"/>
  <c r="JX6" i="2"/>
  <c r="JW6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KQ161" i="2"/>
  <c r="KR161" i="2" s="1"/>
  <c r="KQ160" i="2"/>
  <c r="KR160" i="2" s="1"/>
  <c r="KQ158" i="2"/>
  <c r="KR158" i="2" s="1"/>
  <c r="KR4" i="2"/>
  <c r="KQ4" i="2"/>
  <c r="KP4" i="2"/>
  <c r="KO4" i="2"/>
  <c r="KN4" i="2"/>
  <c r="KM4" i="2"/>
  <c r="KL4" i="2"/>
  <c r="KK4" i="2"/>
  <c r="KJ4" i="2"/>
  <c r="KI4" i="2"/>
  <c r="KH4" i="2"/>
  <c r="KG4" i="2"/>
  <c r="KF4" i="2"/>
  <c r="KE4" i="2"/>
  <c r="KD4" i="2"/>
  <c r="KC4" i="2"/>
  <c r="KB4" i="2"/>
  <c r="KA4" i="2"/>
  <c r="JZ4" i="2"/>
  <c r="JY4" i="2"/>
  <c r="JX4" i="2"/>
  <c r="JW4" i="2"/>
  <c r="JV4" i="2"/>
  <c r="JU4" i="2"/>
  <c r="JT4" i="2"/>
  <c r="JS4" i="2"/>
  <c r="JR4" i="2"/>
  <c r="JQ4" i="2"/>
  <c r="JP4" i="2"/>
  <c r="JO4" i="2"/>
  <c r="JN4" i="2"/>
  <c r="JM4" i="2"/>
  <c r="JL4" i="2"/>
  <c r="JK4" i="2"/>
  <c r="JJ4" i="2"/>
  <c r="JI4" i="2"/>
  <c r="JH4" i="2"/>
  <c r="JG4" i="2"/>
  <c r="JF4" i="2"/>
  <c r="JE4" i="2"/>
  <c r="JD4" i="2"/>
  <c r="JC4" i="2"/>
  <c r="JB4" i="2"/>
  <c r="JA4" i="2"/>
  <c r="IZ4" i="2"/>
  <c r="IY4" i="2"/>
  <c r="IX4" i="2"/>
  <c r="IW4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KR5" i="2"/>
  <c r="KQ5" i="2"/>
  <c r="KP5" i="2"/>
  <c r="KO5" i="2"/>
  <c r="KN5" i="2"/>
  <c r="KM5" i="2"/>
  <c r="KL5" i="2"/>
  <c r="KK5" i="2"/>
  <c r="KJ5" i="2"/>
  <c r="KI5" i="2"/>
  <c r="KH5" i="2"/>
  <c r="KG5" i="2"/>
  <c r="KF5" i="2"/>
  <c r="KE5" i="2"/>
  <c r="KD5" i="2"/>
  <c r="KC5" i="2"/>
  <c r="KB5" i="2"/>
  <c r="KA5" i="2"/>
  <c r="JZ5" i="2"/>
  <c r="JY5" i="2"/>
  <c r="JX5" i="2"/>
  <c r="JW5" i="2"/>
  <c r="JV5" i="2"/>
  <c r="JU5" i="2"/>
  <c r="JT5" i="2"/>
  <c r="JS5" i="2"/>
  <c r="JR5" i="2"/>
  <c r="JQ5" i="2"/>
  <c r="JP5" i="2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N9" i="3" l="1"/>
  <c r="Y9" i="3"/>
  <c r="AE8" i="3"/>
  <c r="H9" i="3"/>
  <c r="W9" i="3" s="1"/>
  <c r="G8" i="3"/>
  <c r="P9" i="3"/>
  <c r="R9" i="3" s="1"/>
  <c r="L9" i="3"/>
  <c r="T9" i="3" s="1"/>
  <c r="AA9" i="3" s="1"/>
  <c r="F9" i="3"/>
  <c r="X9" i="3"/>
  <c r="E9" i="3"/>
  <c r="B11" i="3"/>
  <c r="J10" i="3"/>
  <c r="U10" i="3" s="1"/>
  <c r="K10" i="3"/>
  <c r="E10" i="3" s="1"/>
  <c r="AB8" i="3"/>
  <c r="AC8" i="3" s="1"/>
  <c r="KR162" i="2"/>
  <c r="KQ162" i="2"/>
  <c r="KQ163" i="2"/>
  <c r="KQ164" i="2" s="1"/>
  <c r="Y10" i="3" l="1"/>
  <c r="Z10" i="3"/>
  <c r="N10" i="3"/>
  <c r="O9" i="3"/>
  <c r="N11" i="3"/>
  <c r="G9" i="3"/>
  <c r="AE9" i="3"/>
  <c r="AB9" i="3"/>
  <c r="AC9" i="3" s="1"/>
  <c r="P10" i="3"/>
  <c r="Q10" i="3"/>
  <c r="F10" i="3"/>
  <c r="X10" i="3"/>
  <c r="B12" i="3"/>
  <c r="X11" i="3"/>
  <c r="Z11" i="3"/>
  <c r="Y11" i="3"/>
  <c r="J11" i="3"/>
  <c r="U11" i="3" s="1"/>
  <c r="K11" i="3"/>
  <c r="Q11" i="3" s="1"/>
  <c r="L10" i="3"/>
  <c r="T10" i="3" s="1"/>
  <c r="AA10" i="3" s="1"/>
  <c r="H10" i="3"/>
  <c r="W10" i="3" s="1"/>
  <c r="KR163" i="2"/>
  <c r="KR164" i="2" s="1"/>
  <c r="O10" i="3" l="1"/>
  <c r="R10" i="3"/>
  <c r="P11" i="3"/>
  <c r="R11" i="3" s="1"/>
  <c r="L11" i="3"/>
  <c r="T11" i="3" s="1"/>
  <c r="AA11" i="3" s="1"/>
  <c r="F11" i="3"/>
  <c r="G10" i="3"/>
  <c r="H11" i="3"/>
  <c r="W11" i="3" s="1"/>
  <c r="AE10" i="3"/>
  <c r="E11" i="3"/>
  <c r="AB10" i="3"/>
  <c r="AC10" i="3" s="1"/>
  <c r="B13" i="3"/>
  <c r="J12" i="3"/>
  <c r="U12" i="3" s="1"/>
  <c r="K12" i="3"/>
  <c r="Y12" i="3" l="1"/>
  <c r="Z12" i="3"/>
  <c r="O11" i="3"/>
  <c r="N12" i="3"/>
  <c r="AB11" i="3"/>
  <c r="AC11" i="3" s="1"/>
  <c r="AE11" i="3"/>
  <c r="P12" i="3"/>
  <c r="Q12" i="3"/>
  <c r="G11" i="3"/>
  <c r="L12" i="3"/>
  <c r="T12" i="3" s="1"/>
  <c r="AA12" i="3" s="1"/>
  <c r="F12" i="3"/>
  <c r="X12" i="3"/>
  <c r="E12" i="3"/>
  <c r="B14" i="3"/>
  <c r="J13" i="3"/>
  <c r="U13" i="3" s="1"/>
  <c r="K13" i="3"/>
  <c r="P13" i="3" s="1"/>
  <c r="AB12" i="3"/>
  <c r="H12" i="3"/>
  <c r="W12" i="3" s="1"/>
  <c r="F13" i="3" l="1"/>
  <c r="Y13" i="3"/>
  <c r="O12" i="3"/>
  <c r="Z13" i="3"/>
  <c r="X13" i="3"/>
  <c r="N13" i="3"/>
  <c r="R12" i="3"/>
  <c r="Q13" i="3"/>
  <c r="R13" i="3" s="1"/>
  <c r="AE12" i="3"/>
  <c r="L13" i="3"/>
  <c r="T13" i="3" s="1"/>
  <c r="AA13" i="3" s="1"/>
  <c r="G12" i="3"/>
  <c r="H13" i="3"/>
  <c r="W13" i="3" s="1"/>
  <c r="AC12" i="3"/>
  <c r="E13" i="3"/>
  <c r="B15" i="3"/>
  <c r="X14" i="3"/>
  <c r="Z14" i="3"/>
  <c r="J14" i="3"/>
  <c r="U14" i="3" s="1"/>
  <c r="K14" i="3"/>
  <c r="F14" i="3" s="1"/>
  <c r="N14" i="3" l="1"/>
  <c r="O14" i="3" s="1"/>
  <c r="Y14" i="3"/>
  <c r="O13" i="3"/>
  <c r="Q14" i="3"/>
  <c r="H14" i="3"/>
  <c r="W14" i="3" s="1"/>
  <c r="P14" i="3"/>
  <c r="R14" i="3" s="1"/>
  <c r="AB13" i="3"/>
  <c r="AC13" i="3" s="1"/>
  <c r="E14" i="3"/>
  <c r="AE13" i="3"/>
  <c r="B16" i="3"/>
  <c r="K15" i="3"/>
  <c r="E15" i="3" s="1"/>
  <c r="J15" i="3"/>
  <c r="U15" i="3" s="1"/>
  <c r="L14" i="3"/>
  <c r="T14" i="3" s="1"/>
  <c r="AA14" i="3" s="1"/>
  <c r="AE14" i="3" s="1"/>
  <c r="G13" i="3"/>
  <c r="X15" i="3" l="1"/>
  <c r="Y15" i="3"/>
  <c r="Z15" i="3"/>
  <c r="N15" i="3"/>
  <c r="O15" i="3" s="1"/>
  <c r="Q15" i="3"/>
  <c r="G14" i="3"/>
  <c r="P15" i="3"/>
  <c r="H15" i="3"/>
  <c r="W15" i="3" s="1"/>
  <c r="F15" i="3"/>
  <c r="AB14" i="3"/>
  <c r="AC14" i="3" s="1"/>
  <c r="B17" i="3"/>
  <c r="K16" i="3"/>
  <c r="P16" i="3" s="1"/>
  <c r="J16" i="3"/>
  <c r="U16" i="3" s="1"/>
  <c r="L15" i="3"/>
  <c r="T15" i="3" s="1"/>
  <c r="AA15" i="3" s="1"/>
  <c r="Y16" i="3" l="1"/>
  <c r="Z16" i="3"/>
  <c r="X16" i="3"/>
  <c r="R15" i="3"/>
  <c r="N16" i="3"/>
  <c r="Q16" i="3"/>
  <c r="R16" i="3" s="1"/>
  <c r="AE15" i="3"/>
  <c r="H16" i="3"/>
  <c r="W16" i="3" s="1"/>
  <c r="E16" i="3"/>
  <c r="G15" i="3"/>
  <c r="L16" i="3"/>
  <c r="T16" i="3" s="1"/>
  <c r="AA16" i="3" s="1"/>
  <c r="F16" i="3"/>
  <c r="AB15" i="3"/>
  <c r="AC15" i="3" s="1"/>
  <c r="B18" i="3"/>
  <c r="J17" i="3"/>
  <c r="U17" i="3" s="1"/>
  <c r="K17" i="3"/>
  <c r="H17" i="3" s="1"/>
  <c r="O16" i="3" l="1"/>
  <c r="F17" i="3"/>
  <c r="Z17" i="3"/>
  <c r="X17" i="3"/>
  <c r="Y17" i="3"/>
  <c r="N17" i="3"/>
  <c r="AB16" i="3"/>
  <c r="AC16" i="3" s="1"/>
  <c r="P17" i="3"/>
  <c r="Q17" i="3"/>
  <c r="G16" i="3"/>
  <c r="AE16" i="3"/>
  <c r="W17" i="3"/>
  <c r="E17" i="3"/>
  <c r="B19" i="3"/>
  <c r="E18" i="3"/>
  <c r="Z18" i="3"/>
  <c r="Y18" i="3"/>
  <c r="K18" i="3"/>
  <c r="F18" i="3" s="1"/>
  <c r="J18" i="3"/>
  <c r="U18" i="3" s="1"/>
  <c r="G17" i="3"/>
  <c r="L17" i="3"/>
  <c r="N18" i="3" l="1"/>
  <c r="O17" i="3"/>
  <c r="R17" i="3"/>
  <c r="X18" i="3"/>
  <c r="P18" i="3"/>
  <c r="Q18" i="3"/>
  <c r="H18" i="3"/>
  <c r="W18" i="3" s="1"/>
  <c r="T17" i="3"/>
  <c r="B20" i="3"/>
  <c r="J19" i="3"/>
  <c r="U19" i="3" s="1"/>
  <c r="K19" i="3"/>
  <c r="L18" i="3"/>
  <c r="T18" i="3" s="1"/>
  <c r="Y19" i="3" l="1"/>
  <c r="Z19" i="3"/>
  <c r="N19" i="3"/>
  <c r="O18" i="3"/>
  <c r="F19" i="3"/>
  <c r="G19" i="3" s="1"/>
  <c r="H19" i="3"/>
  <c r="W19" i="3" s="1"/>
  <c r="R18" i="3"/>
  <c r="Q19" i="3"/>
  <c r="X19" i="3"/>
  <c r="E19" i="3"/>
  <c r="P19" i="3"/>
  <c r="G18" i="3"/>
  <c r="AA18" i="3"/>
  <c r="AB18" i="3"/>
  <c r="L19" i="3"/>
  <c r="T19" i="3" s="1"/>
  <c r="AA19" i="3" s="1"/>
  <c r="B21" i="3"/>
  <c r="J20" i="3"/>
  <c r="U20" i="3" s="1"/>
  <c r="K20" i="3"/>
  <c r="Q20" i="3" s="1"/>
  <c r="AA17" i="3"/>
  <c r="AE17" i="3" s="1"/>
  <c r="AB17" i="3"/>
  <c r="R19" i="3" l="1"/>
  <c r="Y20" i="3"/>
  <c r="H20" i="3"/>
  <c r="W20" i="3" s="1"/>
  <c r="Z20" i="3"/>
  <c r="X20" i="3"/>
  <c r="N20" i="3"/>
  <c r="O19" i="3"/>
  <c r="P20" i="3"/>
  <c r="R20" i="3" s="1"/>
  <c r="AB19" i="3"/>
  <c r="AC19" i="3" s="1"/>
  <c r="AC18" i="3"/>
  <c r="AE18" i="3"/>
  <c r="L20" i="3"/>
  <c r="T20" i="3" s="1"/>
  <c r="AA20" i="3" s="1"/>
  <c r="AE19" i="3"/>
  <c r="F20" i="3"/>
  <c r="G20" i="3" s="1"/>
  <c r="E20" i="3"/>
  <c r="B22" i="3"/>
  <c r="X21" i="3"/>
  <c r="Z21" i="3"/>
  <c r="K21" i="3"/>
  <c r="H21" i="3" s="1"/>
  <c r="W21" i="3" s="1"/>
  <c r="J21" i="3"/>
  <c r="U21" i="3" s="1"/>
  <c r="AC17" i="3"/>
  <c r="Y21" i="3" l="1"/>
  <c r="F21" i="3"/>
  <c r="G21" i="3" s="1"/>
  <c r="N21" i="3"/>
  <c r="O21" i="3" s="1"/>
  <c r="O20" i="3"/>
  <c r="AE20" i="3"/>
  <c r="AB20" i="3"/>
  <c r="AC20" i="3" s="1"/>
  <c r="P21" i="3"/>
  <c r="R21" i="3" s="1"/>
  <c r="Q21" i="3"/>
  <c r="E21" i="3"/>
  <c r="L21" i="3"/>
  <c r="T21" i="3" s="1"/>
  <c r="AA21" i="3" s="1"/>
  <c r="AE21" i="3" s="1"/>
  <c r="B23" i="3"/>
  <c r="X22" i="3"/>
  <c r="Z22" i="3"/>
  <c r="Y22" i="3"/>
  <c r="K22" i="3"/>
  <c r="E22" i="3" s="1"/>
  <c r="J22" i="3"/>
  <c r="U22" i="3" s="1"/>
  <c r="F22" i="3" l="1"/>
  <c r="N22" i="3"/>
  <c r="H22" i="3"/>
  <c r="W22" i="3" s="1"/>
  <c r="P22" i="3"/>
  <c r="Q22" i="3"/>
  <c r="L22" i="3"/>
  <c r="T22" i="3" s="1"/>
  <c r="AA22" i="3" s="1"/>
  <c r="B24" i="3"/>
  <c r="J23" i="3"/>
  <c r="U23" i="3" s="1"/>
  <c r="K23" i="3"/>
  <c r="Q23" i="3" s="1"/>
  <c r="AB21" i="3"/>
  <c r="AC21" i="3" s="1"/>
  <c r="Y23" i="3" l="1"/>
  <c r="Z23" i="3"/>
  <c r="X23" i="3"/>
  <c r="O22" i="3"/>
  <c r="N23" i="3"/>
  <c r="R22" i="3"/>
  <c r="H23" i="3"/>
  <c r="W23" i="3" s="1"/>
  <c r="F23" i="3"/>
  <c r="E23" i="3"/>
  <c r="AE22" i="3"/>
  <c r="G22" i="3"/>
  <c r="P23" i="3"/>
  <c r="R23" i="3" s="1"/>
  <c r="AB22" i="3"/>
  <c r="AC22" i="3" s="1"/>
  <c r="L23" i="3"/>
  <c r="T23" i="3" s="1"/>
  <c r="AA23" i="3" s="1"/>
  <c r="B25" i="3"/>
  <c r="K24" i="3"/>
  <c r="E24" i="3" s="1"/>
  <c r="J24" i="3"/>
  <c r="U24" i="3" s="1"/>
  <c r="H24" i="3" l="1"/>
  <c r="W24" i="3" s="1"/>
  <c r="O23" i="3"/>
  <c r="Y24" i="3"/>
  <c r="Z24" i="3"/>
  <c r="X24" i="3"/>
  <c r="N24" i="3"/>
  <c r="G23" i="3"/>
  <c r="P24" i="3"/>
  <c r="Q24" i="3"/>
  <c r="F24" i="3"/>
  <c r="G24" i="3" s="1"/>
  <c r="AB23" i="3"/>
  <c r="AC23" i="3" s="1"/>
  <c r="AE23" i="3"/>
  <c r="B26" i="3"/>
  <c r="X25" i="3"/>
  <c r="J25" i="3"/>
  <c r="U25" i="3" s="1"/>
  <c r="K25" i="3"/>
  <c r="H25" i="3" s="1"/>
  <c r="W25" i="3" s="1"/>
  <c r="L24" i="3"/>
  <c r="T24" i="3" s="1"/>
  <c r="AA24" i="3" s="1"/>
  <c r="O24" i="3" l="1"/>
  <c r="Y25" i="3"/>
  <c r="Z25" i="3"/>
  <c r="N25" i="3"/>
  <c r="R24" i="3"/>
  <c r="P25" i="3"/>
  <c r="Q25" i="3"/>
  <c r="AB24" i="3"/>
  <c r="AC24" i="3" s="1"/>
  <c r="AE24" i="3"/>
  <c r="L25" i="3"/>
  <c r="T25" i="3" s="1"/>
  <c r="AA25" i="3" s="1"/>
  <c r="AE25" i="3" s="1"/>
  <c r="E25" i="3"/>
  <c r="B27" i="3"/>
  <c r="J26" i="3"/>
  <c r="U26" i="3" s="1"/>
  <c r="K26" i="3"/>
  <c r="L26" i="3" s="1"/>
  <c r="T26" i="3" s="1"/>
  <c r="AA26" i="3" s="1"/>
  <c r="F25" i="3"/>
  <c r="G25" i="3" s="1"/>
  <c r="F26" i="3" l="1"/>
  <c r="G26" i="3" s="1"/>
  <c r="O25" i="3"/>
  <c r="Y26" i="3"/>
  <c r="Z26" i="3"/>
  <c r="X26" i="3"/>
  <c r="N26" i="3"/>
  <c r="H26" i="3"/>
  <c r="W26" i="3" s="1"/>
  <c r="AE26" i="3" s="1"/>
  <c r="Q26" i="3"/>
  <c r="P26" i="3"/>
  <c r="R26" i="3" s="1"/>
  <c r="R25" i="3"/>
  <c r="E26" i="3"/>
  <c r="P27" i="3"/>
  <c r="B28" i="3"/>
  <c r="K27" i="3"/>
  <c r="H27" i="3" s="1"/>
  <c r="J27" i="3"/>
  <c r="U27" i="3" s="1"/>
  <c r="AB26" i="3"/>
  <c r="AB25" i="3"/>
  <c r="AC25" i="3" s="1"/>
  <c r="AC26" i="3" l="1"/>
  <c r="W27" i="3"/>
  <c r="O26" i="3"/>
  <c r="Y27" i="3"/>
  <c r="Z27" i="3"/>
  <c r="X27" i="3"/>
  <c r="J84" i="5"/>
  <c r="J87" i="5" s="1"/>
  <c r="H84" i="5"/>
  <c r="H89" i="5"/>
  <c r="J83" i="5"/>
  <c r="F89" i="5"/>
  <c r="F84" i="5"/>
  <c r="D84" i="5"/>
  <c r="J89" i="5"/>
  <c r="F83" i="5"/>
  <c r="F86" i="5" s="1"/>
  <c r="H83" i="5"/>
  <c r="H86" i="5" s="1"/>
  <c r="D79" i="5"/>
  <c r="J79" i="5"/>
  <c r="J77" i="5"/>
  <c r="D77" i="5"/>
  <c r="F79" i="5"/>
  <c r="H79" i="5"/>
  <c r="F77" i="5"/>
  <c r="H77" i="5"/>
  <c r="J81" i="5"/>
  <c r="D81" i="5"/>
  <c r="H81" i="5"/>
  <c r="F81" i="5"/>
  <c r="L81" i="5"/>
  <c r="Q27" i="3"/>
  <c r="R27" i="3" s="1"/>
  <c r="N27" i="3"/>
  <c r="O27" i="3" s="1"/>
  <c r="F27" i="3"/>
  <c r="G27" i="3" s="1"/>
  <c r="L27" i="3"/>
  <c r="T27" i="3" s="1"/>
  <c r="AA27" i="3" s="1"/>
  <c r="E27" i="3"/>
  <c r="J28" i="3"/>
  <c r="U28" i="3" s="1"/>
  <c r="K28" i="3"/>
  <c r="N28" i="3" s="1"/>
  <c r="L79" i="5" l="1"/>
  <c r="J86" i="5"/>
  <c r="H87" i="5"/>
  <c r="L77" i="5"/>
  <c r="Y28" i="3"/>
  <c r="Z28" i="3"/>
  <c r="X28" i="3"/>
  <c r="L84" i="5"/>
  <c r="F87" i="5"/>
  <c r="Q28" i="3"/>
  <c r="L28" i="3"/>
  <c r="P28" i="3"/>
  <c r="R28" i="3" s="1"/>
  <c r="F28" i="3"/>
  <c r="AB27" i="3"/>
  <c r="AC27" i="3" s="1"/>
  <c r="AE27" i="3"/>
  <c r="E28" i="3"/>
  <c r="H28" i="3"/>
  <c r="T28" i="3" l="1"/>
  <c r="AA28" i="3" s="1"/>
  <c r="AE28" i="3" s="1"/>
  <c r="D83" i="5"/>
  <c r="L83" i="5"/>
  <c r="W28" i="3"/>
  <c r="D89" i="5"/>
  <c r="O28" i="3"/>
  <c r="AB28" i="3"/>
  <c r="G28" i="3"/>
  <c r="AC28" i="3" l="1"/>
  <c r="D86" i="5"/>
  <c r="D87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<sst xmlns="http://schemas.openxmlformats.org/spreadsheetml/2006/main" count="503" uniqueCount="359">
  <si>
    <t xml:space="preserve">R$ Milhões - Valores Correntes </t>
  </si>
  <si>
    <t>Discriminação</t>
  </si>
  <si>
    <t>1. RECEITA TOTAL 1/</t>
  </si>
  <si>
    <t>1.1 -  Receita Administrada pela RFB</t>
  </si>
  <si>
    <t>1.1.01    Imposto de Importação</t>
  </si>
  <si>
    <t>1.1.02    IPI</t>
  </si>
  <si>
    <t>1.1.03    Imposto de Renda</t>
  </si>
  <si>
    <t>1.1.04    IOF</t>
  </si>
  <si>
    <t>1.1.05    Cofins</t>
  </si>
  <si>
    <t>1.1.06    PIS/Pasep</t>
  </si>
  <si>
    <t>1.1.07    CSLL</t>
  </si>
  <si>
    <t>1.1.08    CPMF</t>
  </si>
  <si>
    <t>1.1.09    CIDE  Combustíveis</t>
  </si>
  <si>
    <t>1.1.10  Outras Receitas Administradas pela RFB</t>
  </si>
  <si>
    <t>1.2 -  Incentivos Fiscais</t>
  </si>
  <si>
    <t>1.3 -  Arrecadação Líquida para o RGPS</t>
  </si>
  <si>
    <t>1.4 -  Receitas Não Administradas pela RFB</t>
  </si>
  <si>
    <t>1.4.1  Concessões e Permissões</t>
  </si>
  <si>
    <t>1.4.2  Dividendos e Participações</t>
  </si>
  <si>
    <t>1.4.3  Contr. Plano de Seguridade Social do Servidor</t>
  </si>
  <si>
    <t>1.4.4  Receitas de Exploração de Recursos Naturais</t>
  </si>
  <si>
    <t>1.4.5  Receitas Próprias (fontes 50, 81 e 82)</t>
  </si>
  <si>
    <t>1.4.6  Contribuição do Salário Educação</t>
  </si>
  <si>
    <t>1.4.7  Complemento para o FGTS (LC nº 110/01)</t>
  </si>
  <si>
    <t>1.4.8  Demais Receitas Não Administradas pela RFB</t>
  </si>
  <si>
    <t>2. TRANSF. POR REPARTIÇÃO DE RECEITA 2/</t>
  </si>
  <si>
    <t>2.1  FPM / FPE / IPI-EE</t>
  </si>
  <si>
    <t>2.2  Fundos Constitucionais</t>
  </si>
  <si>
    <t>2.2.1  Repasse Total</t>
  </si>
  <si>
    <t>2.2.2  Superávit dos Fundos</t>
  </si>
  <si>
    <t>2.3  Transferência de Contribuição do Salário Educação</t>
  </si>
  <si>
    <t>2.4  Transferências de Exploração de Recursos Naturais</t>
  </si>
  <si>
    <t>2.5  Transferência da CIDE - Combustíveis</t>
  </si>
  <si>
    <t>2.6  Demais Transferências por Repartição de Receita</t>
  </si>
  <si>
    <t>3. RECEITA LÍQUIDA  (1-2)</t>
  </si>
  <si>
    <t xml:space="preserve">4.1  Benefícios Previdenciários </t>
  </si>
  <si>
    <t>4.2  Pessoal e Encargos Sociais</t>
  </si>
  <si>
    <t>4.3  Outras Despesas Obrigatórias</t>
  </si>
  <si>
    <t>4.3.01 Abono e Seguro Desemprego</t>
  </si>
  <si>
    <t>4.3.02  Anistiados</t>
  </si>
  <si>
    <t>4.3.03  Apoio Fin. EE/MM</t>
  </si>
  <si>
    <t>4.3.04  Benefícios de Legislação Especial e Indenizações</t>
  </si>
  <si>
    <t>4.3.05  Benefícios de Prestação Continuada da LOAS/RMV</t>
  </si>
  <si>
    <t>4.3.06  Complemento para o FGTS (LC nº 110/01)</t>
  </si>
  <si>
    <t>4.3.07  Créditos Extraordinários (exceto PAC)</t>
  </si>
  <si>
    <t>4.3.08  Compensação ao RGPS pelas Desonerações da Folha</t>
  </si>
  <si>
    <t>4.3.09  Fabricação de Cédulas e Moedas</t>
  </si>
  <si>
    <t>4.3.10  FUNDEB (Complem. União)</t>
  </si>
  <si>
    <t>4.3.11  Fundo Constitucional DF (Custeio e Capital)</t>
  </si>
  <si>
    <t>4.3.12  Legislativo/Judiciário/MPU/DPU (Custeio e Capital)</t>
  </si>
  <si>
    <t>4.3.13  Lei Kandir (LC nº 87/96 e 102/00) e LC nº 176 de 2020</t>
  </si>
  <si>
    <t>4.3.14  Sentenças Judiciais e Precatórios (Custeio e Capital)</t>
  </si>
  <si>
    <t>4.3.15  Subsídios, Subvenções e Proagro</t>
  </si>
  <si>
    <t>4.3.16 Transferências ANA</t>
  </si>
  <si>
    <t>4.3.17 Transferências Multas ANEEL</t>
  </si>
  <si>
    <t>4.3.18 Impacto Primário do FIES</t>
  </si>
  <si>
    <t>4.3.19 Financiamento de Campanha Eleitoral</t>
  </si>
  <si>
    <t>4.3.20 Demais Despesas Obrigatórias</t>
  </si>
  <si>
    <t>4.4  Despesas do Poder Executivo Sujeitas à Programação Financeira</t>
  </si>
  <si>
    <t>4.4.1 Obrigatórias com Controle de Fluxo</t>
  </si>
  <si>
    <t>4.4.2 Despesas Discricionárias</t>
  </si>
  <si>
    <t>5. RESULTADO PRIMÁRIO GOVERNO CENTRAL - ACIMA DA LINHA (3 - 4)</t>
  </si>
  <si>
    <t>6. AJUSTES METODOLÓGICOS</t>
  </si>
  <si>
    <t xml:space="preserve">7. DISCREPÂNCIA ESTATÍSTICA </t>
  </si>
  <si>
    <t>8. RESULTADO PRIMÁRIO DO GOVERNO CENTRAL - ABAIXO DA LINHA (5 + 6 + 7)</t>
  </si>
  <si>
    <t>Obs.: Dados sujeitos à alteração.</t>
  </si>
  <si>
    <t>1/ Apurado pelo conceito de caixa, que corresponde ao ingresso efetivo na Conta Única.</t>
  </si>
  <si>
    <t>2/ Apurado pelo conceito de "pagamento efetivo", que corresponde ao valor do saque efetuado na Conta Única. A partir de 01/03/2012, inclui recursos de complementação do FGTS e despesas realizadas com recursos dessa contribuição (conforme previsto na Portaria STN nº 278, de 19/04/2012).</t>
  </si>
  <si>
    <t>Tabela 1.2. Resultado Primário do Governo Central - Brasil - Mensal</t>
  </si>
  <si>
    <t>1.1.02.1    IPI - Fumo</t>
  </si>
  <si>
    <t>1.1.02.2    IPI - Bebidas</t>
  </si>
  <si>
    <t>1.1.02.3    IPI - Automóveis</t>
  </si>
  <si>
    <t>1.1.02.4    IPI - Vinculado a importação</t>
  </si>
  <si>
    <t>1.1.02.5    IPI - Outros</t>
  </si>
  <si>
    <t>1.1.03.1  I.R. - Pessoa Física</t>
  </si>
  <si>
    <t>1.1.03.2  I.R. - Pessoa Jurídica</t>
  </si>
  <si>
    <t>1.1.03.3  I.R. - Retido na fonte</t>
  </si>
  <si>
    <t>1.1.03.3.1    IRRF - Rendimentos do Trabalho</t>
  </si>
  <si>
    <t>1.1.03.3.2    IRRF - Rendimentos do Capital</t>
  </si>
  <si>
    <t>1.1.03.3.3    IRRF - Remessas ao Exterior</t>
  </si>
  <si>
    <t>1.1.03.3.4    IRRF - Outros Rendimentos</t>
  </si>
  <si>
    <t>1.3.1    Arrecadação Líquida para o RGPS - Urbana</t>
  </si>
  <si>
    <t>1.3.2    Arrecadação Líquida para o RGPS - Rural</t>
  </si>
  <si>
    <t>1.4.2.1  Banco do Brasil</t>
  </si>
  <si>
    <t>1.4.2.2  BNB</t>
  </si>
  <si>
    <t>1.4.2.3  BNDES</t>
  </si>
  <si>
    <t>1.4.2.4  Caixa Econômica Federal</t>
  </si>
  <si>
    <t>1.4.2.5  Empresa Brasileira de Correios e Telégrafos (Correios)</t>
  </si>
  <si>
    <t>1.4.2.6  Eletrobrás</t>
  </si>
  <si>
    <t>1.4.2.7  IRB</t>
  </si>
  <si>
    <t>1.4.2.8  Petrobras</t>
  </si>
  <si>
    <t>1.4.2.9  Demais Dividendos e Participações</t>
  </si>
  <si>
    <t>1.4.8.1 d/q Receitas de Operações com Ativos</t>
  </si>
  <si>
    <t>4. DESPESA TOTAL 2/</t>
  </si>
  <si>
    <t>4.1.1 Benefícios Previdenciários - Urbano 3/</t>
  </si>
  <si>
    <t>4.1.1.1 Sent. Judiciais e Precatórios de Benefícios Previdenciários - Urbano</t>
  </si>
  <si>
    <t>4.1.2 Benefícios Previdenciários - Rural 3/</t>
  </si>
  <si>
    <t>4.1.2.1 Sent. Judiciais e Precatórios de Benefícios Previdenciários - Rural</t>
  </si>
  <si>
    <t>4.2.1 Sent. Judiciais e Precatórios de Pessoal e Encargos</t>
  </si>
  <si>
    <t>4.3.01.1 Abono</t>
  </si>
  <si>
    <t>4.3.01.2 Seguro Desemprego</t>
  </si>
  <si>
    <t>4.3.01.2.1 d/q Seguro Defeso</t>
  </si>
  <si>
    <t>4.3.05.1 Sentenças Judiciais e Precatórios de BPC/LOAS</t>
  </si>
  <si>
    <t>4.1.15.1 Operações Oficiais de Crédito e Reordenamento de Passivos</t>
  </si>
  <si>
    <t>4.1.15.1.1 Equalização de custeio agropecuário</t>
  </si>
  <si>
    <t>4.1.15.1.2 Equalização de invest. rural e agroindustrial 4/</t>
  </si>
  <si>
    <t>4.1.15.1.3 Política de preços agrícolas</t>
  </si>
  <si>
    <t>4.1.15.1.3.1 Equalização Empréstimo do Governo Federal</t>
  </si>
  <si>
    <t>4.3.15.1.3.2 Equalização Aquisições do Governo Federal</t>
  </si>
  <si>
    <t>4.3.15.1.3.3 Garantia à Sustentação de Preços</t>
  </si>
  <si>
    <t>4.3.15.1.4 Pronaf</t>
  </si>
  <si>
    <t>4.3.15.1.4.1 Equalização Empréstimo do Governo Federal</t>
  </si>
  <si>
    <t>4.3.15.1.4.2 Concessão de Financiamento 5/</t>
  </si>
  <si>
    <t>4.3.15.1.4.3 Aquisição</t>
  </si>
  <si>
    <t>4.3.15.1.5 Proex</t>
  </si>
  <si>
    <t>4.3.15.1.5.1 Equalização Empréstimo do Governo Federal</t>
  </si>
  <si>
    <t>4.3.15.1.5.2 Concessão de Financiamento 5/</t>
  </si>
  <si>
    <t>4.3.15.1.6 Programa especial de saneamento de ativos (PESA) 6/</t>
  </si>
  <si>
    <t>4.3.15.1.7 Álcool</t>
  </si>
  <si>
    <t>4.3.15.1.8 Cacau</t>
  </si>
  <si>
    <t>4.3.15.1.9 Programa de subsídio à habitação de interesse social (PSH)</t>
  </si>
  <si>
    <t>4.3.15.1.10 Securitização da dívida agrícola (LEI 9.138/1995)</t>
  </si>
  <si>
    <t>4.3.15.1.11 Fundo da terra/ INCRA 5/</t>
  </si>
  <si>
    <t>4.3.15.1.12 Funcafé</t>
  </si>
  <si>
    <t xml:space="preserve">4.3.15.1.13 Revitaliza </t>
  </si>
  <si>
    <t>4.3.15.1.14 Programa de Sustentação ao Investimento - PSI</t>
  </si>
  <si>
    <t>4.3.15.1.15 Operações de Microcredito Produtivo Orientado (EQMPO)</t>
  </si>
  <si>
    <t>4.3.15.1.16 Operações de crédito destinadas a Pessoas com deficiência (EQPCD) 7/</t>
  </si>
  <si>
    <t>4.3.15.1.17 Fundo nacional de desenvolvimento (FND) 5/</t>
  </si>
  <si>
    <t>4.3.15.1.18 Fundo Setorial Audiovisual (FSA)</t>
  </si>
  <si>
    <t>4.3.15.1.19 Capitalização à Emgea</t>
  </si>
  <si>
    <t>4.3.15.1.20 Subv. Parcial à Remuneração por Cessão de Energia Elétrica de Itaipu</t>
  </si>
  <si>
    <t>4.3.15.1.21 Subvenções Econômicas</t>
  </si>
  <si>
    <t>4.3.15.1.22 Equalização dos Fundos FDA/FDNE/FDCO</t>
  </si>
  <si>
    <t>4.3.15.1.23 Sudene</t>
  </si>
  <si>
    <t>4.3.15.1.24 Receitas de Recuperação de Subvenções 8/</t>
  </si>
  <si>
    <t>4.3.15.2 Proagro</t>
  </si>
  <si>
    <t>4.3.15.3 PNAFE</t>
  </si>
  <si>
    <t>4.3.15.4 Demais Subsídios e Subvenções</t>
  </si>
  <si>
    <t>4.3.20.1 Auxílio CDE</t>
  </si>
  <si>
    <t>4.3.20.2 Convênios</t>
  </si>
  <si>
    <t>4.3.20.3 Doações</t>
  </si>
  <si>
    <t>4.3.20.4 FDA/FDNE</t>
  </si>
  <si>
    <t>4.3.20.5 Reserva de Contingência</t>
  </si>
  <si>
    <t>4.3.20.6 Ressarc. Est/Mun. Comb. Fósseis</t>
  </si>
  <si>
    <t>4.4.1.1 Benefícios a servidores públicos</t>
  </si>
  <si>
    <t>4.4.1.2 Bolsa Família e Auxílio Brasil</t>
  </si>
  <si>
    <t>4.4.1.3 Saúde</t>
  </si>
  <si>
    <t>4.4.1.4 Educação</t>
  </si>
  <si>
    <t>4.4.1.5 Demais</t>
  </si>
  <si>
    <t>4.4.2.1 Saúde</t>
  </si>
  <si>
    <t>4.4.2.2 Educação</t>
  </si>
  <si>
    <t>4.4.2.3 Defesa</t>
  </si>
  <si>
    <t>4.4.2.4 Transporte</t>
  </si>
  <si>
    <t>4.4.2.5 Administração</t>
  </si>
  <si>
    <t>4.4.2.6 Ciência e Tecnologia</t>
  </si>
  <si>
    <t>4.4.2.7 Segurança Pública</t>
  </si>
  <si>
    <t>4.4.2.8 Assistência Social</t>
  </si>
  <si>
    <t>4.4.2.9 Demais</t>
  </si>
  <si>
    <t>6.1 Ajuste Metodológico Itaipu 9/</t>
  </si>
  <si>
    <t>6.2 Ajuste Metodológico Caixa - Competência 10/</t>
  </si>
  <si>
    <t>9. JUROS NOMINAIS 11/</t>
  </si>
  <si>
    <t>10. RESULTADO NOMINAL DO GOVERNO CENTRAL (8 + 9) 12/</t>
  </si>
  <si>
    <t>Memorando</t>
  </si>
  <si>
    <t>Arrecadação Líquida para o RGPS</t>
  </si>
  <si>
    <t>Arrecadação Ordinária</t>
  </si>
  <si>
    <t>Compensação ao RGPS pelas Desonerações da Folha</t>
  </si>
  <si>
    <t>Custeio Administrativo</t>
  </si>
  <si>
    <t>Investimento</t>
  </si>
  <si>
    <t>PAC 13/</t>
  </si>
  <si>
    <t>Não Disp4</t>
  </si>
  <si>
    <t>Minha Casa Minha Vida</t>
  </si>
  <si>
    <t>Fundo Soberano do Brasil</t>
  </si>
  <si>
    <t>3/ Fonte: Ministério da Previdência Social. A apuração do resultado do RGPS por clientela urbana e rural é realizada pelo Ministério da Previdência Social segundo metodologia própria.</t>
  </si>
  <si>
    <t>4/ Inclui retornos derivados de decisões judiciais relativas aos programas "Unificados Rurais" e "Unificados Industriais".</t>
  </si>
  <si>
    <t>5/ Concessão de empréstimos menos retornos.</t>
  </si>
  <si>
    <t>6/ Inclui "despesas" decorrentes da baixa de ativos associada a inscrição em Dívida Ativa da União.</t>
  </si>
  <si>
    <t>7/ Operações de crédito direcionadas exclusivamente para a aquisição de bens e serviços de tecnologia assistiva destinados a pessoas com deficiência, nos termos da Lei nº 12.613/2012. Concessão de empréstimos menos retornos.</t>
  </si>
  <si>
    <t>8/ Receitas referentes à devolução de diferencial de encargo, à atualização de devolução de equalização e de recuperação de despesas de exercícios anteriores.</t>
  </si>
  <si>
    <t>9/ Recursos transitórios referentes à amortização de contratos de Itaipu com o Tesouro Nacional.</t>
  </si>
  <si>
    <t>10/ Sistemática de registros nas estatísticas fiscais dos subsídios e subvenções estabelecida em conformidade com os Acórdãos nº 825/2015 e nº 3.297/2015 do TCU. Nesta nova sistemática, o BCB passou a incorporar mensalmente os efeitos fiscais desses eventos segundo o critério de competência na apuração abaixo da linha, enquanto que a STN registra semestralmente impactos quando dos pagamentos dos saldos apurados pelas instituições financeiras operadoras dos programas.</t>
  </si>
  <si>
    <t>11/ Apurado pelo critério "abaixo-da-linha". Fonte: Banco Central do Brasil.</t>
  </si>
  <si>
    <t>12/ Apurado pelo critério "abaixo-da-linha". Não considera desvalorização cambial.  Fonte: Banco Central do Brasil.</t>
  </si>
  <si>
    <t>13/ A partir da LDO de 2020, as ações relativas ao Programa de Aceleração do Crescimento deixaram de apresentar o identificador de Resultado Primário "discricionária abrangida pelo Programa de Aceleração do Crescimento - PAC (RP 3)".</t>
  </si>
  <si>
    <t>Trimestre</t>
  </si>
  <si>
    <t>Mês</t>
  </si>
  <si>
    <t>Ano</t>
  </si>
  <si>
    <t>1997T1</t>
  </si>
  <si>
    <t>1997T2</t>
  </si>
  <si>
    <t>1997T3</t>
  </si>
  <si>
    <t>1997T4</t>
  </si>
  <si>
    <t>1998T1</t>
  </si>
  <si>
    <t>1998T2</t>
  </si>
  <si>
    <t>1998T3</t>
  </si>
  <si>
    <t>1998T4</t>
  </si>
  <si>
    <t>1999T1</t>
  </si>
  <si>
    <t>1999T2</t>
  </si>
  <si>
    <t>1999T3</t>
  </si>
  <si>
    <t>1999T4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</si>
  <si>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</si>
  <si>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</si>
  <si>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</si>
  <si>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</si>
  <si>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</si>
  <si>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</si>
  <si>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</si>
  <si>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</si>
  <si>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</si>
  <si>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</si>
  <si>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</si>
  <si>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</si>
  <si>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</si>
  <si>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</si>
  <si>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</si>
  <si>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</si>
  <si>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</si>
  <si>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</si>
  <si>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</si>
  <si>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</si>
  <si>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</si>
  <si>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</si>
  <si>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</si>
  <si>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</si>
  <si>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</si>
  <si>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</si>
  <si>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</si>
  <si>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</si>
  <si>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</si>
  <si>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</si>
  <si>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</si>
  <si>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</si>
  <si>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</si>
  <si>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</si>
  <si>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</si>
  <si>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</si>
  <si>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</si>
  <si>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</si>
  <si>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</si>
  <si>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</si>
  <si>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</si>
  <si>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</si>
  <si>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</si>
  <si>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</si>
  <si>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</si>
  <si>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</si>
  <si>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</si>
  <si>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</si>
  <si>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</si>
  <si>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</si>
  <si>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</si>
  <si>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</si>
  <si>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</si>
  <si>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</si>
  <si>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</si>
  <si>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</si>
  <si>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</si>
  <si>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</si>
  <si>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</si>
  <si>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</si>
  <si>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</si>
  <si>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</si>
  <si>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</si>
  <si>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</si>
  <si>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</si>
  <si>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</si>
  <si>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</si>
  <si>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</si>
  <si>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</si>
  <si>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</si>
  <si>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</si>
  <si>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</si>
  <si>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</si>
  <si>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</si>
  <si>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</si>
  <si>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</si>
  <si>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</si>
  <si>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</si>
  <si>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2019T3</t>
  </si>
  <si>
    <t>2019T4</t>
  </si>
  <si>
    <t>2020T1</t>
  </si>
  <si>
    <t>2020T2</t>
  </si>
  <si>
    <t>2020T3</t>
  </si>
  <si>
    <t>2020T4</t>
  </si>
  <si>
    <t>2021T1</t>
  </si>
  <si>
    <t>2021T2</t>
  </si>
  <si>
    <t>2021T3</t>
  </si>
  <si>
    <t>2021T4</t>
  </si>
  <si>
    <t>2022T1</t>
  </si>
  <si>
    <t>Tabela 6613 - Valores encadeados a preços de 1995 com ajuste sazonal</t>
  </si>
  <si>
    <t>Variável - Valores encadeados a preços de 1995 com ajuste sazonal (Milhões de Reais)</t>
  </si>
  <si>
    <t>Brasil</t>
  </si>
  <si>
    <t>Setores e subsetores - PIB a preços de mercado</t>
  </si>
  <si>
    <t/>
  </si>
  <si>
    <t>Tabela 1846 - Valores a preços correntes</t>
  </si>
  <si>
    <t>Variável - Valores a preços correntes (Milhões de Reais)</t>
  </si>
  <si>
    <t>1996T1</t>
  </si>
  <si>
    <t>1996T2</t>
  </si>
  <si>
    <t>1996T3</t>
  </si>
  <si>
    <t>1996T4</t>
  </si>
  <si>
    <t>Sazonalmente ajustado</t>
  </si>
  <si>
    <t>g</t>
  </si>
  <si>
    <t>9. JUROS NOMINAIS 11/ + RES. PRIM ABAIXO DA LINHA (6 + 7)</t>
  </si>
  <si>
    <t>j</t>
  </si>
  <si>
    <t>fs</t>
  </si>
  <si>
    <t>pfs</t>
  </si>
  <si>
    <t>g(prev)</t>
  </si>
  <si>
    <t>g(folha)</t>
  </si>
  <si>
    <t>g(rest)</t>
  </si>
  <si>
    <t>r(l)</t>
  </si>
  <si>
    <t>Deflator do PIB</t>
  </si>
  <si>
    <t>PIB real</t>
  </si>
  <si>
    <t>PIB nominal</t>
  </si>
  <si>
    <t>R$ de 1995 com ajuste sazonal (Milhões de Reais)</t>
  </si>
  <si>
    <t>R$ correntes com ajuste sazonal (Milhões de Reais)</t>
  </si>
  <si>
    <t>∆fs</t>
  </si>
  <si>
    <t>𝜋</t>
  </si>
  <si>
    <t>𝛿</t>
  </si>
  <si>
    <t>∆r(l)</t>
  </si>
  <si>
    <t>∆g</t>
  </si>
  <si>
    <t>∆j</t>
  </si>
  <si>
    <t>2022T2</t>
  </si>
  <si>
    <t>𝜋_effct</t>
  </si>
  <si>
    <t>𝛿_effct</t>
  </si>
  <si>
    <t>Check</t>
  </si>
  <si>
    <t>% do PIB (exceto quando mencionado)</t>
  </si>
  <si>
    <t>1995=100</t>
  </si>
  <si>
    <t>Decompondo o resultado fiscal do governo geral</t>
  </si>
  <si>
    <t>Exc. 𝜋_effct</t>
  </si>
  <si>
    <t>Variação total</t>
  </si>
  <si>
    <t>Tabela</t>
  </si>
  <si>
    <t>% do PIB</t>
  </si>
  <si>
    <t>Mandato</t>
  </si>
  <si>
    <t>Lula</t>
  </si>
  <si>
    <t>Dilma</t>
  </si>
  <si>
    <t>Temer</t>
  </si>
  <si>
    <t>FHC (parcial)</t>
  </si>
  <si>
    <t>Bolsonaro (parcial)</t>
  </si>
  <si>
    <t>Efeito inflação</t>
  </si>
  <si>
    <t>Efeito crescimento</t>
  </si>
  <si>
    <t>Variação do res. fiscal</t>
  </si>
  <si>
    <t>Crescimento real acumulado (𝛿)</t>
  </si>
  <si>
    <t>Efeito receita (∆r)</t>
  </si>
  <si>
    <t>Efeito gasto primário (∆g)</t>
  </si>
  <si>
    <t>Decomposição da variação do resultado fiscal do governo central</t>
  </si>
  <si>
    <t>Dados:STN + IBGE</t>
  </si>
  <si>
    <t>Elaboração: Felipe Camargo</t>
  </si>
  <si>
    <t>resultado primário 'abaixo da linha'</t>
  </si>
  <si>
    <t>**Acumula os juros nominais com o</t>
  </si>
  <si>
    <t>Período</t>
  </si>
  <si>
    <t>Decomposição algébrica:</t>
  </si>
  <si>
    <t>***Medida pela variação do deflator do PIB</t>
  </si>
  <si>
    <t>Inflação acumulada*** (𝜋)</t>
  </si>
  <si>
    <t>*Exc. receita extraordinária da cessão onerosa (2010 e 2019)</t>
  </si>
  <si>
    <t>Cessão onerosa Petrobras (2010 e 2019)</t>
  </si>
  <si>
    <t>r(ex)</t>
  </si>
  <si>
    <t>https://g1.globo.com/mundo/noticia/2010/10/governo-central-tem-superavit-recorde-com-petrobras-1.html</t>
  </si>
  <si>
    <t>https://g1.globo.com/economia/noticia/2019/11/04/cessao-onerosa-o-que-e-e-o-que-esta-em-jogo-no-megaleilao-do-pre-sal.ghtml</t>
  </si>
  <si>
    <t>*Cessão onerosa (2010 e 2019)</t>
  </si>
  <si>
    <t>Efeito juros** (∆j)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</si>
</sst>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%&quot;*&quot;"/>
  </numFmts>
  <fonts count="14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i/>
      <sz val="8"/>
      <color theme="1"/>
      <name val="Arial"/>
      <family val="2"/>
    </font>
    <font>
      <i/>
      <sz val="8"/>
      <color theme="1" tint="0.34998626667073579"/>
      <name val="Arial"/>
      <family val="2"/>
    </font>
    <font>
      <sz val="8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i/>
      <sz val="9"/>
      <color theme="1" tint="0.34998626667073579"/>
      <name val="Arial"/>
      <family val="2"/>
    </font>
    <font>
      <b/>
      <i/>
      <sz val="8"/>
      <color theme="1" tint="0.34998626667073579"/>
      <name val="Arial"/>
      <family val="2"/>
    </font>
    <font>
      <i/>
      <sz val="8"/>
      <color rgb="FFFF0000"/>
      <name val="Arial"/>
      <family val="2"/>
    </font>
    <font>
      <i/>
      <sz val="8"/>
      <color rgb="FF0070C0"/>
      <name val="Arial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 applyAlignment="1">
      <alignment horizontal="center"/>
    </xf>
    <xf numFmtId="3" fontId="1" fillId="2" borderId="0" xfId="0" applyNumberFormat="1" applyFont="1" applyFill="1"/>
    <xf numFmtId="0" fontId="0" fillId="2" borderId="0" xfId="0" applyFill="1"/>
    <xf numFmtId="3" fontId="0" fillId="2" borderId="0" xfId="0" applyNumberFormat="1" applyFill="1"/>
    <xf numFmtId="0" fontId="0" fillId="2" borderId="0" xfId="0" applyFont="1" applyFill="1"/>
    <xf numFmtId="3" fontId="0" fillId="2" borderId="0" xfId="0" applyNumberFormat="1" applyFont="1" applyFill="1"/>
    <xf numFmtId="1" fontId="1" fillId="2" borderId="0" xfId="0" applyNumberFormat="1" applyFont="1" applyFill="1" applyAlignment="1">
      <alignment horizontal="center"/>
    </xf>
    <xf numFmtId="3" fontId="3" fillId="0" borderId="0" xfId="0" applyNumberFormat="1" applyFont="1"/>
    <xf numFmtId="3" fontId="4" fillId="0" borderId="0" xfId="0" applyNumberFormat="1" applyFont="1"/>
    <xf numFmtId="3" fontId="3" fillId="2" borderId="0" xfId="0" applyNumberFormat="1" applyFont="1" applyFill="1"/>
    <xf numFmtId="3" fontId="4" fillId="2" borderId="0" xfId="0" applyNumberFormat="1" applyFont="1" applyFill="1"/>
    <xf numFmtId="0" fontId="0" fillId="0" borderId="0" xfId="0" applyFont="1" applyFill="1"/>
    <xf numFmtId="3" fontId="0" fillId="0" borderId="0" xfId="0" applyNumberFormat="1" applyFont="1" applyFill="1"/>
    <xf numFmtId="0" fontId="3" fillId="0" borderId="0" xfId="0" applyFont="1"/>
    <xf numFmtId="1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65" fontId="0" fillId="0" borderId="0" xfId="1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1" xfId="0" applyFont="1" applyBorder="1"/>
    <xf numFmtId="9" fontId="10" fillId="0" borderId="0" xfId="1" applyFont="1" applyAlignment="1">
      <alignment horizontal="center"/>
    </xf>
    <xf numFmtId="0" fontId="9" fillId="0" borderId="1" xfId="0" applyFont="1" applyBorder="1" applyAlignment="1">
      <alignment horizontal="centerContinuous"/>
    </xf>
    <xf numFmtId="9" fontId="10" fillId="0" borderId="0" xfId="1" applyFont="1" applyAlignment="1">
      <alignment horizontal="centerContinuous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centerContinuous" vertical="center"/>
    </xf>
    <xf numFmtId="0" fontId="5" fillId="0" borderId="0" xfId="0" applyFont="1"/>
    <xf numFmtId="165" fontId="9" fillId="0" borderId="2" xfId="1" applyNumberFormat="1" applyFont="1" applyBorder="1" applyAlignment="1">
      <alignment horizontal="centerContinuous"/>
    </xf>
    <xf numFmtId="0" fontId="9" fillId="0" borderId="2" xfId="0" applyFont="1" applyBorder="1" applyAlignment="1">
      <alignment horizontal="centerContinuous"/>
    </xf>
    <xf numFmtId="0" fontId="6" fillId="0" borderId="2" xfId="0" applyFont="1" applyBorder="1" applyAlignment="1">
      <alignment horizontal="center"/>
    </xf>
    <xf numFmtId="0" fontId="9" fillId="0" borderId="2" xfId="0" applyFont="1" applyBorder="1"/>
    <xf numFmtId="0" fontId="5" fillId="0" borderId="2" xfId="0" applyFont="1" applyBorder="1"/>
    <xf numFmtId="0" fontId="6" fillId="0" borderId="0" xfId="0" applyFont="1" applyAlignment="1">
      <alignment horizontal="right"/>
    </xf>
    <xf numFmtId="0" fontId="6" fillId="0" borderId="0" xfId="0" quotePrefix="1" applyFont="1"/>
    <xf numFmtId="0" fontId="11" fillId="0" borderId="0" xfId="0" applyFont="1"/>
    <xf numFmtId="165" fontId="11" fillId="0" borderId="0" xfId="1" applyNumberFormat="1" applyFont="1" applyAlignment="1">
      <alignment horizontal="centerContinuous" vertical="center"/>
    </xf>
    <xf numFmtId="0" fontId="12" fillId="0" borderId="0" xfId="0" applyFont="1"/>
    <xf numFmtId="165" fontId="12" fillId="0" borderId="0" xfId="1" applyNumberFormat="1" applyFont="1" applyAlignment="1">
      <alignment horizontal="centerContinuous" vertical="center"/>
    </xf>
    <xf numFmtId="166" fontId="6" fillId="0" borderId="0" xfId="1" applyNumberFormat="1" applyFont="1" applyAlignment="1">
      <alignment horizontal="centerContinuous" vertical="center"/>
    </xf>
    <xf numFmtId="0" fontId="6" fillId="0" borderId="0" xfId="0" quotePrefix="1" applyFont="1" applyAlignment="1">
      <alignment horizontal="left" indent="1"/>
    </xf>
    <xf numFmtId="0" fontId="13" fillId="0" borderId="0" xfId="2"/>
    <xf numFmtId="165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200"/>
              <a:t>Brasil: Contribui</a:t>
            </a:r>
            <a:r>
              <a:rPr lang="en-US" sz="1200" b="0" i="0" u="none" strike="noStrike" baseline="0">
                <a:effectLst/>
              </a:rPr>
              <a:t>ção </a:t>
            </a:r>
            <a:r>
              <a:rPr lang="en-US" sz="1200" baseline="0"/>
              <a:t>ao balan</a:t>
            </a:r>
            <a:r>
              <a:rPr lang="en-US" sz="1200" b="0" i="0" u="none" strike="noStrike" baseline="0">
                <a:effectLst/>
              </a:rPr>
              <a:t>ç</a:t>
            </a:r>
            <a:r>
              <a:rPr lang="en-US" sz="1200" baseline="0"/>
              <a:t>o fiscal</a:t>
            </a:r>
          </a:p>
          <a:p>
            <a:pPr algn="l">
              <a:defRPr sz="1200"/>
            </a:pPr>
            <a:r>
              <a:rPr lang="en-US" sz="1000"/>
              <a:t>% do PIB, governo central</a:t>
            </a:r>
          </a:p>
        </c:rich>
      </c:tx>
      <c:layout>
        <c:manualLayout>
          <c:xMode val="edge"/>
          <c:yMode val="edge"/>
          <c:x val="2.3921855826835446E-2"/>
          <c:y val="1.1581092726253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3649118321052"/>
          <c:y val="0.23694915717913761"/>
          <c:w val="0.5980644614386188"/>
          <c:h val="0.61861592263465304"/>
        </c:manualLayout>
      </c:layout>
      <c:barChart>
        <c:barDir val="col"/>
        <c:grouping val="stacked"/>
        <c:varyColors val="0"/>
        <c:ser>
          <c:idx val="5"/>
          <c:order val="1"/>
          <c:tx>
            <c:strRef>
              <c:f>Dados!$AB$3</c:f>
              <c:strCache>
                <c:ptCount val="1"/>
                <c:pt idx="0">
                  <c:v>𝛿_effct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Dados!$B$4:$B$28</c15:sqref>
                  </c15:fullRef>
                </c:ext>
              </c:extLst>
              <c:f>Dados!$B$6:$B$28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Dados!$AB$5:$AB$28</c15:sqref>
                  </c15:fullRef>
                </c:ext>
              </c:extLst>
              <c:f>Dados!$AB$7:$AB$28</c:f>
              <c:numCache>
                <c:formatCode>0.00%</c:formatCode>
                <c:ptCount val="22"/>
                <c:pt idx="0">
                  <c:v>9.3589375549547123E-4</c:v>
                </c:pt>
                <c:pt idx="1">
                  <c:v>2.9212566462345025E-4</c:v>
                </c:pt>
                <c:pt idx="2">
                  <c:v>5.1317899953133995E-4</c:v>
                </c:pt>
                <c:pt idx="3">
                  <c:v>6.8005642743328433E-5</c:v>
                </c:pt>
                <c:pt idx="4">
                  <c:v>1.7247328338321187E-3</c:v>
                </c:pt>
                <c:pt idx="5">
                  <c:v>4.5045352148051948E-4</c:v>
                </c:pt>
                <c:pt idx="6">
                  <c:v>1.2057683381536662E-3</c:v>
                </c:pt>
                <c:pt idx="7">
                  <c:v>1.6344343414733146E-3</c:v>
                </c:pt>
                <c:pt idx="8">
                  <c:v>9.1694696955646124E-4</c:v>
                </c:pt>
                <c:pt idx="9">
                  <c:v>1.1692823409650618E-5</c:v>
                </c:pt>
                <c:pt idx="10">
                  <c:v>2.0896304989500643E-3</c:v>
                </c:pt>
                <c:pt idx="11">
                  <c:v>4.2793581575084594E-4</c:v>
                </c:pt>
                <c:pt idx="12">
                  <c:v>2.9279856037823978E-4</c:v>
                </c:pt>
                <c:pt idx="13">
                  <c:v>3.6928704074086206E-4</c:v>
                </c:pt>
                <c:pt idx="14">
                  <c:v>1.0031023460217946E-4</c:v>
                </c:pt>
                <c:pt idx="15">
                  <c:v>-1.6013294098032619E-3</c:v>
                </c:pt>
                <c:pt idx="16">
                  <c:v>-2.8761039461783016E-3</c:v>
                </c:pt>
                <c:pt idx="17">
                  <c:v>1.1768744586597611E-3</c:v>
                </c:pt>
                <c:pt idx="18">
                  <c:v>1.1077425091058975E-3</c:v>
                </c:pt>
                <c:pt idx="19">
                  <c:v>7.0317508928966421E-4</c:v>
                </c:pt>
                <c:pt idx="20">
                  <c:v>-2.2338206887522168E-3</c:v>
                </c:pt>
                <c:pt idx="21">
                  <c:v>5.771638401939826E-3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4-4B5B-8BAC-EC234853EEE8}"/>
            </c:ext>
          </c:extLst>
        </c:ser>
        <c:ser>
          <c:idx val="4"/>
          <c:order val="2"/>
          <c:tx>
            <c:strRef>
              <c:f>Dados!$AA$3</c:f>
              <c:strCache>
                <c:ptCount val="1"/>
                <c:pt idx="0">
                  <c:v>𝜋_effct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Dados!$B$4:$B$28</c15:sqref>
                  </c15:fullRef>
                </c:ext>
              </c:extLst>
              <c:f>Dados!$B$6:$B$28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Dados!$AA$5:$AA$28</c15:sqref>
                  </c15:fullRef>
                </c:ext>
              </c:extLst>
              <c:f>Dados!$AA$7:$AA$28</c:f>
              <c:numCache>
                <c:formatCode>0.00%</c:formatCode>
                <c:ptCount val="22"/>
                <c:pt idx="0">
                  <c:v>1.316898198355774E-3</c:v>
                </c:pt>
                <c:pt idx="1">
                  <c:v>1.5654917000743336E-3</c:v>
                </c:pt>
                <c:pt idx="2">
                  <c:v>1.7082546664827934E-3</c:v>
                </c:pt>
                <c:pt idx="3">
                  <c:v>8.30494645114952E-4</c:v>
                </c:pt>
                <c:pt idx="4">
                  <c:v>2.7054025557081553E-3</c:v>
                </c:pt>
                <c:pt idx="5">
                  <c:v>9.0865849316243386E-4</c:v>
                </c:pt>
                <c:pt idx="6">
                  <c:v>2.1442641462079302E-3</c:v>
                </c:pt>
                <c:pt idx="7">
                  <c:v>1.9079326902430168E-3</c:v>
                </c:pt>
                <c:pt idx="8">
                  <c:v>1.8258770271240021E-3</c:v>
                </c:pt>
                <c:pt idx="9">
                  <c:v>5.2441242247687546E-4</c:v>
                </c:pt>
                <c:pt idx="10">
                  <c:v>2.5079438410544885E-3</c:v>
                </c:pt>
                <c:pt idx="11">
                  <c:v>8.9848649659326433E-4</c:v>
                </c:pt>
                <c:pt idx="12">
                  <c:v>1.5300572966908672E-3</c:v>
                </c:pt>
                <c:pt idx="13">
                  <c:v>8.6192534483563415E-4</c:v>
                </c:pt>
                <c:pt idx="14">
                  <c:v>1.5103000137759964E-3</c:v>
                </c:pt>
                <c:pt idx="15">
                  <c:v>3.3066667104654198E-3</c:v>
                </c:pt>
                <c:pt idx="16">
                  <c:v>6.6032013801773396E-3</c:v>
                </c:pt>
                <c:pt idx="17">
                  <c:v>2.4838873965957074E-3</c:v>
                </c:pt>
                <c:pt idx="18">
                  <c:v>3.0598699556677201E-3</c:v>
                </c:pt>
                <c:pt idx="19">
                  <c:v>2.4718219038465613E-3</c:v>
                </c:pt>
                <c:pt idx="20">
                  <c:v>2.8070645311537058E-3</c:v>
                </c:pt>
                <c:pt idx="21">
                  <c:v>1.3120363042994685E-2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4-4B5B-8BAC-EC234853EEE8}"/>
            </c:ext>
          </c:extLst>
        </c:ser>
        <c:ser>
          <c:idx val="3"/>
          <c:order val="3"/>
          <c:tx>
            <c:strRef>
              <c:f>Dados!$Z$3</c:f>
              <c:strCache>
                <c:ptCount val="1"/>
                <c:pt idx="0">
                  <c:v>∆j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Dados!$B$4:$B$28</c15:sqref>
                  </c15:fullRef>
                </c:ext>
              </c:extLst>
              <c:f>Dados!$B$6:$B$28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Dados!$Z$5:$Z$28</c15:sqref>
                  </c15:fullRef>
                </c:ext>
              </c:extLst>
              <c:f>Dados!$Z$7:$Z$28</c:f>
              <c:numCache>
                <c:formatCode>0.0%</c:formatCode>
                <c:ptCount val="22"/>
                <c:pt idx="0">
                  <c:v>4.1863169898257178E-4</c:v>
                </c:pt>
                <c:pt idx="1">
                  <c:v>-7.6913723365701521E-4</c:v>
                </c:pt>
                <c:pt idx="2">
                  <c:v>3.633326025379162E-3</c:v>
                </c:pt>
                <c:pt idx="3">
                  <c:v>-3.4747380133996884E-2</c:v>
                </c:pt>
                <c:pt idx="4">
                  <c:v>1.2714153543370127E-2</c:v>
                </c:pt>
                <c:pt idx="5">
                  <c:v>-2.2867378629014914E-2</c:v>
                </c:pt>
                <c:pt idx="6">
                  <c:v>1.1358974059602965E-3</c:v>
                </c:pt>
                <c:pt idx="7">
                  <c:v>2.1949858727558125E-3</c:v>
                </c:pt>
                <c:pt idx="8">
                  <c:v>6.7369372986965789E-3</c:v>
                </c:pt>
                <c:pt idx="9">
                  <c:v>-1.5159731652870198E-2</c:v>
                </c:pt>
                <c:pt idx="10">
                  <c:v>5.9552181955721357E-3</c:v>
                </c:pt>
                <c:pt idx="11">
                  <c:v>-1.273895288936182E-2</c:v>
                </c:pt>
                <c:pt idx="12">
                  <c:v>6.9052962823699304E-3</c:v>
                </c:pt>
                <c:pt idx="13">
                  <c:v>-6.8565853158956795E-3</c:v>
                </c:pt>
                <c:pt idx="14">
                  <c:v>-1.1308330287365271E-2</c:v>
                </c:pt>
                <c:pt idx="15">
                  <c:v>-2.4238043733801569E-2</c:v>
                </c:pt>
                <c:pt idx="16">
                  <c:v>1.2256685385548095E-2</c:v>
                </c:pt>
                <c:pt idx="17">
                  <c:v>-2.8136962847598776E-3</c:v>
                </c:pt>
                <c:pt idx="18">
                  <c:v>4.1172586632786641E-3</c:v>
                </c:pt>
                <c:pt idx="19">
                  <c:v>3.1182942254370842E-4</c:v>
                </c:pt>
                <c:pt idx="20">
                  <c:v>4.7243464214256738E-3</c:v>
                </c:pt>
                <c:pt idx="21">
                  <c:v>-1.6066140626957135E-2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4-4B5B-8BAC-EC234853EEE8}"/>
            </c:ext>
          </c:extLst>
        </c:ser>
        <c:ser>
          <c:idx val="2"/>
          <c:order val="4"/>
          <c:tx>
            <c:strRef>
              <c:f>Dados!$Y$3</c:f>
              <c:strCache>
                <c:ptCount val="1"/>
                <c:pt idx="0">
                  <c:v>∆g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Dados!$B$4:$B$28</c15:sqref>
                  </c15:fullRef>
                </c:ext>
              </c:extLst>
              <c:f>Dados!$B$6:$B$28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Dados!$Y$5:$Y$28</c15:sqref>
                  </c15:fullRef>
                </c:ext>
              </c:extLst>
              <c:f>Dados!$Y$7:$Y$28</c:f>
              <c:numCache>
                <c:formatCode>0.0%</c:formatCode>
                <c:ptCount val="22"/>
                <c:pt idx="0">
                  <c:v>-1.5598585406989942E-2</c:v>
                </c:pt>
                <c:pt idx="1">
                  <c:v>-2.1492799087310978E-2</c:v>
                </c:pt>
                <c:pt idx="2">
                  <c:v>-2.0720163224315601E-2</c:v>
                </c:pt>
                <c:pt idx="3">
                  <c:v>-1.3788715157121984E-2</c:v>
                </c:pt>
                <c:pt idx="4">
                  <c:v>-2.3266099501238417E-2</c:v>
                </c:pt>
                <c:pt idx="5">
                  <c:v>-2.274391813182465E-2</c:v>
                </c:pt>
                <c:pt idx="6">
                  <c:v>-2.0281141432425671E-2</c:v>
                </c:pt>
                <c:pt idx="7">
                  <c:v>-2.0252869108865396E-2</c:v>
                </c:pt>
                <c:pt idx="8">
                  <c:v>-1.8681357666628963E-2</c:v>
                </c:pt>
                <c:pt idx="9">
                  <c:v>-1.8680199999850058E-2</c:v>
                </c:pt>
                <c:pt idx="10">
                  <c:v>-3.3032939493185511E-2</c:v>
                </c:pt>
                <c:pt idx="11">
                  <c:v>-5.9597531094019726E-3</c:v>
                </c:pt>
                <c:pt idx="12">
                  <c:v>-1.7152344814949112E-2</c:v>
                </c:pt>
                <c:pt idx="13">
                  <c:v>-2.0455065301115009E-2</c:v>
                </c:pt>
                <c:pt idx="14">
                  <c:v>-2.1037546543843738E-2</c:v>
                </c:pt>
                <c:pt idx="15">
                  <c:v>-1.9750536254329466E-2</c:v>
                </c:pt>
                <c:pt idx="16">
                  <c:v>-1.3639743342526257E-2</c:v>
                </c:pt>
                <c:pt idx="17">
                  <c:v>-4.4273028733388684E-3</c:v>
                </c:pt>
                <c:pt idx="18">
                  <c:v>-1.0411736680930686E-2</c:v>
                </c:pt>
                <c:pt idx="19">
                  <c:v>-1.2159903414213901E-2</c:v>
                </c:pt>
                <c:pt idx="20">
                  <c:v>-6.7651015282602325E-2</c:v>
                </c:pt>
                <c:pt idx="21">
                  <c:v>3.8417968451867714E-2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4-4B5B-8BAC-EC234853EEE8}"/>
            </c:ext>
          </c:extLst>
        </c:ser>
        <c:ser>
          <c:idx val="1"/>
          <c:order val="5"/>
          <c:tx>
            <c:strRef>
              <c:f>Dados!$X$3</c:f>
              <c:strCache>
                <c:ptCount val="1"/>
                <c:pt idx="0">
                  <c:v>∆r(l)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Dados!$B$4:$B$28</c15:sqref>
                  </c15:fullRef>
                </c:ext>
              </c:extLst>
              <c:f>Dados!$B$6:$B$28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Dados!$X$5:$X$28</c15:sqref>
                  </c15:fullRef>
                </c:ext>
              </c:extLst>
              <c:f>Dados!$X$7:$X$28</c:f>
              <c:numCache>
                <c:formatCode>0.0%</c:formatCode>
                <c:ptCount val="22"/>
                <c:pt idx="0">
                  <c:v>1.6281127826850955E-2</c:v>
                </c:pt>
                <c:pt idx="1">
                  <c:v>2.2066700444085714E-2</c:v>
                </c:pt>
                <c:pt idx="2">
                  <c:v>2.7336079528530153E-2</c:v>
                </c:pt>
                <c:pt idx="3">
                  <c:v>1.8161021495627816E-2</c:v>
                </c:pt>
                <c:pt idx="4">
                  <c:v>2.8514535070021073E-2</c:v>
                </c:pt>
                <c:pt idx="5">
                  <c:v>2.4280515655290137E-2</c:v>
                </c:pt>
                <c:pt idx="6">
                  <c:v>1.8650383337157503E-2</c:v>
                </c:pt>
                <c:pt idx="7">
                  <c:v>2.3528168145136211E-2</c:v>
                </c:pt>
                <c:pt idx="8">
                  <c:v>2.3119807868690657E-2</c:v>
                </c:pt>
                <c:pt idx="9">
                  <c:v>9.0678189725696412E-3</c:v>
                </c:pt>
                <c:pt idx="10">
                  <c:v>4.2936798102916993E-2</c:v>
                </c:pt>
                <c:pt idx="11">
                  <c:v>9.1597773452319776E-3</c:v>
                </c:pt>
                <c:pt idx="12">
                  <c:v>1.5718254136719546E-2</c:v>
                </c:pt>
                <c:pt idx="13">
                  <c:v>1.8048082347356286E-2</c:v>
                </c:pt>
                <c:pt idx="14">
                  <c:v>4.4863304752874623E-3</c:v>
                </c:pt>
                <c:pt idx="15">
                  <c:v>3.5701071036790279E-3</c:v>
                </c:pt>
                <c:pt idx="16">
                  <c:v>7.135495977825531E-3</c:v>
                </c:pt>
                <c:pt idx="17">
                  <c:v>1.0048295885469226E-2</c:v>
                </c:pt>
                <c:pt idx="18">
                  <c:v>1.0988628735272465E-2</c:v>
                </c:pt>
                <c:pt idx="19">
                  <c:v>1.5564666742664634E-2</c:v>
                </c:pt>
                <c:pt idx="20">
                  <c:v>-1.9145810226310015E-2</c:v>
                </c:pt>
                <c:pt idx="21">
                  <c:v>4.3191389309006088E-2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4-4B5B-8BAC-EC234853E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367831823"/>
        <c:axId val="367842639"/>
      </c:barChart>
      <c:lineChart>
        <c:grouping val="standard"/>
        <c:varyColors val="0"/>
        <c:ser>
          <c:idx val="0"/>
          <c:order val="0"/>
          <c:tx>
            <c:strRef>
              <c:f>Dados!$W$3</c:f>
              <c:strCache>
                <c:ptCount val="1"/>
                <c:pt idx="0">
                  <c:v>∆fs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Dados!$B$5:$B$28</c15:sqref>
                  </c15:fullRef>
                </c:ext>
              </c:extLst>
              <c:f>Dados!$B$7:$B$28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Dados!$W$5:$W$28</c15:sqref>
                  </c15:fullRef>
                </c:ext>
              </c:extLst>
              <c:f>Dados!$W$7:$W$28</c:f>
              <c:numCache>
                <c:formatCode>0.0%</c:formatCode>
                <c:ptCount val="22"/>
                <c:pt idx="0">
                  <c:v>3.3539660726948015E-3</c:v>
                </c:pt>
                <c:pt idx="1">
                  <c:v>1.6623814878154557E-3</c:v>
                </c:pt>
                <c:pt idx="2">
                  <c:v>1.2470675995607874E-2</c:v>
                </c:pt>
                <c:pt idx="3">
                  <c:v>-2.9476573507632775E-2</c:v>
                </c:pt>
                <c:pt idx="4">
                  <c:v>2.2392724501693023E-2</c:v>
                </c:pt>
                <c:pt idx="5">
                  <c:v>-1.9971669090906412E-2</c:v>
                </c:pt>
                <c:pt idx="6">
                  <c:v>2.8551717950536862E-3</c:v>
                </c:pt>
                <c:pt idx="7">
                  <c:v>9.01265194074298E-3</c:v>
                </c:pt>
                <c:pt idx="8">
                  <c:v>1.3918211497438666E-2</c:v>
                </c:pt>
                <c:pt idx="9">
                  <c:v>-2.4236007434264024E-2</c:v>
                </c:pt>
                <c:pt idx="10">
                  <c:v>2.0456651145308195E-2</c:v>
                </c:pt>
                <c:pt idx="11">
                  <c:v>-8.2125063411877461E-3</c:v>
                </c:pt>
                <c:pt idx="12">
                  <c:v>7.2940614612095073E-3</c:v>
                </c:pt>
                <c:pt idx="13">
                  <c:v>-8.0323558840779078E-3</c:v>
                </c:pt>
                <c:pt idx="14">
                  <c:v>-2.6248936107543384E-2</c:v>
                </c:pt>
                <c:pt idx="15">
                  <c:v>-3.8713135583789852E-2</c:v>
                </c:pt>
                <c:pt idx="16">
                  <c:v>9.4795354548464078E-3</c:v>
                </c:pt>
                <c:pt idx="17">
                  <c:v>6.4680585826259601E-3</c:v>
                </c:pt>
                <c:pt idx="18">
                  <c:v>8.8617631823940529E-3</c:v>
                </c:pt>
                <c:pt idx="19">
                  <c:v>6.8915897441306911E-3</c:v>
                </c:pt>
                <c:pt idx="20">
                  <c:v>-8.1499235245085233E-2</c:v>
                </c:pt>
                <c:pt idx="21">
                  <c:v>8.4435218578851182E-2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34-4B5B-8BAC-EC234853E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31823"/>
        <c:axId val="367842639"/>
      </c:lineChart>
      <c:catAx>
        <c:axId val="367831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67842639"/>
        <c:crossesAt val="-100"/>
        <c:auto val="1"/>
        <c:lblAlgn val="ctr"/>
        <c:lblOffset val="100"/>
        <c:tickLblSkip val="3"/>
        <c:noMultiLvlLbl val="0"/>
      </c:catAx>
      <c:valAx>
        <c:axId val="367842639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678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40484968586408"/>
          <c:y val="0.2138270951974941"/>
          <c:w val="0.1962378733534095"/>
          <c:h val="0.62017572256443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200"/>
              <a:t>Brasil: Balan</a:t>
            </a:r>
            <a:r>
              <a:rPr lang="en-US" sz="1200" b="0" i="0" u="none" strike="noStrike" baseline="0">
                <a:effectLst/>
              </a:rPr>
              <a:t>ç</a:t>
            </a:r>
            <a:r>
              <a:rPr lang="en-US" sz="1200"/>
              <a:t>o </a:t>
            </a:r>
            <a:r>
              <a:rPr lang="en-US" sz="1200" baseline="0"/>
              <a:t>fiscal</a:t>
            </a:r>
          </a:p>
          <a:p>
            <a:pPr algn="l">
              <a:defRPr sz="1200"/>
            </a:pPr>
            <a:r>
              <a:rPr lang="en-US" sz="1000"/>
              <a:t>% do PIB, governo central</a:t>
            </a:r>
          </a:p>
        </c:rich>
      </c:tx>
      <c:layout>
        <c:manualLayout>
          <c:xMode val="edge"/>
          <c:yMode val="edge"/>
          <c:x val="2.3921855826835446E-2"/>
          <c:y val="1.1581092726253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3649118321052"/>
          <c:y val="0.23694915717913761"/>
          <c:w val="0.5980644614386188"/>
          <c:h val="0.61861592263465304"/>
        </c:manualLayout>
      </c:layout>
      <c:barChart>
        <c:barDir val="col"/>
        <c:grouping val="stacked"/>
        <c:varyColors val="0"/>
        <c:ser>
          <c:idx val="3"/>
          <c:order val="2"/>
          <c:tx>
            <c:strRef>
              <c:f>Dados!$G$3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Dados!$B$4:$B$28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Dados!$G$4:$G$28</c:f>
              <c:numCache>
                <c:formatCode>0.0%</c:formatCode>
                <c:ptCount val="25"/>
                <c:pt idx="0">
                  <c:v>-2.4287873493580896E-2</c:v>
                </c:pt>
                <c:pt idx="1">
                  <c:v>-5.255633841684678E-2</c:v>
                </c:pt>
                <c:pt idx="2">
                  <c:v>-4.2781899872450263E-2</c:v>
                </c:pt>
                <c:pt idx="3">
                  <c:v>-3.8385614543045024E-2</c:v>
                </c:pt>
                <c:pt idx="4">
                  <c:v>-3.5739082095914212E-2</c:v>
                </c:pt>
                <c:pt idx="5">
                  <c:v>-2.7973703542636799E-2</c:v>
                </c:pt>
                <c:pt idx="6">
                  <c:v>-5.8993617119919919E-2</c:v>
                </c:pt>
                <c:pt idx="7">
                  <c:v>-3.9063763804507629E-2</c:v>
                </c:pt>
                <c:pt idx="8">
                  <c:v>-5.809136991650609E-2</c:v>
                </c:pt>
                <c:pt idx="9">
                  <c:v>-5.1197590999647463E-2</c:v>
                </c:pt>
                <c:pt idx="10">
                  <c:v>-4.3141553745565726E-2</c:v>
                </c:pt>
                <c:pt idx="11">
                  <c:v>-3.1009001504372143E-2</c:v>
                </c:pt>
                <c:pt idx="12">
                  <c:v>-4.4093964619185418E-2</c:v>
                </c:pt>
                <c:pt idx="13">
                  <c:v>-3.1852400795462553E-2</c:v>
                </c:pt>
                <c:pt idx="14">
                  <c:v>-4.1008395697220874E-2</c:v>
                </c:pt>
                <c:pt idx="15">
                  <c:v>-3.0366295307422519E-2</c:v>
                </c:pt>
                <c:pt idx="16">
                  <c:v>-3.4281380603638563E-2</c:v>
                </c:pt>
                <c:pt idx="17">
                  <c:v>-4.2927856347671184E-2</c:v>
                </c:pt>
                <c:pt idx="18">
                  <c:v>-6.5608036948091447E-2</c:v>
                </c:pt>
                <c:pt idx="19">
                  <c:v>-5.04982121590795E-2</c:v>
                </c:pt>
                <c:pt idx="20">
                  <c:v>-5.0886700786570788E-2</c:v>
                </c:pt>
                <c:pt idx="21">
                  <c:v>-4.3729236395627535E-2</c:v>
                </c:pt>
                <c:pt idx="22">
                  <c:v>-4.1137427648105067E-2</c:v>
                </c:pt>
                <c:pt idx="23">
                  <c:v>-3.5976412253435522E-2</c:v>
                </c:pt>
                <c:pt idx="24">
                  <c:v>-4.7026676230680194E-2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B-44EC-933E-C53657AD1046}"/>
            </c:ext>
          </c:extLst>
        </c:ser>
        <c:ser>
          <c:idx val="1"/>
          <c:order val="3"/>
          <c:tx>
            <c:strRef>
              <c:f>Dados!$E$3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Dados!$B$4:$B$28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Dados!$E$4:$E$28</c:f>
              <c:numCache>
                <c:formatCode>0.0%</c:formatCode>
                <c:ptCount val="25"/>
                <c:pt idx="0">
                  <c:v>-0.13975854380098013</c:v>
                </c:pt>
                <c:pt idx="1">
                  <c:v>-0.14844203538868564</c:v>
                </c:pt>
                <c:pt idx="2">
                  <c:v>-0.14599098788038989</c:v>
                </c:pt>
                <c:pt idx="3">
                  <c:v>-0.14801603904316143</c:v>
                </c:pt>
                <c:pt idx="4">
                  <c:v>-0.15633791712663933</c:v>
                </c:pt>
                <c:pt idx="5">
                  <c:v>-0.15898272844527939</c:v>
                </c:pt>
                <c:pt idx="6">
                  <c:v>-0.15158716235513442</c:v>
                </c:pt>
                <c:pt idx="7">
                  <c:v>-0.15631214662644868</c:v>
                </c:pt>
                <c:pt idx="8">
                  <c:v>-0.16369136289043065</c:v>
                </c:pt>
                <c:pt idx="9">
                  <c:v>-0.16774779705161752</c:v>
                </c:pt>
                <c:pt idx="10">
                  <c:v>-0.16879705836513695</c:v>
                </c:pt>
                <c:pt idx="11">
                  <c:v>-0.16636735601441352</c:v>
                </c:pt>
                <c:pt idx="12">
                  <c:v>-0.17391615096177415</c:v>
                </c:pt>
                <c:pt idx="13">
                  <c:v>-0.18215438114030544</c:v>
                </c:pt>
                <c:pt idx="14">
                  <c:v>-0.16762426602675701</c:v>
                </c:pt>
                <c:pt idx="15">
                  <c:v>-0.16950220092774035</c:v>
                </c:pt>
                <c:pt idx="16">
                  <c:v>-0.17353805136194275</c:v>
                </c:pt>
                <c:pt idx="17">
                  <c:v>-0.1811008474049314</c:v>
                </c:pt>
                <c:pt idx="18">
                  <c:v>-0.19427918654531018</c:v>
                </c:pt>
                <c:pt idx="19">
                  <c:v>-0.19947018445678671</c:v>
                </c:pt>
                <c:pt idx="20">
                  <c:v>-0.1943178091978098</c:v>
                </c:pt>
                <c:pt idx="21">
                  <c:v>-0.19312010554602546</c:v>
                </c:pt>
                <c:pt idx="22">
                  <c:v>-0.19521100515008638</c:v>
                </c:pt>
                <c:pt idx="23">
                  <c:v>-0.26078987849143831</c:v>
                </c:pt>
                <c:pt idx="24">
                  <c:v>-0.18601225714278566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B-44EC-933E-C53657AD1046}"/>
            </c:ext>
          </c:extLst>
        </c:ser>
        <c:ser>
          <c:idx val="0"/>
          <c:order val="4"/>
          <c:tx>
            <c:strRef>
              <c:f>Dados!$C$3</c:f>
              <c:strCache>
                <c:ptCount val="1"/>
                <c:pt idx="0">
                  <c:v>r(l)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Dados!$B$4:$B$28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Dados!$C$4:$C$28</c:f>
              <c:numCache>
                <c:formatCode>0.0%</c:formatCode>
                <c:ptCount val="25"/>
                <c:pt idx="0">
                  <c:v>0.14165125867414416</c:v>
                </c:pt>
                <c:pt idx="1">
                  <c:v>0.15600169503532019</c:v>
                </c:pt>
                <c:pt idx="2">
                  <c:v>0.16454284442629633</c:v>
                </c:pt>
                <c:pt idx="3">
                  <c:v>0.16552557633235748</c:v>
                </c:pt>
                <c:pt idx="4">
                  <c:v>0.17286330345652007</c:v>
                </c:pt>
                <c:pt idx="5">
                  <c:v>0.18021341221749054</c:v>
                </c:pt>
                <c:pt idx="6">
                  <c:v>0.17436118619699592</c:v>
                </c:pt>
                <c:pt idx="7">
                  <c:v>0.18154904165459096</c:v>
                </c:pt>
                <c:pt idx="8">
                  <c:v>0.18798419493966489</c:v>
                </c:pt>
                <c:pt idx="9">
                  <c:v>0.18800202197904689</c:v>
                </c:pt>
                <c:pt idx="10">
                  <c:v>0.19000789797922751</c:v>
                </c:pt>
                <c:pt idx="11">
                  <c:v>0.18936385488474924</c:v>
                </c:pt>
                <c:pt idx="12">
                  <c:v>0.18576160551265905</c:v>
                </c:pt>
                <c:pt idx="13">
                  <c:v>0.18294853708347408</c:v>
                </c:pt>
                <c:pt idx="14">
                  <c:v>0.18862829645979784</c:v>
                </c:pt>
                <c:pt idx="15">
                  <c:v>0.18715819243219228</c:v>
                </c:pt>
                <c:pt idx="16">
                  <c:v>0.18707677227853284</c:v>
                </c:pt>
                <c:pt idx="17">
                  <c:v>0.17703710795801075</c:v>
                </c:pt>
                <c:pt idx="18">
                  <c:v>0.17418249211501993</c:v>
                </c:pt>
                <c:pt idx="19">
                  <c:v>0.17374320069233093</c:v>
                </c:pt>
                <c:pt idx="20">
                  <c:v>0.17544737264347124</c:v>
                </c:pt>
                <c:pt idx="21">
                  <c:v>0.17595396778313771</c:v>
                </c:pt>
                <c:pt idx="22">
                  <c:v>0.17088331359049522</c:v>
                </c:pt>
                <c:pt idx="23">
                  <c:v>0.16126327108540403</c:v>
                </c:pt>
                <c:pt idx="24">
                  <c:v>0.18197113229284723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B-44EC-933E-C53657AD1046}"/>
            </c:ext>
          </c:extLst>
        </c:ser>
        <c:ser>
          <c:idx val="5"/>
          <c:order val="5"/>
          <c:tx>
            <c:strRef>
              <c:f>Dados!$D$3</c:f>
              <c:strCache>
                <c:ptCount val="1"/>
                <c:pt idx="0">
                  <c:v>r(ex)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Dados!$D$4:$D$28</c:f>
              <c:numCache>
                <c:formatCode>0.0%</c:formatCode>
                <c:ptCount val="25"/>
                <c:pt idx="13">
                  <c:v>1.9266385929301535E-2</c:v>
                </c:pt>
                <c:pt idx="22">
                  <c:v>1.1461334793311613E-2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A-4E47-8ADC-7E009509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367831823"/>
        <c:axId val="367842639"/>
      </c:barChart>
      <c:lineChart>
        <c:grouping val="standard"/>
        <c:varyColors val="0"/>
        <c:ser>
          <c:idx val="2"/>
          <c:order val="0"/>
          <c:tx>
            <c:strRef>
              <c:f>Dados!$F$3</c:f>
              <c:strCache>
                <c:ptCount val="1"/>
                <c:pt idx="0">
                  <c:v>pfs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Dados!$B$4:$B$28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Dados!$F$4:$F$28</c:f>
              <c:numCache>
                <c:formatCode>0.0%</c:formatCode>
                <c:ptCount val="25"/>
                <c:pt idx="0">
                  <c:v>1.8927148731640289E-3</c:v>
                </c:pt>
                <c:pt idx="1">
                  <c:v>7.5596596466345548E-3</c:v>
                </c:pt>
                <c:pt idx="2">
                  <c:v>1.8551856545906485E-2</c:v>
                </c:pt>
                <c:pt idx="3">
                  <c:v>1.7509537289196041E-2</c:v>
                </c:pt>
                <c:pt idx="4">
                  <c:v>1.6525386329880688E-2</c:v>
                </c:pt>
                <c:pt idx="5">
                  <c:v>2.1230683772211149E-2</c:v>
                </c:pt>
                <c:pt idx="6">
                  <c:v>2.2774023841861491E-2</c:v>
                </c:pt>
                <c:pt idx="7">
                  <c:v>2.5236895028142223E-2</c:v>
                </c:pt>
                <c:pt idx="8">
                  <c:v>2.4292832049234277E-2</c:v>
                </c:pt>
                <c:pt idx="9">
                  <c:v>2.0254224927429336E-2</c:v>
                </c:pt>
                <c:pt idx="10">
                  <c:v>2.1210839614090579E-2</c:v>
                </c:pt>
                <c:pt idx="11">
                  <c:v>2.2996498870335662E-2</c:v>
                </c:pt>
                <c:pt idx="12">
                  <c:v>1.1845454550884914E-2</c:v>
                </c:pt>
                <c:pt idx="13">
                  <c:v>2.0060541872470243E-2</c:v>
                </c:pt>
                <c:pt idx="14">
                  <c:v>2.1004030433040818E-2</c:v>
                </c:pt>
                <c:pt idx="15">
                  <c:v>1.7655991504451969E-2</c:v>
                </c:pt>
                <c:pt idx="16">
                  <c:v>1.3538720916590105E-2</c:v>
                </c:pt>
                <c:pt idx="17">
                  <c:v>-4.063739446920657E-3</c:v>
                </c:pt>
                <c:pt idx="18">
                  <c:v>-2.0096694430290246E-2</c:v>
                </c:pt>
                <c:pt idx="19">
                  <c:v>-2.5726983764455785E-2</c:v>
                </c:pt>
                <c:pt idx="20">
                  <c:v>-1.8870436554338534E-2</c:v>
                </c:pt>
                <c:pt idx="21">
                  <c:v>-1.7166137762887741E-2</c:v>
                </c:pt>
                <c:pt idx="22">
                  <c:v>-1.2866356766279516E-2</c:v>
                </c:pt>
                <c:pt idx="23">
                  <c:v>-9.9526607406034293E-2</c:v>
                </c:pt>
                <c:pt idx="24">
                  <c:v>-4.0411248499384418E-3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B-44EC-933E-C53657AD1046}"/>
            </c:ext>
          </c:extLst>
        </c:ser>
        <c:ser>
          <c:idx val="4"/>
          <c:order val="1"/>
          <c:tx>
            <c:strRef>
              <c:f>Dados!$H$3</c:f>
              <c:strCache>
                <c:ptCount val="1"/>
                <c:pt idx="0">
                  <c:v>fs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Dados!$B$4:$B$28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Dados!$H$4:$H$28</c:f>
              <c:numCache>
                <c:formatCode>0.0%</c:formatCode>
                <c:ptCount val="25"/>
                <c:pt idx="0">
                  <c:v>-2.2395158620416869E-2</c:v>
                </c:pt>
                <c:pt idx="1">
                  <c:v>-4.4996678770212226E-2</c:v>
                </c:pt>
                <c:pt idx="2">
                  <c:v>-2.4230043326543781E-2</c:v>
                </c:pt>
                <c:pt idx="3">
                  <c:v>-2.087607725384898E-2</c:v>
                </c:pt>
                <c:pt idx="4">
                  <c:v>-1.9213695766033524E-2</c:v>
                </c:pt>
                <c:pt idx="5">
                  <c:v>-6.7430197704256506E-3</c:v>
                </c:pt>
                <c:pt idx="6">
                  <c:v>-3.6219593278058425E-2</c:v>
                </c:pt>
                <c:pt idx="7">
                  <c:v>-1.3826868776365403E-2</c:v>
                </c:pt>
                <c:pt idx="8">
                  <c:v>-3.3798537867271813E-2</c:v>
                </c:pt>
                <c:pt idx="9">
                  <c:v>-3.0943366072218127E-2</c:v>
                </c:pt>
                <c:pt idx="10">
                  <c:v>-2.1930714131475147E-2</c:v>
                </c:pt>
                <c:pt idx="11">
                  <c:v>-8.0125026340364808E-3</c:v>
                </c:pt>
                <c:pt idx="12">
                  <c:v>-3.2248510068300505E-2</c:v>
                </c:pt>
                <c:pt idx="13">
                  <c:v>-1.179185892299231E-2</c:v>
                </c:pt>
                <c:pt idx="14">
                  <c:v>-2.0004365264180056E-2</c:v>
                </c:pt>
                <c:pt idx="15">
                  <c:v>-1.2710303802970549E-2</c:v>
                </c:pt>
                <c:pt idx="16">
                  <c:v>-2.0742659687048456E-2</c:v>
                </c:pt>
                <c:pt idx="17">
                  <c:v>-4.6991595794591841E-2</c:v>
                </c:pt>
                <c:pt idx="18">
                  <c:v>-8.5704731378381693E-2</c:v>
                </c:pt>
                <c:pt idx="19">
                  <c:v>-7.6225195923535286E-2</c:v>
                </c:pt>
                <c:pt idx="20">
                  <c:v>-6.9757137340909325E-2</c:v>
                </c:pt>
                <c:pt idx="21">
                  <c:v>-6.0895374158515272E-2</c:v>
                </c:pt>
                <c:pt idx="22">
                  <c:v>-5.4003784414384581E-2</c:v>
                </c:pt>
                <c:pt idx="23">
                  <c:v>-0.13550301965946981</c:v>
                </c:pt>
                <c:pt idx="24">
                  <c:v>-5.1067801080618633E-2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DB-44EC-933E-C53657AD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31823"/>
        <c:axId val="367842639"/>
      </c:lineChart>
      <c:catAx>
        <c:axId val="367831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67842639"/>
        <c:crossesAt val="-100"/>
        <c:auto val="1"/>
        <c:lblAlgn val="ctr"/>
        <c:lblOffset val="100"/>
        <c:tickLblSkip val="3"/>
        <c:noMultiLvlLbl val="0"/>
      </c:catAx>
      <c:valAx>
        <c:axId val="367842639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678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46439584598514"/>
          <c:y val="0.20803654883436756"/>
          <c:w val="0.15597342539528239"/>
          <c:h val="0.60697261593136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200"/>
              <a:t>Brasil: Contribui</a:t>
            </a:r>
            <a:r>
              <a:rPr lang="en-US" sz="1200" b="0" i="0" u="none" strike="noStrike" baseline="0">
                <a:effectLst/>
              </a:rPr>
              <a:t>ção da inflação</a:t>
            </a:r>
          </a:p>
          <a:p>
            <a:pPr algn="l">
              <a:defRPr sz="1200"/>
            </a:pPr>
            <a:r>
              <a:rPr lang="en-US" sz="1000"/>
              <a:t>% do PIB, governo central</a:t>
            </a:r>
          </a:p>
        </c:rich>
      </c:tx>
      <c:layout>
        <c:manualLayout>
          <c:xMode val="edge"/>
          <c:yMode val="edge"/>
          <c:x val="2.3921855826835446E-2"/>
          <c:y val="1.1581092726253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3649118321052"/>
          <c:y val="0.23694915717913761"/>
          <c:w val="0.5980644614386188"/>
          <c:h val="0.61861592263465304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Dados!$AA$3</c:f>
              <c:strCache>
                <c:ptCount val="1"/>
                <c:pt idx="0">
                  <c:v>𝜋_effct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Dados!$B$4:$B$28</c15:sqref>
                  </c15:fullRef>
                </c:ext>
              </c:extLst>
              <c:f>Dados!$B$6:$B$28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Dados!$AA$5:$AA$28</c15:sqref>
                  </c15:fullRef>
                </c:ext>
              </c:extLst>
              <c:f>Dados!$AA$7:$AA$28</c:f>
              <c:numCache>
                <c:formatCode>0.00%</c:formatCode>
                <c:ptCount val="22"/>
                <c:pt idx="0">
                  <c:v>1.316898198355774E-3</c:v>
                </c:pt>
                <c:pt idx="1">
                  <c:v>1.5654917000743336E-3</c:v>
                </c:pt>
                <c:pt idx="2">
                  <c:v>1.7082546664827934E-3</c:v>
                </c:pt>
                <c:pt idx="3">
                  <c:v>8.30494645114952E-4</c:v>
                </c:pt>
                <c:pt idx="4">
                  <c:v>2.7054025557081553E-3</c:v>
                </c:pt>
                <c:pt idx="5">
                  <c:v>9.0865849316243386E-4</c:v>
                </c:pt>
                <c:pt idx="6">
                  <c:v>2.1442641462079302E-3</c:v>
                </c:pt>
                <c:pt idx="7">
                  <c:v>1.9079326902430168E-3</c:v>
                </c:pt>
                <c:pt idx="8">
                  <c:v>1.8258770271240021E-3</c:v>
                </c:pt>
                <c:pt idx="9">
                  <c:v>5.2441242247687546E-4</c:v>
                </c:pt>
                <c:pt idx="10">
                  <c:v>2.5079438410544885E-3</c:v>
                </c:pt>
                <c:pt idx="11">
                  <c:v>8.9848649659326433E-4</c:v>
                </c:pt>
                <c:pt idx="12">
                  <c:v>1.5300572966908672E-3</c:v>
                </c:pt>
                <c:pt idx="13">
                  <c:v>8.6192534483563415E-4</c:v>
                </c:pt>
                <c:pt idx="14">
                  <c:v>1.5103000137759964E-3</c:v>
                </c:pt>
                <c:pt idx="15">
                  <c:v>3.3066667104654198E-3</c:v>
                </c:pt>
                <c:pt idx="16">
                  <c:v>6.6032013801773396E-3</c:v>
                </c:pt>
                <c:pt idx="17">
                  <c:v>2.4838873965957074E-3</c:v>
                </c:pt>
                <c:pt idx="18">
                  <c:v>3.0598699556677201E-3</c:v>
                </c:pt>
                <c:pt idx="19">
                  <c:v>2.4718219038465613E-3</c:v>
                </c:pt>
                <c:pt idx="20">
                  <c:v>2.8070645311537058E-3</c:v>
                </c:pt>
                <c:pt idx="21">
                  <c:v>1.3120363042994685E-2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1-4262-B10A-F5E74E08A67D}"/>
            </c:ext>
          </c:extLst>
        </c:ser>
        <c:ser>
          <c:idx val="6"/>
          <c:order val="6"/>
          <c:tx>
            <c:strRef>
              <c:f>Dados!$AE$3</c:f>
              <c:strCache>
                <c:ptCount val="1"/>
                <c:pt idx="0">
                  <c:v>Exc. 𝜋_effct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Dados!$AE$5:$AE$28</c15:sqref>
                  </c15:fullRef>
                </c:ext>
              </c:extLst>
              <c:f>Dados!$AE$7:$AE$28</c:f>
              <c:numCache>
                <c:formatCode>0.00%</c:formatCode>
                <c:ptCount val="22"/>
                <c:pt idx="0">
                  <c:v>2.0370678743390274E-3</c:v>
                </c:pt>
                <c:pt idx="1">
                  <c:v>9.6889787741122075E-5</c:v>
                </c:pt>
                <c:pt idx="2">
                  <c:v>1.0762421329125081E-2</c:v>
                </c:pt>
                <c:pt idx="3">
                  <c:v>-3.0307068152747727E-2</c:v>
                </c:pt>
                <c:pt idx="4">
                  <c:v>1.9687321945984868E-2</c:v>
                </c:pt>
                <c:pt idx="5">
                  <c:v>-2.0880327584068846E-2</c:v>
                </c:pt>
                <c:pt idx="6">
                  <c:v>7.1090764884575598E-4</c:v>
                </c:pt>
                <c:pt idx="7">
                  <c:v>7.1047192504999634E-3</c:v>
                </c:pt>
                <c:pt idx="8">
                  <c:v>1.2092334470314664E-2</c:v>
                </c:pt>
                <c:pt idx="9">
                  <c:v>-2.4760419856740899E-2</c:v>
                </c:pt>
                <c:pt idx="10">
                  <c:v>1.7948707304253707E-2</c:v>
                </c:pt>
                <c:pt idx="11">
                  <c:v>-9.1109928377810095E-3</c:v>
                </c:pt>
                <c:pt idx="12">
                  <c:v>5.7640041645186397E-3</c:v>
                </c:pt>
                <c:pt idx="13">
                  <c:v>-8.8942812289135413E-3</c:v>
                </c:pt>
                <c:pt idx="14">
                  <c:v>-2.7759236121319381E-2</c:v>
                </c:pt>
                <c:pt idx="15">
                  <c:v>-4.2019802294255275E-2</c:v>
                </c:pt>
                <c:pt idx="16">
                  <c:v>2.8763340746690682E-3</c:v>
                </c:pt>
                <c:pt idx="17">
                  <c:v>3.9841711860302527E-3</c:v>
                </c:pt>
                <c:pt idx="18">
                  <c:v>5.8018932267263328E-3</c:v>
                </c:pt>
                <c:pt idx="19">
                  <c:v>4.4197678402841303E-3</c:v>
                </c:pt>
                <c:pt idx="20">
                  <c:v>-8.4306299776238935E-2</c:v>
                </c:pt>
                <c:pt idx="21">
                  <c:v>7.1314855535856495E-2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31-4262-B10A-F5E74E08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367831823"/>
        <c:axId val="367842639"/>
        <c:extLst>
          <c:ext xmlns:c15="http://schemas.microsoft.com/office/drawing/2012/chart" uri="{02D57815-91ED-43cb-92C2-25804820EDAC}">
            <c15:filteredBa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Dados!$AB$3</c15:sqref>
                        </c15:formulaRef>
                      </c:ext>
                    </c:extLst>
                    <c:strCache>
                      <c:ptCount val="1"/>
                      <c:pt idx="0">
                        <c:v>𝛿_effct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Dados!$B$4:$B$28</c15:sqref>
                        </c15:fullRef>
                        <c15:formulaRef>
                          <c15:sqref>Dados!$B$6:$B$28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1999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  <c:pt idx="4">
                        <c:v>2003</c:v>
                      </c:pt>
                      <c:pt idx="5">
                        <c:v>2004</c:v>
                      </c:pt>
                      <c:pt idx="6">
                        <c:v>2005</c:v>
                      </c:pt>
                      <c:pt idx="7">
                        <c:v>2006</c:v>
                      </c:pt>
                      <c:pt idx="8">
                        <c:v>2007</c:v>
                      </c:pt>
                      <c:pt idx="9">
                        <c:v>2008</c:v>
                      </c:pt>
                      <c:pt idx="10">
                        <c:v>2009</c:v>
                      </c:pt>
                      <c:pt idx="11">
                        <c:v>2010</c:v>
                      </c:pt>
                      <c:pt idx="12">
                        <c:v>2011</c:v>
                      </c:pt>
                      <c:pt idx="13">
                        <c:v>2012</c:v>
                      </c:pt>
                      <c:pt idx="14">
                        <c:v>2013</c:v>
                      </c:pt>
                      <c:pt idx="15">
                        <c:v>2014</c:v>
                      </c:pt>
                      <c:pt idx="16">
                        <c:v>2015</c:v>
                      </c:pt>
                      <c:pt idx="17">
                        <c:v>2016</c:v>
                      </c:pt>
                      <c:pt idx="18">
                        <c:v>2017</c:v>
                      </c:pt>
                      <c:pt idx="19">
                        <c:v>2018</c:v>
                      </c:pt>
                      <c:pt idx="20">
                        <c:v>2019</c:v>
                      </c:pt>
                      <c:pt idx="21">
                        <c:v>2020</c:v>
                      </c:pt>
                      <c:pt idx="22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Dados!$AB$5:$AB$28</c15:sqref>
                        </c15:fullRef>
                        <c15:formulaRef>
                          <c15:sqref>Dados!$AB$7:$AB$28</c15:sqref>
                        </c15:formulaRef>
                      </c:ext>
                    </c:extLst>
                    <c:numCache>
                      <c:formatCode>0.00%</c:formatCode>
                      <c:ptCount val="22"/>
                      <c:pt idx="0">
                        <c:v>9.3589375549547123E-4</c:v>
                      </c:pt>
                      <c:pt idx="1">
                        <c:v>2.9212566462345025E-4</c:v>
                      </c:pt>
                      <c:pt idx="2">
                        <c:v>5.1317899953133995E-4</c:v>
                      </c:pt>
                      <c:pt idx="3">
                        <c:v>6.8005642743328433E-5</c:v>
                      </c:pt>
                      <c:pt idx="4">
                        <c:v>1.7247328338321187E-3</c:v>
                      </c:pt>
                      <c:pt idx="5">
                        <c:v>4.5045352148051948E-4</c:v>
                      </c:pt>
                      <c:pt idx="6">
                        <c:v>1.2057683381536662E-3</c:v>
                      </c:pt>
                      <c:pt idx="7">
                        <c:v>1.6344343414733146E-3</c:v>
                      </c:pt>
                      <c:pt idx="8">
                        <c:v>9.1694696955646124E-4</c:v>
                      </c:pt>
                      <c:pt idx="9">
                        <c:v>1.1692823409650618E-5</c:v>
                      </c:pt>
                      <c:pt idx="10">
                        <c:v>2.0896304989500643E-3</c:v>
                      </c:pt>
                      <c:pt idx="11">
                        <c:v>4.2793581575084594E-4</c:v>
                      </c:pt>
                      <c:pt idx="12">
                        <c:v>2.9279856037823978E-4</c:v>
                      </c:pt>
                      <c:pt idx="13">
                        <c:v>3.6928704074086206E-4</c:v>
                      </c:pt>
                      <c:pt idx="14">
                        <c:v>1.0031023460217946E-4</c:v>
                      </c:pt>
                      <c:pt idx="15">
                        <c:v>-1.6013294098032619E-3</c:v>
                      </c:pt>
                      <c:pt idx="16">
                        <c:v>-2.8761039461783016E-3</c:v>
                      </c:pt>
                      <c:pt idx="17">
                        <c:v>1.1768744586597611E-3</c:v>
                      </c:pt>
                      <c:pt idx="18">
                        <c:v>1.1077425091058975E-3</c:v>
                      </c:pt>
                      <c:pt idx="19">
                        <c:v>7.0317508928966421E-4</c:v>
                      </c:pt>
                      <c:pt idx="20">
                        <c:v>-2.2338206887522168E-3</c:v>
                      </c:pt>
                      <c:pt idx="21">
                        <c:v>5.771638401939826E-3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31-4262-B10A-F5E74E08A67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Dados!$Z$3</c15:sqref>
                        </c15:formulaRef>
                      </c:ext>
                    </c:extLst>
                    <c:strCache>
                      <c:ptCount val="1"/>
                      <c:pt idx="0">
                        <c:v>∆j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Dados!$B$4:$B$28</c15:sqref>
                        </c15:fullRef>
                        <c15:formulaRef>
                          <c15:sqref>Dados!$B$6:$B$28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1999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  <c:pt idx="4">
                        <c:v>2003</c:v>
                      </c:pt>
                      <c:pt idx="5">
                        <c:v>2004</c:v>
                      </c:pt>
                      <c:pt idx="6">
                        <c:v>2005</c:v>
                      </c:pt>
                      <c:pt idx="7">
                        <c:v>2006</c:v>
                      </c:pt>
                      <c:pt idx="8">
                        <c:v>2007</c:v>
                      </c:pt>
                      <c:pt idx="9">
                        <c:v>2008</c:v>
                      </c:pt>
                      <c:pt idx="10">
                        <c:v>2009</c:v>
                      </c:pt>
                      <c:pt idx="11">
                        <c:v>2010</c:v>
                      </c:pt>
                      <c:pt idx="12">
                        <c:v>2011</c:v>
                      </c:pt>
                      <c:pt idx="13">
                        <c:v>2012</c:v>
                      </c:pt>
                      <c:pt idx="14">
                        <c:v>2013</c:v>
                      </c:pt>
                      <c:pt idx="15">
                        <c:v>2014</c:v>
                      </c:pt>
                      <c:pt idx="16">
                        <c:v>2015</c:v>
                      </c:pt>
                      <c:pt idx="17">
                        <c:v>2016</c:v>
                      </c:pt>
                      <c:pt idx="18">
                        <c:v>2017</c:v>
                      </c:pt>
                      <c:pt idx="19">
                        <c:v>2018</c:v>
                      </c:pt>
                      <c:pt idx="20">
                        <c:v>2019</c:v>
                      </c:pt>
                      <c:pt idx="21">
                        <c:v>2020</c:v>
                      </c:pt>
                      <c:pt idx="22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Dados!$Z$5:$Z$28</c15:sqref>
                        </c15:fullRef>
                        <c15:formulaRef>
                          <c15:sqref>Dados!$Z$7:$Z$28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4.1863169898257178E-4</c:v>
                      </c:pt>
                      <c:pt idx="1">
                        <c:v>-7.6913723365701521E-4</c:v>
                      </c:pt>
                      <c:pt idx="2">
                        <c:v>3.633326025379162E-3</c:v>
                      </c:pt>
                      <c:pt idx="3">
                        <c:v>-3.4747380133996884E-2</c:v>
                      </c:pt>
                      <c:pt idx="4">
                        <c:v>1.2714153543370127E-2</c:v>
                      </c:pt>
                      <c:pt idx="5">
                        <c:v>-2.2867378629014914E-2</c:v>
                      </c:pt>
                      <c:pt idx="6">
                        <c:v>1.1358974059602965E-3</c:v>
                      </c:pt>
                      <c:pt idx="7">
                        <c:v>2.1949858727558125E-3</c:v>
                      </c:pt>
                      <c:pt idx="8">
                        <c:v>6.7369372986965789E-3</c:v>
                      </c:pt>
                      <c:pt idx="9">
                        <c:v>-1.5159731652870198E-2</c:v>
                      </c:pt>
                      <c:pt idx="10">
                        <c:v>5.9552181955721357E-3</c:v>
                      </c:pt>
                      <c:pt idx="11">
                        <c:v>-1.273895288936182E-2</c:v>
                      </c:pt>
                      <c:pt idx="12">
                        <c:v>6.9052962823699304E-3</c:v>
                      </c:pt>
                      <c:pt idx="13">
                        <c:v>-6.8565853158956795E-3</c:v>
                      </c:pt>
                      <c:pt idx="14">
                        <c:v>-1.1308330287365271E-2</c:v>
                      </c:pt>
                      <c:pt idx="15">
                        <c:v>-2.4238043733801569E-2</c:v>
                      </c:pt>
                      <c:pt idx="16">
                        <c:v>1.2256685385548095E-2</c:v>
                      </c:pt>
                      <c:pt idx="17">
                        <c:v>-2.8136962847598776E-3</c:v>
                      </c:pt>
                      <c:pt idx="18">
                        <c:v>4.1172586632786641E-3</c:v>
                      </c:pt>
                      <c:pt idx="19">
                        <c:v>3.1182942254370842E-4</c:v>
                      </c:pt>
                      <c:pt idx="20">
                        <c:v>4.7243464214256738E-3</c:v>
                      </c:pt>
                      <c:pt idx="21">
                        <c:v>-1.6066140626957135E-2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31-4262-B10A-F5E74E08A67D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Dados!$Y$3</c15:sqref>
                        </c15:formulaRef>
                      </c:ext>
                    </c:extLst>
                    <c:strCache>
                      <c:ptCount val="1"/>
                      <c:pt idx="0">
                        <c:v>∆g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Dados!$B$4:$B$28</c15:sqref>
                        </c15:fullRef>
                        <c15:formulaRef>
                          <c15:sqref>Dados!$B$6:$B$28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1999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  <c:pt idx="4">
                        <c:v>2003</c:v>
                      </c:pt>
                      <c:pt idx="5">
                        <c:v>2004</c:v>
                      </c:pt>
                      <c:pt idx="6">
                        <c:v>2005</c:v>
                      </c:pt>
                      <c:pt idx="7">
                        <c:v>2006</c:v>
                      </c:pt>
                      <c:pt idx="8">
                        <c:v>2007</c:v>
                      </c:pt>
                      <c:pt idx="9">
                        <c:v>2008</c:v>
                      </c:pt>
                      <c:pt idx="10">
                        <c:v>2009</c:v>
                      </c:pt>
                      <c:pt idx="11">
                        <c:v>2010</c:v>
                      </c:pt>
                      <c:pt idx="12">
                        <c:v>2011</c:v>
                      </c:pt>
                      <c:pt idx="13">
                        <c:v>2012</c:v>
                      </c:pt>
                      <c:pt idx="14">
                        <c:v>2013</c:v>
                      </c:pt>
                      <c:pt idx="15">
                        <c:v>2014</c:v>
                      </c:pt>
                      <c:pt idx="16">
                        <c:v>2015</c:v>
                      </c:pt>
                      <c:pt idx="17">
                        <c:v>2016</c:v>
                      </c:pt>
                      <c:pt idx="18">
                        <c:v>2017</c:v>
                      </c:pt>
                      <c:pt idx="19">
                        <c:v>2018</c:v>
                      </c:pt>
                      <c:pt idx="20">
                        <c:v>2019</c:v>
                      </c:pt>
                      <c:pt idx="21">
                        <c:v>2020</c:v>
                      </c:pt>
                      <c:pt idx="22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Dados!$Y$5:$Y$28</c15:sqref>
                        </c15:fullRef>
                        <c15:formulaRef>
                          <c15:sqref>Dados!$Y$7:$Y$28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-1.5598585406989942E-2</c:v>
                      </c:pt>
                      <c:pt idx="1">
                        <c:v>-2.1492799087310978E-2</c:v>
                      </c:pt>
                      <c:pt idx="2">
                        <c:v>-2.0720163224315601E-2</c:v>
                      </c:pt>
                      <c:pt idx="3">
                        <c:v>-1.3788715157121984E-2</c:v>
                      </c:pt>
                      <c:pt idx="4">
                        <c:v>-2.3266099501238417E-2</c:v>
                      </c:pt>
                      <c:pt idx="5">
                        <c:v>-2.274391813182465E-2</c:v>
                      </c:pt>
                      <c:pt idx="6">
                        <c:v>-2.0281141432425671E-2</c:v>
                      </c:pt>
                      <c:pt idx="7">
                        <c:v>-2.0252869108865396E-2</c:v>
                      </c:pt>
                      <c:pt idx="8">
                        <c:v>-1.8681357666628963E-2</c:v>
                      </c:pt>
                      <c:pt idx="9">
                        <c:v>-1.8680199999850058E-2</c:v>
                      </c:pt>
                      <c:pt idx="10">
                        <c:v>-3.3032939493185511E-2</c:v>
                      </c:pt>
                      <c:pt idx="11">
                        <c:v>-5.9597531094019726E-3</c:v>
                      </c:pt>
                      <c:pt idx="12">
                        <c:v>-1.7152344814949112E-2</c:v>
                      </c:pt>
                      <c:pt idx="13">
                        <c:v>-2.0455065301115009E-2</c:v>
                      </c:pt>
                      <c:pt idx="14">
                        <c:v>-2.1037546543843738E-2</c:v>
                      </c:pt>
                      <c:pt idx="15">
                        <c:v>-1.9750536254329466E-2</c:v>
                      </c:pt>
                      <c:pt idx="16">
                        <c:v>-1.3639743342526257E-2</c:v>
                      </c:pt>
                      <c:pt idx="17">
                        <c:v>-4.4273028733388684E-3</c:v>
                      </c:pt>
                      <c:pt idx="18">
                        <c:v>-1.0411736680930686E-2</c:v>
                      </c:pt>
                      <c:pt idx="19">
                        <c:v>-1.2159903414213901E-2</c:v>
                      </c:pt>
                      <c:pt idx="20">
                        <c:v>-6.7651015282602325E-2</c:v>
                      </c:pt>
                      <c:pt idx="21">
                        <c:v>3.8417968451867714E-2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431-4262-B10A-F5E74E08A67D}"/>
                  </c:ext>
                </c:extLst>
              </c15:ser>
            </c15:filteredBarSeries>
            <c15:filteredBa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Dados!$X$3</c15:sqref>
                        </c15:formulaRef>
                      </c:ext>
                    </c:extLst>
                    <c:strCache>
                      <c:ptCount val="1"/>
                      <c:pt idx="0">
                        <c:v>∆r(l)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Dados!$B$4:$B$28</c15:sqref>
                        </c15:fullRef>
                        <c15:formulaRef>
                          <c15:sqref>Dados!$B$6:$B$28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1999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  <c:pt idx="4">
                        <c:v>2003</c:v>
                      </c:pt>
                      <c:pt idx="5">
                        <c:v>2004</c:v>
                      </c:pt>
                      <c:pt idx="6">
                        <c:v>2005</c:v>
                      </c:pt>
                      <c:pt idx="7">
                        <c:v>2006</c:v>
                      </c:pt>
                      <c:pt idx="8">
                        <c:v>2007</c:v>
                      </c:pt>
                      <c:pt idx="9">
                        <c:v>2008</c:v>
                      </c:pt>
                      <c:pt idx="10">
                        <c:v>2009</c:v>
                      </c:pt>
                      <c:pt idx="11">
                        <c:v>2010</c:v>
                      </c:pt>
                      <c:pt idx="12">
                        <c:v>2011</c:v>
                      </c:pt>
                      <c:pt idx="13">
                        <c:v>2012</c:v>
                      </c:pt>
                      <c:pt idx="14">
                        <c:v>2013</c:v>
                      </c:pt>
                      <c:pt idx="15">
                        <c:v>2014</c:v>
                      </c:pt>
                      <c:pt idx="16">
                        <c:v>2015</c:v>
                      </c:pt>
                      <c:pt idx="17">
                        <c:v>2016</c:v>
                      </c:pt>
                      <c:pt idx="18">
                        <c:v>2017</c:v>
                      </c:pt>
                      <c:pt idx="19">
                        <c:v>2018</c:v>
                      </c:pt>
                      <c:pt idx="20">
                        <c:v>2019</c:v>
                      </c:pt>
                      <c:pt idx="21">
                        <c:v>2020</c:v>
                      </c:pt>
                      <c:pt idx="22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Dados!$X$5:$X$28</c15:sqref>
                        </c15:fullRef>
                        <c15:formulaRef>
                          <c15:sqref>Dados!$X$7:$X$28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1.6281127826850955E-2</c:v>
                      </c:pt>
                      <c:pt idx="1">
                        <c:v>2.2066700444085714E-2</c:v>
                      </c:pt>
                      <c:pt idx="2">
                        <c:v>2.7336079528530153E-2</c:v>
                      </c:pt>
                      <c:pt idx="3">
                        <c:v>1.8161021495627816E-2</c:v>
                      </c:pt>
                      <c:pt idx="4">
                        <c:v>2.8514535070021073E-2</c:v>
                      </c:pt>
                      <c:pt idx="5">
                        <c:v>2.4280515655290137E-2</c:v>
                      </c:pt>
                      <c:pt idx="6">
                        <c:v>1.8650383337157503E-2</c:v>
                      </c:pt>
                      <c:pt idx="7">
                        <c:v>2.3528168145136211E-2</c:v>
                      </c:pt>
                      <c:pt idx="8">
                        <c:v>2.3119807868690657E-2</c:v>
                      </c:pt>
                      <c:pt idx="9">
                        <c:v>9.0678189725696412E-3</c:v>
                      </c:pt>
                      <c:pt idx="10">
                        <c:v>4.2936798102916993E-2</c:v>
                      </c:pt>
                      <c:pt idx="11">
                        <c:v>9.1597773452319776E-3</c:v>
                      </c:pt>
                      <c:pt idx="12">
                        <c:v>1.5718254136719546E-2</c:v>
                      </c:pt>
                      <c:pt idx="13">
                        <c:v>1.8048082347356286E-2</c:v>
                      </c:pt>
                      <c:pt idx="14">
                        <c:v>4.4863304752874623E-3</c:v>
                      </c:pt>
                      <c:pt idx="15">
                        <c:v>3.5701071036790279E-3</c:v>
                      </c:pt>
                      <c:pt idx="16">
                        <c:v>7.135495977825531E-3</c:v>
                      </c:pt>
                      <c:pt idx="17">
                        <c:v>1.0048295885469226E-2</c:v>
                      </c:pt>
                      <c:pt idx="18">
                        <c:v>1.0988628735272465E-2</c:v>
                      </c:pt>
                      <c:pt idx="19">
                        <c:v>1.5564666742664634E-2</c:v>
                      </c:pt>
                      <c:pt idx="20">
                        <c:v>-1.9145810226310015E-2</c:v>
                      </c:pt>
                      <c:pt idx="21">
                        <c:v>4.3191389309006088E-2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431-4262-B10A-F5E74E08A67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Dados!$W$3</c:f>
              <c:strCache>
                <c:ptCount val="1"/>
                <c:pt idx="0">
                  <c:v>∆fs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Dados!$B$5:$B$28</c15:sqref>
                  </c15:fullRef>
                </c:ext>
              </c:extLst>
              <c:f>Dados!$B$7:$B$28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Dados!$W$5:$W$28</c15:sqref>
                  </c15:fullRef>
                </c:ext>
              </c:extLst>
              <c:f>Dados!$W$7:$W$28</c:f>
              <c:numCache>
                <c:formatCode>0.0%</c:formatCode>
                <c:ptCount val="22"/>
                <c:pt idx="0">
                  <c:v>3.3539660726948015E-3</c:v>
                </c:pt>
                <c:pt idx="1">
                  <c:v>1.6623814878154557E-3</c:v>
                </c:pt>
                <c:pt idx="2">
                  <c:v>1.2470675995607874E-2</c:v>
                </c:pt>
                <c:pt idx="3">
                  <c:v>-2.9476573507632775E-2</c:v>
                </c:pt>
                <c:pt idx="4">
                  <c:v>2.2392724501693023E-2</c:v>
                </c:pt>
                <c:pt idx="5">
                  <c:v>-1.9971669090906412E-2</c:v>
                </c:pt>
                <c:pt idx="6">
                  <c:v>2.8551717950536862E-3</c:v>
                </c:pt>
                <c:pt idx="7">
                  <c:v>9.01265194074298E-3</c:v>
                </c:pt>
                <c:pt idx="8">
                  <c:v>1.3918211497438666E-2</c:v>
                </c:pt>
                <c:pt idx="9">
                  <c:v>-2.4236007434264024E-2</c:v>
                </c:pt>
                <c:pt idx="10">
                  <c:v>2.0456651145308195E-2</c:v>
                </c:pt>
                <c:pt idx="11">
                  <c:v>-8.2125063411877461E-3</c:v>
                </c:pt>
                <c:pt idx="12">
                  <c:v>7.2940614612095073E-3</c:v>
                </c:pt>
                <c:pt idx="13">
                  <c:v>-8.0323558840779078E-3</c:v>
                </c:pt>
                <c:pt idx="14">
                  <c:v>-2.6248936107543384E-2</c:v>
                </c:pt>
                <c:pt idx="15">
                  <c:v>-3.8713135583789852E-2</c:v>
                </c:pt>
                <c:pt idx="16">
                  <c:v>9.4795354548464078E-3</c:v>
                </c:pt>
                <c:pt idx="17">
                  <c:v>6.4680585826259601E-3</c:v>
                </c:pt>
                <c:pt idx="18">
                  <c:v>8.8617631823940529E-3</c:v>
                </c:pt>
                <c:pt idx="19">
                  <c:v>6.8915897441306911E-3</c:v>
                </c:pt>
                <c:pt idx="20">
                  <c:v>-8.1499235245085233E-2</c:v>
                </c:pt>
                <c:pt idx="21">
                  <c:v>8.4435218578851182E-2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31-4262-B10A-F5E74E08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31823"/>
        <c:axId val="367842639"/>
      </c:lineChart>
      <c:catAx>
        <c:axId val="367831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67842639"/>
        <c:crossesAt val="-100"/>
        <c:auto val="1"/>
        <c:lblAlgn val="ctr"/>
        <c:lblOffset val="100"/>
        <c:tickLblSkip val="3"/>
        <c:noMultiLvlLbl val="0"/>
      </c:catAx>
      <c:valAx>
        <c:axId val="367842639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678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40484968586408"/>
          <c:y val="0.35280020791253086"/>
          <c:w val="0.23859515031413592"/>
          <c:h val="0.31008786128221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200"/>
              <a:t>Brasil: Gastos fiscais selecionados</a:t>
            </a:r>
            <a:endParaRPr lang="en-US" sz="1200" b="0" i="0" u="none" strike="noStrike" baseline="0">
              <a:effectLst/>
            </a:endParaRPr>
          </a:p>
          <a:p>
            <a:pPr algn="l">
              <a:defRPr sz="1200"/>
            </a:pPr>
            <a:r>
              <a:rPr lang="en-US" sz="1000"/>
              <a:t>% do PIB, governo central</a:t>
            </a:r>
          </a:p>
        </c:rich>
      </c:tx>
      <c:layout>
        <c:manualLayout>
          <c:xMode val="edge"/>
          <c:yMode val="edge"/>
          <c:x val="2.3886549065087795E-3"/>
          <c:y val="5.79054636312653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3649118321052"/>
          <c:y val="0.23694915717913761"/>
          <c:w val="0.79926152700206921"/>
          <c:h val="0.61861592263465304"/>
        </c:manualLayout>
      </c:layout>
      <c:barChart>
        <c:barDir val="col"/>
        <c:grouping val="stacked"/>
        <c:varyColors val="0"/>
        <c:ser>
          <c:idx val="0"/>
          <c:order val="2"/>
          <c:tx>
            <c:strRef>
              <c:f>Dados!$R$3</c:f>
              <c:strCache>
                <c:ptCount val="1"/>
                <c:pt idx="0">
                  <c:v>Variação 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Dados!$R$4:$R$28</c15:sqref>
                  </c15:fullRef>
                </c:ext>
              </c:extLst>
              <c:f>Dados!$R$7:$R$28</c:f>
              <c:numCache>
                <c:formatCode>0.0%</c:formatCode>
                <c:ptCount val="22"/>
                <c:pt idx="0">
                  <c:v>2.1311358208548764E-3</c:v>
                </c:pt>
                <c:pt idx="1">
                  <c:v>4.9360036463042406E-3</c:v>
                </c:pt>
                <c:pt idx="2">
                  <c:v>2.1679636130417373E-3</c:v>
                </c:pt>
                <c:pt idx="3">
                  <c:v>-4.1349148219339826E-4</c:v>
                </c:pt>
                <c:pt idx="4">
                  <c:v>5.0382214833681604E-4</c:v>
                </c:pt>
                <c:pt idx="5">
                  <c:v>2.74040159098346E-3</c:v>
                </c:pt>
                <c:pt idx="6">
                  <c:v>2.7767735114789527E-3</c:v>
                </c:pt>
                <c:pt idx="7">
                  <c:v>-1.6676542623647872E-3</c:v>
                </c:pt>
                <c:pt idx="8">
                  <c:v>-4.5761360575562599E-3</c:v>
                </c:pt>
                <c:pt idx="9">
                  <c:v>6.7636234514741184E-3</c:v>
                </c:pt>
                <c:pt idx="10">
                  <c:v>-4.6137043969697311E-3</c:v>
                </c:pt>
                <c:pt idx="11">
                  <c:v>-3.2071955728740636E-3</c:v>
                </c:pt>
                <c:pt idx="12">
                  <c:v>-8.9357728088067245E-4</c:v>
                </c:pt>
                <c:pt idx="13">
                  <c:v>5.6455795024819289E-4</c:v>
                </c:pt>
                <c:pt idx="14">
                  <c:v>1.2280256137532641E-3</c:v>
                </c:pt>
                <c:pt idx="15">
                  <c:v>5.8027687179160736E-3</c:v>
                </c:pt>
                <c:pt idx="16">
                  <c:v>9.6485059944213247E-3</c:v>
                </c:pt>
                <c:pt idx="17">
                  <c:v>5.6040058361428724E-3</c:v>
                </c:pt>
                <c:pt idx="18">
                  <c:v>-1.4752329227071259E-3</c:v>
                </c:pt>
                <c:pt idx="19">
                  <c:v>8.8653621042342201E-4</c:v>
                </c:pt>
                <c:pt idx="20">
                  <c:v>4.7637647590200172E-3</c:v>
                </c:pt>
                <c:pt idx="21">
                  <c:v>-1.2208648266327227E-2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7-437B-8771-F5CFE9DE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367831823"/>
        <c:axId val="367842639"/>
      </c:barChart>
      <c:lineChart>
        <c:grouping val="standard"/>
        <c:varyColors val="0"/>
        <c:ser>
          <c:idx val="2"/>
          <c:order val="0"/>
          <c:tx>
            <c:strRef>
              <c:f>Dados!$Q$3</c:f>
              <c:strCache>
                <c:ptCount val="1"/>
                <c:pt idx="0">
                  <c:v>g(folha)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Dados!$B$4:$B$28</c15:sqref>
                  </c15:fullRef>
                </c:ext>
              </c:extLst>
              <c:f>Dados!$B$7:$B$28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Dados!$Q$4:$Q$28</c15:sqref>
                  </c15:fullRef>
                </c:ext>
              </c:extLst>
              <c:f>Dados!$Q$7:$Q$28</c:f>
              <c:numCache>
                <c:formatCode>0.0%</c:formatCode>
                <c:ptCount val="22"/>
                <c:pt idx="0">
                  <c:v>4.5493092776484771E-2</c:v>
                </c:pt>
                <c:pt idx="1">
                  <c:v>4.8060716396671116E-2</c:v>
                </c:pt>
                <c:pt idx="2">
                  <c:v>4.8311998783713152E-2</c:v>
                </c:pt>
                <c:pt idx="3">
                  <c:v>4.464938306527181E-2</c:v>
                </c:pt>
                <c:pt idx="4">
                  <c:v>4.3268011932751566E-2</c:v>
                </c:pt>
                <c:pt idx="5">
                  <c:v>4.2986978454839175E-2</c:v>
                </c:pt>
                <c:pt idx="6">
                  <c:v>4.4305098051107022E-2</c:v>
                </c:pt>
                <c:pt idx="7">
                  <c:v>4.3262366562338811E-2</c:v>
                </c:pt>
                <c:pt idx="8">
                  <c:v>4.2619385553675816E-2</c:v>
                </c:pt>
                <c:pt idx="9">
                  <c:v>4.607760841399404E-2</c:v>
                </c:pt>
                <c:pt idx="10">
                  <c:v>4.3371915995368507E-2</c:v>
                </c:pt>
                <c:pt idx="11">
                  <c:v>4.1472608059517878E-2</c:v>
                </c:pt>
                <c:pt idx="12">
                  <c:v>3.9138381047208945E-2</c:v>
                </c:pt>
                <c:pt idx="13">
                  <c:v>3.849142119494655E-2</c:v>
                </c:pt>
                <c:pt idx="14">
                  <c:v>3.8483107037612291E-2</c:v>
                </c:pt>
                <c:pt idx="15">
                  <c:v>3.9775547279914718E-2</c:v>
                </c:pt>
                <c:pt idx="16">
                  <c:v>4.1136188280460576E-2</c:v>
                </c:pt>
                <c:pt idx="17">
                  <c:v>4.3134680585369088E-2</c:v>
                </c:pt>
                <c:pt idx="18">
                  <c:v>4.2553761572811682E-2</c:v>
                </c:pt>
                <c:pt idx="19">
                  <c:v>4.2374204370592083E-2</c:v>
                </c:pt>
                <c:pt idx="20">
                  <c:v>4.3030746133009432E-2</c:v>
                </c:pt>
                <c:pt idx="21">
                  <c:v>3.7952987590046318E-2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7-437B-8771-F5CFE9DE2303}"/>
            </c:ext>
          </c:extLst>
        </c:ser>
        <c:ser>
          <c:idx val="1"/>
          <c:order val="1"/>
          <c:tx>
            <c:strRef>
              <c:f>Dados!$P$3</c:f>
              <c:strCache>
                <c:ptCount val="1"/>
                <c:pt idx="0">
                  <c:v>g(prev)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Dados!$B$4:$B$28</c15:sqref>
                  </c15:fullRef>
                </c:ext>
              </c:extLst>
              <c:f>Dados!$B$7:$B$28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Dados!$P$4:$P$28</c15:sqref>
                  </c15:fullRef>
                </c:ext>
              </c:extLst>
              <c:f>Dados!$P$7:$P$28</c:f>
              <c:numCache>
                <c:formatCode>0.0%</c:formatCode>
                <c:ptCount val="22"/>
                <c:pt idx="0">
                  <c:v>5.4898966675302439E-2</c:v>
                </c:pt>
                <c:pt idx="1">
                  <c:v>5.7267346701420335E-2</c:v>
                </c:pt>
                <c:pt idx="2">
                  <c:v>5.9184027927420037E-2</c:v>
                </c:pt>
                <c:pt idx="3">
                  <c:v>6.2433152163667974E-2</c:v>
                </c:pt>
                <c:pt idx="4">
                  <c:v>6.4318345444525041E-2</c:v>
                </c:pt>
                <c:pt idx="5">
                  <c:v>6.7339780513420891E-2</c:v>
                </c:pt>
                <c:pt idx="6">
                  <c:v>6.8798434428631997E-2</c:v>
                </c:pt>
                <c:pt idx="7">
                  <c:v>6.8173511655035421E-2</c:v>
                </c:pt>
                <c:pt idx="8">
                  <c:v>6.4240356606142163E-2</c:v>
                </c:pt>
                <c:pt idx="9">
                  <c:v>6.7545757197298051E-2</c:v>
                </c:pt>
                <c:pt idx="10">
                  <c:v>6.5637745218953852E-2</c:v>
                </c:pt>
                <c:pt idx="11">
                  <c:v>6.4329857581930425E-2</c:v>
                </c:pt>
                <c:pt idx="12">
                  <c:v>6.5770507313358678E-2</c:v>
                </c:pt>
                <c:pt idx="13">
                  <c:v>6.6982025115869273E-2</c:v>
                </c:pt>
                <c:pt idx="14">
                  <c:v>6.8218364886956789E-2</c:v>
                </c:pt>
                <c:pt idx="15">
                  <c:v>7.2728693362570443E-2</c:v>
                </c:pt>
                <c:pt idx="16">
                  <c:v>8.1016558356445903E-2</c:v>
                </c:pt>
                <c:pt idx="17">
                  <c:v>8.4622071887680256E-2</c:v>
                </c:pt>
                <c:pt idx="18">
                  <c:v>8.3727757977530529E-2</c:v>
                </c:pt>
                <c:pt idx="19">
                  <c:v>8.4793851390173564E-2</c:v>
                </c:pt>
                <c:pt idx="20">
                  <c:v>8.8901074386776233E-2</c:v>
                </c:pt>
                <c:pt idx="21">
                  <c:v>8.1770184663412113E-2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7-437B-8771-F5CFE9DE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31823"/>
        <c:axId val="367842639"/>
      </c:lineChart>
      <c:catAx>
        <c:axId val="367831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67842639"/>
        <c:crossesAt val="-100"/>
        <c:auto val="1"/>
        <c:lblAlgn val="ctr"/>
        <c:lblOffset val="100"/>
        <c:tickLblSkip val="3"/>
        <c:noMultiLvlLbl val="0"/>
      </c:catAx>
      <c:valAx>
        <c:axId val="367842639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678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67064775817751"/>
          <c:y val="0.1732932706556084"/>
          <c:w val="0.79481101683994926"/>
          <c:h val="0.11060764260930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200"/>
              <a:t>Brasil: Gastos fiscais selecionados</a:t>
            </a:r>
            <a:endParaRPr lang="en-US" sz="1200" b="0" i="0" u="none" strike="noStrike" baseline="0">
              <a:effectLst/>
            </a:endParaRPr>
          </a:p>
          <a:p>
            <a:pPr algn="l">
              <a:defRPr sz="1200"/>
            </a:pPr>
            <a:r>
              <a:rPr lang="en-US" sz="1000"/>
              <a:t>% do PIB, governo central</a:t>
            </a:r>
          </a:p>
        </c:rich>
      </c:tx>
      <c:layout>
        <c:manualLayout>
          <c:xMode val="edge"/>
          <c:yMode val="edge"/>
          <c:x val="2.3886549065087795E-3"/>
          <c:y val="5.79054636312653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3649118321052"/>
          <c:y val="0.23694915717913761"/>
          <c:w val="0.6229457879050817"/>
          <c:h val="0.61861592263465304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Dados!$P$3</c:f>
              <c:strCache>
                <c:ptCount val="1"/>
                <c:pt idx="0">
                  <c:v>g(prev)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Dados!$B$4:$B$28</c15:sqref>
                  </c15:fullRef>
                </c:ext>
              </c:extLst>
              <c:f>Dados!$B$7:$B$28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Dados!$P$4:$P$28</c15:sqref>
                  </c15:fullRef>
                </c:ext>
              </c:extLst>
              <c:f>Dados!$P$7:$P$28</c:f>
              <c:numCache>
                <c:formatCode>0.0%</c:formatCode>
                <c:ptCount val="22"/>
                <c:pt idx="0">
                  <c:v>5.4898966675302439E-2</c:v>
                </c:pt>
                <c:pt idx="1">
                  <c:v>5.7267346701420335E-2</c:v>
                </c:pt>
                <c:pt idx="2">
                  <c:v>5.9184027927420037E-2</c:v>
                </c:pt>
                <c:pt idx="3">
                  <c:v>6.2433152163667974E-2</c:v>
                </c:pt>
                <c:pt idx="4">
                  <c:v>6.4318345444525041E-2</c:v>
                </c:pt>
                <c:pt idx="5">
                  <c:v>6.7339780513420891E-2</c:v>
                </c:pt>
                <c:pt idx="6">
                  <c:v>6.8798434428631997E-2</c:v>
                </c:pt>
                <c:pt idx="7">
                  <c:v>6.8173511655035421E-2</c:v>
                </c:pt>
                <c:pt idx="8">
                  <c:v>6.4240356606142163E-2</c:v>
                </c:pt>
                <c:pt idx="9">
                  <c:v>6.7545757197298051E-2</c:v>
                </c:pt>
                <c:pt idx="10">
                  <c:v>6.5637745218953852E-2</c:v>
                </c:pt>
                <c:pt idx="11">
                  <c:v>6.4329857581930425E-2</c:v>
                </c:pt>
                <c:pt idx="12">
                  <c:v>6.5770507313358678E-2</c:v>
                </c:pt>
                <c:pt idx="13">
                  <c:v>6.6982025115869273E-2</c:v>
                </c:pt>
                <c:pt idx="14">
                  <c:v>6.8218364886956789E-2</c:v>
                </c:pt>
                <c:pt idx="15">
                  <c:v>7.2728693362570443E-2</c:v>
                </c:pt>
                <c:pt idx="16">
                  <c:v>8.1016558356445903E-2</c:v>
                </c:pt>
                <c:pt idx="17">
                  <c:v>8.4622071887680256E-2</c:v>
                </c:pt>
                <c:pt idx="18">
                  <c:v>8.3727757977530529E-2</c:v>
                </c:pt>
                <c:pt idx="19">
                  <c:v>8.4793851390173564E-2</c:v>
                </c:pt>
                <c:pt idx="20">
                  <c:v>8.8901074386776233E-2</c:v>
                </c:pt>
                <c:pt idx="21">
                  <c:v>8.1770184663412113E-2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4-4146-A770-13CB82EBE0A1}"/>
            </c:ext>
          </c:extLst>
        </c:ser>
        <c:ser>
          <c:idx val="3"/>
          <c:order val="2"/>
          <c:tx>
            <c:strRef>
              <c:f>Dados!$Q$3</c:f>
              <c:strCache>
                <c:ptCount val="1"/>
                <c:pt idx="0">
                  <c:v>g(folha)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Dados!$B$4:$B$28</c15:sqref>
                  </c15:fullRef>
                </c:ext>
              </c:extLst>
              <c:f>Dados!$B$7:$B$28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Dados!$Q$4:$Q$28</c15:sqref>
                  </c15:fullRef>
                </c:ext>
              </c:extLst>
              <c:f>Dados!$Q$7:$Q$28</c:f>
              <c:numCache>
                <c:formatCode>0.0%</c:formatCode>
                <c:ptCount val="22"/>
                <c:pt idx="0">
                  <c:v>4.5493092776484771E-2</c:v>
                </c:pt>
                <c:pt idx="1">
                  <c:v>4.8060716396671116E-2</c:v>
                </c:pt>
                <c:pt idx="2">
                  <c:v>4.8311998783713152E-2</c:v>
                </c:pt>
                <c:pt idx="3">
                  <c:v>4.464938306527181E-2</c:v>
                </c:pt>
                <c:pt idx="4">
                  <c:v>4.3268011932751566E-2</c:v>
                </c:pt>
                <c:pt idx="5">
                  <c:v>4.2986978454839175E-2</c:v>
                </c:pt>
                <c:pt idx="6">
                  <c:v>4.4305098051107022E-2</c:v>
                </c:pt>
                <c:pt idx="7">
                  <c:v>4.3262366562338811E-2</c:v>
                </c:pt>
                <c:pt idx="8">
                  <c:v>4.2619385553675816E-2</c:v>
                </c:pt>
                <c:pt idx="9">
                  <c:v>4.607760841399404E-2</c:v>
                </c:pt>
                <c:pt idx="10">
                  <c:v>4.3371915995368507E-2</c:v>
                </c:pt>
                <c:pt idx="11">
                  <c:v>4.1472608059517878E-2</c:v>
                </c:pt>
                <c:pt idx="12">
                  <c:v>3.9138381047208945E-2</c:v>
                </c:pt>
                <c:pt idx="13">
                  <c:v>3.849142119494655E-2</c:v>
                </c:pt>
                <c:pt idx="14">
                  <c:v>3.8483107037612291E-2</c:v>
                </c:pt>
                <c:pt idx="15">
                  <c:v>3.9775547279914718E-2</c:v>
                </c:pt>
                <c:pt idx="16">
                  <c:v>4.1136188280460576E-2</c:v>
                </c:pt>
                <c:pt idx="17">
                  <c:v>4.3134680585369088E-2</c:v>
                </c:pt>
                <c:pt idx="18">
                  <c:v>4.2553761572811682E-2</c:v>
                </c:pt>
                <c:pt idx="19">
                  <c:v>4.2374204370592083E-2</c:v>
                </c:pt>
                <c:pt idx="20">
                  <c:v>4.3030746133009432E-2</c:v>
                </c:pt>
                <c:pt idx="21">
                  <c:v>3.7952987590046318E-2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4-4146-A770-13CB82EBE0A1}"/>
            </c:ext>
          </c:extLst>
        </c:ser>
        <c:ser>
          <c:idx val="1"/>
          <c:order val="3"/>
          <c:tx>
            <c:strRef>
              <c:f>Dados!$O$3</c:f>
              <c:strCache>
                <c:ptCount val="1"/>
                <c:pt idx="0">
                  <c:v>g(rest)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Dados!$B$4:$B$28</c15:sqref>
                  </c15:fullRef>
                </c:ext>
              </c:extLst>
              <c:f>Dados!$B$7:$B$28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Dados!$O$4:$O$28</c15:sqref>
                  </c15:fullRef>
                </c:ext>
              </c:extLst>
              <c:f>Dados!$O$7:$O$28</c:f>
              <c:numCache>
                <c:formatCode>0.0%</c:formatCode>
                <c:ptCount val="22"/>
                <c:pt idx="0">
                  <c:v>4.7623979591374224E-2</c:v>
                </c:pt>
                <c:pt idx="1">
                  <c:v>5.100985402854788E-2</c:v>
                </c:pt>
                <c:pt idx="2">
                  <c:v>5.1486701734146198E-2</c:v>
                </c:pt>
                <c:pt idx="3">
                  <c:v>4.4504627126194629E-2</c:v>
                </c:pt>
                <c:pt idx="4">
                  <c:v>4.8725789249172077E-2</c:v>
                </c:pt>
                <c:pt idx="5">
                  <c:v>5.3364603922170586E-2</c:v>
                </c:pt>
                <c:pt idx="6">
                  <c:v>5.4644264571878501E-2</c:v>
                </c:pt>
                <c:pt idx="7">
                  <c:v>5.7361180147762716E-2</c:v>
                </c:pt>
                <c:pt idx="8">
                  <c:v>5.9507613854595548E-2</c:v>
                </c:pt>
                <c:pt idx="9">
                  <c:v>6.0292785350482062E-2</c:v>
                </c:pt>
                <c:pt idx="10">
                  <c:v>7.3144719925983079E-2</c:v>
                </c:pt>
                <c:pt idx="11">
                  <c:v>6.1821800385308712E-2</c:v>
                </c:pt>
                <c:pt idx="12">
                  <c:v>6.4593312567172725E-2</c:v>
                </c:pt>
                <c:pt idx="13">
                  <c:v>6.8064605051126936E-2</c:v>
                </c:pt>
                <c:pt idx="14">
                  <c:v>7.4399375480362323E-2</c:v>
                </c:pt>
                <c:pt idx="15">
                  <c:v>8.1774945902825025E-2</c:v>
                </c:pt>
                <c:pt idx="16">
                  <c:v>7.7317437819880236E-2</c:v>
                </c:pt>
                <c:pt idx="17">
                  <c:v>6.6561056724760453E-2</c:v>
                </c:pt>
                <c:pt idx="18">
                  <c:v>6.6838585995683236E-2</c:v>
                </c:pt>
                <c:pt idx="19">
                  <c:v>6.8042949389320734E-2</c:v>
                </c:pt>
                <c:pt idx="20">
                  <c:v>0.12885805797165265</c:v>
                </c:pt>
                <c:pt idx="21">
                  <c:v>6.6289084889327221E-2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4-4146-A770-13CB82EBE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367831823"/>
        <c:axId val="367842639"/>
      </c:barChart>
      <c:lineChart>
        <c:grouping val="standard"/>
        <c:varyColors val="0"/>
        <c:ser>
          <c:idx val="0"/>
          <c:order val="0"/>
          <c:tx>
            <c:strRef>
              <c:f>Dados!$N$3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Dados!$B$4:$B$28</c15:sqref>
                  </c15:fullRef>
                </c:ext>
              </c:extLst>
              <c:f>Dados!$B$7:$B$28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Dados!$N$4:$N$28</c15:sqref>
                  </c15:fullRef>
                </c:ext>
              </c:extLst>
              <c:f>Dados!$N$7:$N$28</c:f>
              <c:numCache>
                <c:formatCode>0.0%</c:formatCode>
                <c:ptCount val="22"/>
                <c:pt idx="0">
                  <c:v>0.14801603904316143</c:v>
                </c:pt>
                <c:pt idx="1">
                  <c:v>0.15633791712663933</c:v>
                </c:pt>
                <c:pt idx="2">
                  <c:v>0.15898272844527939</c:v>
                </c:pt>
                <c:pt idx="3">
                  <c:v>0.15158716235513442</c:v>
                </c:pt>
                <c:pt idx="4">
                  <c:v>0.15631214662644868</c:v>
                </c:pt>
                <c:pt idx="5">
                  <c:v>0.16369136289043065</c:v>
                </c:pt>
                <c:pt idx="6">
                  <c:v>0.16774779705161752</c:v>
                </c:pt>
                <c:pt idx="7">
                  <c:v>0.16879705836513695</c:v>
                </c:pt>
                <c:pt idx="8">
                  <c:v>0.16636735601441352</c:v>
                </c:pt>
                <c:pt idx="9">
                  <c:v>0.17391615096177415</c:v>
                </c:pt>
                <c:pt idx="10">
                  <c:v>0.18215438114030544</c:v>
                </c:pt>
                <c:pt idx="11">
                  <c:v>0.16762426602675701</c:v>
                </c:pt>
                <c:pt idx="12">
                  <c:v>0.16950220092774035</c:v>
                </c:pt>
                <c:pt idx="13">
                  <c:v>0.17353805136194275</c:v>
                </c:pt>
                <c:pt idx="14">
                  <c:v>0.1811008474049314</c:v>
                </c:pt>
                <c:pt idx="15">
                  <c:v>0.19427918654531018</c:v>
                </c:pt>
                <c:pt idx="16">
                  <c:v>0.19947018445678671</c:v>
                </c:pt>
                <c:pt idx="17">
                  <c:v>0.1943178091978098</c:v>
                </c:pt>
                <c:pt idx="18">
                  <c:v>0.19312010554602546</c:v>
                </c:pt>
                <c:pt idx="19">
                  <c:v>0.19521100515008638</c:v>
                </c:pt>
                <c:pt idx="20">
                  <c:v>0.26078987849143831</c:v>
                </c:pt>
                <c:pt idx="21">
                  <c:v>0.18601225714278566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34-4146-A770-13CB82EBE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31823"/>
        <c:axId val="367842639"/>
      </c:lineChart>
      <c:catAx>
        <c:axId val="367831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67842639"/>
        <c:crossesAt val="-100"/>
        <c:auto val="1"/>
        <c:lblAlgn val="ctr"/>
        <c:lblOffset val="100"/>
        <c:tickLblSkip val="3"/>
        <c:noMultiLvlLbl val="0"/>
      </c:catAx>
      <c:valAx>
        <c:axId val="367842639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678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71396037843653"/>
          <c:y val="0.38175293972816349"/>
          <c:w val="0.23018825215980684"/>
          <c:h val="0.34396392535210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6448</xdr:colOff>
      <xdr:row>2</xdr:row>
      <xdr:rowOff>121920</xdr:rowOff>
    </xdr:from>
    <xdr:ext cx="1637692" cy="3540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6298EC8-FCBF-43A1-8C2D-188162CC6E19}"/>
                </a:ext>
              </a:extLst>
            </xdr:cNvPr>
            <xdr:cNvSpPr txBox="1"/>
          </xdr:nvSpPr>
          <xdr:spPr>
            <a:xfrm>
              <a:off x="668802" y="895643"/>
              <a:ext cx="1637692" cy="3540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𝑃𝐼𝐵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≡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≡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𝐽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6298EC8-FCBF-43A1-8C2D-188162CC6E19}"/>
                </a:ext>
              </a:extLst>
            </xdr:cNvPr>
            <xdr:cNvSpPr txBox="1"/>
          </xdr:nvSpPr>
          <xdr:spPr>
            <a:xfrm>
              <a:off x="668802" y="895643"/>
              <a:ext cx="1637692" cy="3540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〖𝐹_𝑠〗_𝑡/〖𝑃𝐼𝐵〗_𝑡 ≡𝐹_(𝑠_𝑡 )/(𝑌_𝑡 𝑃_𝑡 )≡(𝑅_𝑡−𝐺_𝑡−𝐽_𝑡)/(𝑌_𝑡 𝑃_𝑡 )</a:t>
              </a:r>
              <a:endPara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480646</xdr:colOff>
      <xdr:row>6</xdr:row>
      <xdr:rowOff>52754</xdr:rowOff>
    </xdr:from>
    <xdr:ext cx="383438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0F95AF9-4A3A-42E9-92FE-2DF1D45CF11C}"/>
                </a:ext>
              </a:extLst>
            </xdr:cNvPr>
            <xdr:cNvSpPr txBox="1"/>
          </xdr:nvSpPr>
          <xdr:spPr>
            <a:xfrm>
              <a:off x="656492" y="1342292"/>
              <a:ext cx="383438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≡∆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s-MX" sz="1100" b="0" i="1">
                                        <a:solidFill>
                                          <a:schemeClr val="tx1">
                                            <a:lumMod val="65000"/>
                                            <a:lumOff val="3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>
                                            <a:lumMod val="65000"/>
                                            <a:lumOff val="3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solidFill>
                                          <a:schemeClr val="tx1">
                                            <a:lumMod val="65000"/>
                                            <a:lumOff val="3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≡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𝐽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𝐺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𝐽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0F95AF9-4A3A-42E9-92FE-2DF1D45CF11C}"/>
                </a:ext>
              </a:extLst>
            </xdr:cNvPr>
            <xdr:cNvSpPr txBox="1"/>
          </xdr:nvSpPr>
          <xdr:spPr>
            <a:xfrm>
              <a:off x="656492" y="1342292"/>
              <a:ext cx="383438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𝐹_(𝑠_𝑡 )/(𝑌_𝑡 𝑃_𝑡 )−</a:t>
              </a:r>
              <a:r>
                <a:rPr lang="es-MX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𝐹_(𝑠_(𝑡−1) )/(𝑌_(𝑡−1) 𝑃_(𝑡−1) )≡∆(𝐹_(𝑠_𝑡 )/(𝑌_𝑡 𝑃_𝑡 ))</a:t>
              </a:r>
              <a:r>
                <a:rPr lang="es-MX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≡(𝑅_𝑡−𝐺_𝑡−𝐽_𝑡)/(𝑌_𝑡 𝑃_𝑡 )−</a:t>
              </a:r>
              <a:r>
                <a:rPr lang="es-MX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(𝑅_(𝑡−1)−𝐺_(𝑡−1)−𝐽_(𝑡−1))/(𝑌_(𝑡−1) 𝑃_(𝑡−1) )</a:t>
              </a:r>
              <a:endPara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42789</xdr:colOff>
      <xdr:row>10</xdr:row>
      <xdr:rowOff>16413</xdr:rowOff>
    </xdr:from>
    <xdr:ext cx="1069844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DCFAA55-DF4A-4F27-9295-1B5AF6866FCE}"/>
                </a:ext>
              </a:extLst>
            </xdr:cNvPr>
            <xdr:cNvSpPr txBox="1"/>
          </xdr:nvSpPr>
          <xdr:spPr>
            <a:xfrm>
              <a:off x="705143" y="1821767"/>
              <a:ext cx="106984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𝛿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sSub>
                      <m:sSub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DCFAA55-DF4A-4F27-9295-1B5AF6866FCE}"/>
                </a:ext>
              </a:extLst>
            </xdr:cNvPr>
            <xdr:cNvSpPr txBox="1"/>
          </xdr:nvSpPr>
          <xdr:spPr>
            <a:xfrm>
              <a:off x="705143" y="1821767"/>
              <a:ext cx="106984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𝑌_𝑡=(1+𝛿_𝑡 ) 𝑌_(𝑡−1)</a:t>
              </a:r>
              <a:endPara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21102</xdr:colOff>
      <xdr:row>12</xdr:row>
      <xdr:rowOff>10551</xdr:rowOff>
    </xdr:from>
    <xdr:ext cx="1102610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3FA14CA-CE65-4E6D-A27C-E1E14B769A22}"/>
                </a:ext>
              </a:extLst>
            </xdr:cNvPr>
            <xdr:cNvSpPr txBox="1"/>
          </xdr:nvSpPr>
          <xdr:spPr>
            <a:xfrm>
              <a:off x="683456" y="2073813"/>
              <a:ext cx="110261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sSub>
                      <m:sSub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3FA14CA-CE65-4E6D-A27C-E1E14B769A22}"/>
                </a:ext>
              </a:extLst>
            </xdr:cNvPr>
            <xdr:cNvSpPr txBox="1"/>
          </xdr:nvSpPr>
          <xdr:spPr>
            <a:xfrm>
              <a:off x="683456" y="2073813"/>
              <a:ext cx="110261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𝑃_𝑡=(1+𝜋_𝑡 ) 𝑃_(𝑡−1)</a:t>
              </a:r>
              <a:endPara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479449</xdr:colOff>
      <xdr:row>14</xdr:row>
      <xdr:rowOff>50460</xdr:rowOff>
    </xdr:from>
    <xdr:ext cx="3836371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977FBBD-29BA-4BB0-8EF4-0312E7AA96E9}"/>
                </a:ext>
              </a:extLst>
            </xdr:cNvPr>
            <xdr:cNvSpPr txBox="1"/>
          </xdr:nvSpPr>
          <xdr:spPr>
            <a:xfrm>
              <a:off x="651727" y="2097921"/>
              <a:ext cx="383637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s-MX" sz="1100" b="0" i="1">
                                        <a:solidFill>
                                          <a:schemeClr val="tx1">
                                            <a:lumMod val="65000"/>
                                            <a:lumOff val="3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>
                                            <a:lumMod val="65000"/>
                                            <a:lumOff val="3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solidFill>
                                          <a:schemeClr val="tx1">
                                            <a:lumMod val="65000"/>
                                            <a:lumOff val="3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𝐽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𝐺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𝐽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977FBBD-29BA-4BB0-8EF4-0312E7AA96E9}"/>
                </a:ext>
              </a:extLst>
            </xdr:cNvPr>
            <xdr:cNvSpPr txBox="1"/>
          </xdr:nvSpPr>
          <xdr:spPr>
            <a:xfrm>
              <a:off x="651727" y="2097921"/>
              <a:ext cx="383637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∆(𝐹_(𝑠_𝑡 )/(𝑌_𝑡 𝑃_𝑡 ))=</a:t>
              </a:r>
              <a:r>
                <a:rPr lang="es-MX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(𝑅_𝑡−𝐺_𝑡−𝐽_𝑡)/(𝑌_𝑡 𝑃_𝑡 )−</a:t>
              </a:r>
              <a:r>
                <a:rPr lang="es-MX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((𝑅_(𝑡−1)−𝐺_(𝑡−1)−𝐽_(𝑡−1))(1+𝛿_𝑡 )(1+𝜋_𝑡 ))/(𝑌_𝑡 𝑃_𝑡 )</a:t>
              </a:r>
              <a:endPara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441960</xdr:colOff>
      <xdr:row>18</xdr:row>
      <xdr:rowOff>22860</xdr:rowOff>
    </xdr:from>
    <xdr:ext cx="3723006" cy="3570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624A9AA-F50C-465D-96B5-B77F67291ED2}"/>
                </a:ext>
              </a:extLst>
            </xdr:cNvPr>
            <xdr:cNvSpPr txBox="1"/>
          </xdr:nvSpPr>
          <xdr:spPr>
            <a:xfrm>
              <a:off x="617220" y="2872740"/>
              <a:ext cx="3723006" cy="357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𝐽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𝐽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624A9AA-F50C-465D-96B5-B77F67291ED2}"/>
                </a:ext>
              </a:extLst>
            </xdr:cNvPr>
            <xdr:cNvSpPr txBox="1"/>
          </xdr:nvSpPr>
          <xdr:spPr>
            <a:xfrm>
              <a:off x="617220" y="2872740"/>
              <a:ext cx="3723006" cy="357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s-MX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((𝑅_𝑡−𝐺_𝑡−𝐽_𝑡 ))/(𝑌_𝑡 𝑃_𝑡 )−(𝑅_(𝑡−1)−𝐺_(𝑡−1)−𝐽_(𝑡−1) )(1+𝜋_𝑡+𝛿_𝑡+𝜋_𝑡 𝛿_𝑡 )/(𝑌_𝑡 𝑃_𝑡 )</a:t>
              </a:r>
              <a:endPara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446649</xdr:colOff>
      <xdr:row>21</xdr:row>
      <xdr:rowOff>87337</xdr:rowOff>
    </xdr:from>
    <xdr:ext cx="458747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F4C18AD-97F7-44FF-AD81-BDE3CD63D254}"/>
                </a:ext>
              </a:extLst>
            </xdr:cNvPr>
            <xdr:cNvSpPr txBox="1"/>
          </xdr:nvSpPr>
          <xdr:spPr>
            <a:xfrm>
              <a:off x="622495" y="3311183"/>
              <a:ext cx="458747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𝐽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𝐽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den>
                        </m:f>
                      </m:e>
                    </m:d>
                    <m:f>
                      <m:f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F4C18AD-97F7-44FF-AD81-BDE3CD63D254}"/>
                </a:ext>
              </a:extLst>
            </xdr:cNvPr>
            <xdr:cNvSpPr txBox="1"/>
          </xdr:nvSpPr>
          <xdr:spPr>
            <a:xfrm>
              <a:off x="622495" y="3311183"/>
              <a:ext cx="458747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s-MX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((𝑅_𝑡−𝑅_(𝑡−1) ))/(𝑌_𝑡 𝑃_𝑡 )−((𝐺_𝑡−𝐺_(𝑡−1) ))/(𝑌_𝑡 𝑃_𝑡 )−((𝐽_𝑡−𝐽_(𝑡−1) ))/(𝑌_𝑡 𝑃_𝑡 )−((𝜋_𝑡+𝛿_𝑡+𝜋_𝑡 𝛿_𝑡)/(1+𝜋_𝑡+𝛿_𝑡+𝜋_𝑡 𝛿_𝑡 ))  𝐹_(𝑠_(𝑡−1) )/(𝑌_(𝑡−1) 𝑃_(𝑡−1) )</a:t>
              </a:r>
              <a:endPara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464820</xdr:colOff>
      <xdr:row>25</xdr:row>
      <xdr:rowOff>106680</xdr:rowOff>
    </xdr:from>
    <xdr:ext cx="4549451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4C07DDC-3D86-4FF0-875D-08D5DCB9A5FD}"/>
                </a:ext>
              </a:extLst>
            </xdr:cNvPr>
            <xdr:cNvSpPr txBox="1"/>
          </xdr:nvSpPr>
          <xdr:spPr>
            <a:xfrm>
              <a:off x="640080" y="3406140"/>
              <a:ext cx="454945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−∆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−∆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den>
                        </m:f>
                      </m:e>
                    </m:d>
                    <m:sSub>
                      <m:sSub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</m:e>
                      <m:sub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</m:sub>
                    </m:sSub>
                    <m:r>
                      <a:rPr lang="es-MX" sz="11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den>
                        </m:f>
                      </m:e>
                    </m:d>
                    <m:sSub>
                      <m:sSubPr>
                        <m:ctrlP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</m:e>
                      <m:sub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11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4C07DDC-3D86-4FF0-875D-08D5DCB9A5FD}"/>
                </a:ext>
              </a:extLst>
            </xdr:cNvPr>
            <xdr:cNvSpPr txBox="1"/>
          </xdr:nvSpPr>
          <xdr:spPr>
            <a:xfrm>
              <a:off x="640080" y="3406140"/>
              <a:ext cx="454945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s-MX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∆𝑟_𝑡−∆𝑔_𝑡−∆𝑗_𝑡−((𝜋_𝑡+𝜋_𝑡 𝛿_𝑡)/(1+𝜋_𝑡+𝛿_𝑡+𝜋_𝑡 𝛿_𝑡 )) 𝑓_(𝑠_(𝑡−1) )−(𝛿_𝑡/(1+𝜋_𝑡+𝛿_𝑡+𝜋_𝑡 𝛿_𝑡 )) 𝑓_(𝑠_(𝑡−1) )</a:t>
              </a:r>
              <a:endPara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6</xdr:col>
      <xdr:colOff>312699</xdr:colOff>
      <xdr:row>28</xdr:row>
      <xdr:rowOff>103699</xdr:rowOff>
    </xdr:from>
    <xdr:to>
      <xdr:col>9</xdr:col>
      <xdr:colOff>278423</xdr:colOff>
      <xdr:row>30</xdr:row>
      <xdr:rowOff>29308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F6530644-10DF-4C8B-A61C-7C1C9E739DEA}"/>
            </a:ext>
          </a:extLst>
        </xdr:cNvPr>
        <xdr:cNvSpPr/>
      </xdr:nvSpPr>
      <xdr:spPr>
        <a:xfrm rot="5400000">
          <a:off x="3813045" y="3585910"/>
          <a:ext cx="218686" cy="1548340"/>
        </a:xfrm>
        <a:prstGeom prst="rightBrace">
          <a:avLst>
            <a:gd name="adj1" fmla="val 14286"/>
            <a:gd name="adj2" fmla="val 50000"/>
          </a:avLst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53340</xdr:colOff>
      <xdr:row>30</xdr:row>
      <xdr:rowOff>15240</xdr:rowOff>
    </xdr:from>
    <xdr:to>
      <xdr:col>2</xdr:col>
      <xdr:colOff>53340</xdr:colOff>
      <xdr:row>33</xdr:row>
      <xdr:rowOff>7620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27D0BF4-D33D-41FA-8F85-95B3B9F5E283}"/>
            </a:ext>
          </a:extLst>
        </xdr:cNvPr>
        <xdr:cNvSpPr txBox="1"/>
      </xdr:nvSpPr>
      <xdr:spPr>
        <a:xfrm>
          <a:off x="716280" y="4419600"/>
          <a:ext cx="48768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Efeito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receita</a:t>
          </a:r>
        </a:p>
      </xdr:txBody>
    </xdr:sp>
    <xdr:clientData/>
  </xdr:twoCellAnchor>
  <xdr:twoCellAnchor>
    <xdr:from>
      <xdr:col>1</xdr:col>
      <xdr:colOff>411480</xdr:colOff>
      <xdr:row>30</xdr:row>
      <xdr:rowOff>15240</xdr:rowOff>
    </xdr:from>
    <xdr:to>
      <xdr:col>3</xdr:col>
      <xdr:colOff>38100</xdr:colOff>
      <xdr:row>33</xdr:row>
      <xdr:rowOff>53340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79633F4-8438-43FB-9500-9A5451D87A68}"/>
            </a:ext>
          </a:extLst>
        </xdr:cNvPr>
        <xdr:cNvSpPr txBox="1"/>
      </xdr:nvSpPr>
      <xdr:spPr>
        <a:xfrm>
          <a:off x="1074420" y="4419600"/>
          <a:ext cx="60198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Efeito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gasto</a:t>
          </a:r>
        </a:p>
      </xdr:txBody>
    </xdr:sp>
    <xdr:clientData/>
  </xdr:twoCellAnchor>
  <xdr:twoCellAnchor>
    <xdr:from>
      <xdr:col>4</xdr:col>
      <xdr:colOff>255856</xdr:colOff>
      <xdr:row>29</xdr:row>
      <xdr:rowOff>138102</xdr:rowOff>
    </xdr:from>
    <xdr:to>
      <xdr:col>6</xdr:col>
      <xdr:colOff>141556</xdr:colOff>
      <xdr:row>32</xdr:row>
      <xdr:rowOff>117231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7A84B6A-DA6E-40E6-8ABE-A0925778FF1F}"/>
            </a:ext>
          </a:extLst>
        </xdr:cNvPr>
        <xdr:cNvSpPr txBox="1"/>
      </xdr:nvSpPr>
      <xdr:spPr>
        <a:xfrm>
          <a:off x="2036298" y="4431679"/>
          <a:ext cx="940777" cy="418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Efeito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infla</a:t>
          </a:r>
          <a:r>
            <a:rPr lang="en-US" sz="8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ção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241936</xdr:colOff>
      <xdr:row>28</xdr:row>
      <xdr:rowOff>106681</xdr:rowOff>
    </xdr:from>
    <xdr:to>
      <xdr:col>6</xdr:col>
      <xdr:colOff>168519</xdr:colOff>
      <xdr:row>29</xdr:row>
      <xdr:rowOff>124558</xdr:rowOff>
    </xdr:to>
    <xdr:sp macro="" textlink="">
      <xdr:nvSpPr>
        <xdr:cNvPr id="23" name="Right Brace 22">
          <a:extLst>
            <a:ext uri="{FF2B5EF4-FFF2-40B4-BE49-F238E27FC236}">
              <a16:creationId xmlns:a16="http://schemas.microsoft.com/office/drawing/2014/main" id="{29DB1D92-49BF-4C10-B73B-FB0C2ED73057}"/>
            </a:ext>
          </a:extLst>
        </xdr:cNvPr>
        <xdr:cNvSpPr/>
      </xdr:nvSpPr>
      <xdr:spPr>
        <a:xfrm rot="5400000">
          <a:off x="2167231" y="3581328"/>
          <a:ext cx="164416" cy="1509198"/>
        </a:xfrm>
        <a:prstGeom prst="rightBrace">
          <a:avLst>
            <a:gd name="adj1" fmla="val 16666"/>
            <a:gd name="adj2" fmla="val 50000"/>
          </a:avLst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319503</xdr:colOff>
      <xdr:row>30</xdr:row>
      <xdr:rowOff>21573</xdr:rowOff>
    </xdr:from>
    <xdr:to>
      <xdr:col>9</xdr:col>
      <xdr:colOff>380463</xdr:colOff>
      <xdr:row>33</xdr:row>
      <xdr:rowOff>74913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B6538EC-2B73-4CA5-ADD0-E84033A28272}"/>
            </a:ext>
          </a:extLst>
        </xdr:cNvPr>
        <xdr:cNvSpPr txBox="1"/>
      </xdr:nvSpPr>
      <xdr:spPr>
        <a:xfrm>
          <a:off x="3682561" y="4461688"/>
          <a:ext cx="1116037" cy="492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Efeito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crescimento</a:t>
          </a:r>
        </a:p>
      </xdr:txBody>
    </xdr:sp>
    <xdr:clientData/>
  </xdr:twoCellAnchor>
  <xdr:twoCellAnchor>
    <xdr:from>
      <xdr:col>2</xdr:col>
      <xdr:colOff>304800</xdr:colOff>
      <xdr:row>30</xdr:row>
      <xdr:rowOff>20872</xdr:rowOff>
    </xdr:from>
    <xdr:to>
      <xdr:col>4</xdr:col>
      <xdr:colOff>137160</xdr:colOff>
      <xdr:row>33</xdr:row>
      <xdr:rowOff>20872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E968A5A-4CB8-4906-961A-9E9DA3DBC8ED}"/>
            </a:ext>
          </a:extLst>
        </xdr:cNvPr>
        <xdr:cNvSpPr txBox="1"/>
      </xdr:nvSpPr>
      <xdr:spPr>
        <a:xfrm>
          <a:off x="987287" y="4062785"/>
          <a:ext cx="813021" cy="397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Efeito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juros</a:t>
          </a:r>
        </a:p>
      </xdr:txBody>
    </xdr:sp>
    <xdr:clientData/>
  </xdr:twoCellAnchor>
  <xdr:twoCellAnchor>
    <xdr:from>
      <xdr:col>2</xdr:col>
      <xdr:colOff>373380</xdr:colOff>
      <xdr:row>28</xdr:row>
      <xdr:rowOff>106680</xdr:rowOff>
    </xdr:from>
    <xdr:to>
      <xdr:col>3</xdr:col>
      <xdr:colOff>129540</xdr:colOff>
      <xdr:row>30</xdr:row>
      <xdr:rowOff>0</xdr:rowOff>
    </xdr:to>
    <xdr:sp macro="" textlink="">
      <xdr:nvSpPr>
        <xdr:cNvPr id="43" name="Right Brace 42">
          <a:extLst>
            <a:ext uri="{FF2B5EF4-FFF2-40B4-BE49-F238E27FC236}">
              <a16:creationId xmlns:a16="http://schemas.microsoft.com/office/drawing/2014/main" id="{9CE911B5-ACE2-454B-9962-9F79D7097665}"/>
            </a:ext>
          </a:extLst>
        </xdr:cNvPr>
        <xdr:cNvSpPr/>
      </xdr:nvSpPr>
      <xdr:spPr>
        <a:xfrm rot="5400000">
          <a:off x="1569720" y="4206240"/>
          <a:ext cx="152400" cy="243840"/>
        </a:xfrm>
        <a:prstGeom prst="rightBrace">
          <a:avLst>
            <a:gd name="adj1" fmla="val 16666"/>
            <a:gd name="adj2" fmla="val 50000"/>
          </a:avLst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28</xdr:row>
      <xdr:rowOff>99060</xdr:rowOff>
    </xdr:from>
    <xdr:to>
      <xdr:col>2</xdr:col>
      <xdr:colOff>243840</xdr:colOff>
      <xdr:row>29</xdr:row>
      <xdr:rowOff>121920</xdr:rowOff>
    </xdr:to>
    <xdr:sp macro="" textlink="">
      <xdr:nvSpPr>
        <xdr:cNvPr id="44" name="Right Brace 43">
          <a:extLst>
            <a:ext uri="{FF2B5EF4-FFF2-40B4-BE49-F238E27FC236}">
              <a16:creationId xmlns:a16="http://schemas.microsoft.com/office/drawing/2014/main" id="{A2887FBB-A778-4DFE-9ABA-693795650844}"/>
            </a:ext>
          </a:extLst>
        </xdr:cNvPr>
        <xdr:cNvSpPr/>
      </xdr:nvSpPr>
      <xdr:spPr>
        <a:xfrm rot="5400000">
          <a:off x="1196340" y="4198620"/>
          <a:ext cx="152400" cy="243840"/>
        </a:xfrm>
        <a:prstGeom prst="rightBrace">
          <a:avLst>
            <a:gd name="adj1" fmla="val 16666"/>
            <a:gd name="adj2" fmla="val 50000"/>
          </a:avLst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</xdr:col>
      <xdr:colOff>137160</xdr:colOff>
      <xdr:row>28</xdr:row>
      <xdr:rowOff>99060</xdr:rowOff>
    </xdr:from>
    <xdr:to>
      <xdr:col>1</xdr:col>
      <xdr:colOff>381000</xdr:colOff>
      <xdr:row>29</xdr:row>
      <xdr:rowOff>121920</xdr:rowOff>
    </xdr:to>
    <xdr:sp macro="" textlink="">
      <xdr:nvSpPr>
        <xdr:cNvPr id="45" name="Right Brace 44">
          <a:extLst>
            <a:ext uri="{FF2B5EF4-FFF2-40B4-BE49-F238E27FC236}">
              <a16:creationId xmlns:a16="http://schemas.microsoft.com/office/drawing/2014/main" id="{E9C7558C-2DDE-42A5-AA05-01A0392EFAD5}"/>
            </a:ext>
          </a:extLst>
        </xdr:cNvPr>
        <xdr:cNvSpPr/>
      </xdr:nvSpPr>
      <xdr:spPr>
        <a:xfrm rot="5400000">
          <a:off x="845820" y="4198620"/>
          <a:ext cx="152400" cy="243840"/>
        </a:xfrm>
        <a:prstGeom prst="rightBrace">
          <a:avLst>
            <a:gd name="adj1" fmla="val 16666"/>
            <a:gd name="adj2" fmla="val 50000"/>
          </a:avLst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39755</xdr:colOff>
      <xdr:row>1</xdr:row>
      <xdr:rowOff>6625</xdr:rowOff>
    </xdr:from>
    <xdr:ext cx="3988656" cy="311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594733D-753A-4C49-8D99-E18CEA3B0CD9}"/>
                </a:ext>
              </a:extLst>
            </xdr:cNvPr>
            <xdr:cNvSpPr txBox="1"/>
          </xdr:nvSpPr>
          <xdr:spPr>
            <a:xfrm>
              <a:off x="14140068" y="139147"/>
              <a:ext cx="3988656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</m:e>
                      <m:sub>
                        <m:sSub>
                          <m:sSubPr>
                            <m:ctrlP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</m:sub>
                    </m:sSub>
                    <m:r>
                      <a:rPr lang="es-MX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MX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MX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−∆</m:t>
                    </m:r>
                    <m:sSub>
                      <m:sSubPr>
                        <m:ctrlP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MX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−∆</m:t>
                    </m:r>
                    <m:sSub>
                      <m:sSubPr>
                        <m:ctrlP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e>
                      <m:sub>
                        <m: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MX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d>
                      <m:dPr>
                        <m:ctrlP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den>
                        </m:f>
                      </m:e>
                    </m:d>
                    <m:sSub>
                      <m:sSubPr>
                        <m:ctrlP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</m:e>
                      <m:sub>
                        <m:sSub>
                          <m:sSubPr>
                            <m:ctrlP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</m:sub>
                    </m:sSub>
                    <m:r>
                      <a:rPr lang="es-MX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d>
                      <m:dPr>
                        <m:ctrlP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9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den>
                        </m:f>
                      </m:e>
                    </m:d>
                    <m:sSub>
                      <m:sSubPr>
                        <m:ctrlP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</m:e>
                      <m:sub>
                        <m:sSub>
                          <m:sSubPr>
                            <m:ctrlP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US" sz="9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594733D-753A-4C49-8D99-E18CEA3B0CD9}"/>
                </a:ext>
              </a:extLst>
            </xdr:cNvPr>
            <xdr:cNvSpPr txBox="1"/>
          </xdr:nvSpPr>
          <xdr:spPr>
            <a:xfrm>
              <a:off x="14140068" y="139147"/>
              <a:ext cx="3988656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∆𝑓_(𝑠_𝑡 )</a:t>
              </a:r>
              <a:r>
                <a:rPr lang="es-MX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s-MX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∆𝑟_𝑡−∆𝑔_𝑡−∆𝑗_𝑡−((𝜋_𝑡+𝜋_𝑡 𝛿_𝑡)/(1+𝜋_𝑡+𝛿_𝑡+𝜋_𝑡 𝛿_𝑡 )) 𝑓_(𝑠_(𝑡−1) )−(𝛿_𝑡/(1+𝜋_𝑡+𝛿_𝑡+𝜋_𝑡 𝛿_𝑡 )) 𝑓_(𝑠_(𝑡−1) )</a:t>
              </a:r>
              <a:endParaRPr lang="en-US" sz="9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76200</xdr:rowOff>
    </xdr:from>
    <xdr:to>
      <xdr:col>8</xdr:col>
      <xdr:colOff>62285</xdr:colOff>
      <xdr:row>34</xdr:row>
      <xdr:rowOff>67250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0D859B-C568-4E69-AA81-903149293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62285</xdr:colOff>
      <xdr:row>17</xdr:row>
      <xdr:rowOff>120590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21B5F9-5CC9-47C2-AE3E-7CEB9973E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34</xdr:row>
      <xdr:rowOff>99060</xdr:rowOff>
    </xdr:from>
    <xdr:to>
      <xdr:col>8</xdr:col>
      <xdr:colOff>77525</xdr:colOff>
      <xdr:row>51</xdr:row>
      <xdr:rowOff>90110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DB722B-778A-42EE-A8DD-F2A11CB68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112313</xdr:colOff>
      <xdr:row>51</xdr:row>
      <xdr:rowOff>101048</xdr:rowOff>
    </xdr:from>
    <xdr:to>
      <xdr:col>6</xdr:col>
      <xdr:colOff>141136</xdr:colOff>
      <xdr:row>68</xdr:row>
      <xdr:rowOff>92098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794B0F-8B1C-4528-97B4-0401DCEE2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83820</xdr:colOff>
      <xdr:row>51</xdr:row>
      <xdr:rowOff>105686</xdr:rowOff>
    </xdr:from>
    <xdr:to>
      <xdr:col>15</xdr:col>
      <xdr:colOff>49365</xdr:colOff>
      <xdr:row>68</xdr:row>
      <xdr:rowOff>96736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011004-17A0-4641-B7E6-EF84C2007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572827</xdr:colOff>
      <xdr:row>93</xdr:row>
      <xdr:rowOff>62286</xdr:rowOff>
    </xdr:from>
    <xdr:ext cx="3504036" cy="276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97765BD-3E36-4316-93EB-4BE18E7267AF}"/>
                </a:ext>
              </a:extLst>
            </xdr:cNvPr>
            <xdr:cNvSpPr txBox="1"/>
          </xdr:nvSpPr>
          <xdr:spPr>
            <a:xfrm>
              <a:off x="1341453" y="11697695"/>
              <a:ext cx="3504036" cy="276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8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</m:e>
                      <m:sub>
                        <m:sSub>
                          <m:sSubPr>
                            <m:ctrlP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</m:sub>
                    </m:sSub>
                    <m:r>
                      <a:rPr lang="es-MX" sz="8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MX" sz="8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MX" sz="8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−∆</m:t>
                    </m:r>
                    <m:sSub>
                      <m:sSubPr>
                        <m:ctrlP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MX" sz="8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−∆</m:t>
                    </m:r>
                    <m:sSub>
                      <m:sSubPr>
                        <m:ctrlP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e>
                      <m:sub>
                        <m: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MX" sz="8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d>
                      <m:dPr>
                        <m:ctrlP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den>
                        </m:f>
                      </m:e>
                    </m:d>
                    <m:sSub>
                      <m:sSubPr>
                        <m:ctrlP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</m:e>
                      <m:sub>
                        <m:sSub>
                          <m:sSubPr>
                            <m:ctrlP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</m:sub>
                    </m:sSub>
                    <m:r>
                      <a:rPr lang="es-MX" sz="8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d>
                      <m:dPr>
                        <m:ctrlP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  <m:sub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s-MX" sz="800" b="0" i="1">
                                    <a:solidFill>
                                      <a:schemeClr val="tx1">
                                        <a:lumMod val="65000"/>
                                        <a:lumOff val="3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den>
                        </m:f>
                      </m:e>
                    </m:d>
                    <m:sSub>
                      <m:sSubPr>
                        <m:ctrlP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8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</m:e>
                      <m:sub>
                        <m:sSub>
                          <m:sSubPr>
                            <m:ctrlP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es-MX" sz="8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US" sz="8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97765BD-3E36-4316-93EB-4BE18E7267AF}"/>
                </a:ext>
              </a:extLst>
            </xdr:cNvPr>
            <xdr:cNvSpPr txBox="1"/>
          </xdr:nvSpPr>
          <xdr:spPr>
            <a:xfrm>
              <a:off x="1341453" y="11697695"/>
              <a:ext cx="3504036" cy="276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800" b="0" i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∆𝑓_(𝑠_𝑡 )</a:t>
              </a:r>
              <a:r>
                <a:rPr lang="es-MX" sz="8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s-MX" sz="800" b="0" i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∆𝑟_𝑡−∆𝑔_𝑡−∆𝑗_𝑡−((𝜋_𝑡+𝜋_𝑡 𝛿_𝑡)/(1+𝜋_𝑡+𝛿_𝑡+𝜋_𝑡 𝛿_𝑡 )) 𝑓_(𝑠_(𝑡−1) )−(𝛿_𝑡/(1+𝜋_𝑡+𝛿_𝑡+𝜋_𝑡 𝛿_𝑡 )) 𝑓_(𝑠_(𝑡−1) )</a:t>
              </a:r>
              <a:endParaRPr lang="en-US" sz="80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5</xdr:col>
      <xdr:colOff>240858</xdr:colOff>
      <xdr:row>96</xdr:row>
      <xdr:rowOff>47376</xdr:rowOff>
    </xdr:from>
    <xdr:to>
      <xdr:col>7</xdr:col>
      <xdr:colOff>174266</xdr:colOff>
      <xdr:row>99</xdr:row>
      <xdr:rowOff>46051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1138B8D-55D7-4FF3-8FC1-D558C7998A71}"/>
            </a:ext>
          </a:extLst>
        </xdr:cNvPr>
        <xdr:cNvSpPr txBox="1"/>
      </xdr:nvSpPr>
      <xdr:spPr>
        <a:xfrm>
          <a:off x="2818406" y="12080350"/>
          <a:ext cx="86106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Efeito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infla</a:t>
          </a:r>
          <a:r>
            <a:rPr lang="en-US" sz="8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ção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318052</xdr:colOff>
      <xdr:row>95</xdr:row>
      <xdr:rowOff>86139</xdr:rowOff>
    </xdr:from>
    <xdr:to>
      <xdr:col>7</xdr:col>
      <xdr:colOff>66261</xdr:colOff>
      <xdr:row>96</xdr:row>
      <xdr:rowOff>53009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96F3DBE6-6A86-417F-82C8-6E346E0EA6E6}"/>
            </a:ext>
          </a:extLst>
        </xdr:cNvPr>
        <xdr:cNvSpPr/>
      </xdr:nvSpPr>
      <xdr:spPr>
        <a:xfrm rot="5400000">
          <a:off x="2951922" y="11466443"/>
          <a:ext cx="99392" cy="1139687"/>
        </a:xfrm>
        <a:prstGeom prst="rightBrace">
          <a:avLst>
            <a:gd name="adj1" fmla="val 16666"/>
            <a:gd name="adj2" fmla="val 50000"/>
          </a:avLst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198783</xdr:colOff>
      <xdr:row>95</xdr:row>
      <xdr:rowOff>86141</xdr:rowOff>
    </xdr:from>
    <xdr:to>
      <xdr:col>9</xdr:col>
      <xdr:colOff>364434</xdr:colOff>
      <xdr:row>96</xdr:row>
      <xdr:rowOff>53013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44CFC5B5-898B-48BC-86A6-A690C0BC0E4B}"/>
            </a:ext>
          </a:extLst>
        </xdr:cNvPr>
        <xdr:cNvSpPr/>
      </xdr:nvSpPr>
      <xdr:spPr>
        <a:xfrm rot="5400000">
          <a:off x="4200938" y="11489638"/>
          <a:ext cx="99394" cy="1093303"/>
        </a:xfrm>
        <a:prstGeom prst="rightBrace">
          <a:avLst>
            <a:gd name="adj1" fmla="val 16666"/>
            <a:gd name="adj2" fmla="val 50000"/>
          </a:avLst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8</xdr:col>
      <xdr:colOff>66261</xdr:colOff>
      <xdr:row>96</xdr:row>
      <xdr:rowOff>39757</xdr:rowOff>
    </xdr:from>
    <xdr:to>
      <xdr:col>9</xdr:col>
      <xdr:colOff>463495</xdr:colOff>
      <xdr:row>99</xdr:row>
      <xdr:rowOff>38432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D9668BC-EC15-4D75-B448-3A36D66EFF3C}"/>
            </a:ext>
          </a:extLst>
        </xdr:cNvPr>
        <xdr:cNvSpPr txBox="1"/>
      </xdr:nvSpPr>
      <xdr:spPr>
        <a:xfrm>
          <a:off x="4035287" y="12072731"/>
          <a:ext cx="86106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Efeito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crescimento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g1.globo.com/economia/noticia/2019/11/04/cessao-onerosa-o-que-e-e-o-que-esta-em-jogo-no-megaleilao-do-pre-sal.ghtml" TargetMode="External"/><Relationship Id="rId1" Type="http://schemas.openxmlformats.org/officeDocument/2006/relationships/hyperlink" Target="https://g1.globo.com/mundo/noticia/2010/10/governo-central-tem-superavit-recorde-com-petrobras-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B9B3-8265-4B3A-9400-D6CB39D0FB3D}">
  <dimension ref="A1:M42"/>
  <sheetViews>
    <sheetView showGridLines="0" tabSelected="1" zoomScale="130" zoomScaleNormal="130" workbookViewId="0">
      <selection activeCell="I8" sqref="I8"/>
    </sheetView>
  </sheetViews>
  <sheetFormatPr defaultColWidth="0" defaultRowHeight="11.25" zeroHeight="1" x14ac:dyDescent="0.2"/>
  <cols>
    <col min="1" max="1" width="3.5" customWidth="1"/>
    <col min="2" max="12" width="9.1640625" customWidth="1"/>
    <col min="13" max="13" width="0" hidden="1" customWidth="1"/>
    <col min="14" max="16384" width="9.1640625" hidden="1"/>
  </cols>
  <sheetData>
    <row r="1" spans="2:2" x14ac:dyDescent="0.2"/>
    <row r="2" spans="2:2" ht="15" x14ac:dyDescent="0.2">
      <c r="B2" s="34" t="s">
        <v>326</v>
      </c>
    </row>
    <row r="3" spans="2:2" x14ac:dyDescent="0.2"/>
    <row r="4" spans="2:2" x14ac:dyDescent="0.2"/>
    <row r="5" spans="2:2" x14ac:dyDescent="0.2"/>
    <row r="6" spans="2:2" x14ac:dyDescent="0.2"/>
    <row r="7" spans="2:2" x14ac:dyDescent="0.2"/>
    <row r="8" spans="2:2" x14ac:dyDescent="0.2"/>
    <row r="9" spans="2:2" x14ac:dyDescent="0.2"/>
    <row r="10" spans="2:2" x14ac:dyDescent="0.2"/>
    <row r="11" spans="2:2" x14ac:dyDescent="0.2"/>
    <row r="12" spans="2:2" x14ac:dyDescent="0.2"/>
    <row r="13" spans="2:2" x14ac:dyDescent="0.2"/>
    <row r="14" spans="2:2" x14ac:dyDescent="0.2"/>
    <row r="15" spans="2:2" x14ac:dyDescent="0.2"/>
    <row r="16" spans="2:2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hidden="1" x14ac:dyDescent="0.2"/>
    <row r="38" customFormat="1" hidden="1" x14ac:dyDescent="0.2"/>
    <row r="39" customFormat="1" hidden="1" x14ac:dyDescent="0.2"/>
    <row r="40" customFormat="1" hidden="1" x14ac:dyDescent="0.2"/>
    <row r="41" customFormat="1" hidden="1" x14ac:dyDescent="0.2"/>
    <row r="42" customFormat="1" hidden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DF0-EC5D-4122-A989-1A9361AC608F}">
  <dimension ref="A2:KR192"/>
  <sheetViews>
    <sheetView showGridLines="0" workbookViewId="0">
      <pane xSplit="1" ySplit="7" topLeftCell="FI8" activePane="bottomRight" state="frozen"/>
      <selection pane="topRight" activeCell="B1" sqref="B1"/>
      <selection pane="bottomLeft" activeCell="A6" sqref="A6"/>
      <selection pane="bottomRight" activeCell="FJ54" sqref="FJ54"/>
    </sheetView>
  </sheetViews>
  <sheetFormatPr defaultRowHeight="11.25" x14ac:dyDescent="0.2"/>
  <cols>
    <col min="1" max="1" width="50.1640625" customWidth="1"/>
  </cols>
  <sheetData>
    <row r="2" spans="1:304" x14ac:dyDescent="0.2">
      <c r="A2" t="s">
        <v>68</v>
      </c>
      <c r="JM2">
        <v>0</v>
      </c>
    </row>
    <row r="3" spans="1:304" x14ac:dyDescent="0.2">
      <c r="A3" t="s">
        <v>0</v>
      </c>
    </row>
    <row r="4" spans="1:304" x14ac:dyDescent="0.2">
      <c r="A4" s="3" t="s">
        <v>185</v>
      </c>
      <c r="B4" s="10">
        <f>MONTH(B7)</f>
        <v>1</v>
      </c>
      <c r="C4" s="10">
        <f t="shared" ref="C4:BN4" si="0">MONTH(C7)</f>
        <v>2</v>
      </c>
      <c r="D4" s="10">
        <f t="shared" si="0"/>
        <v>3</v>
      </c>
      <c r="E4" s="10">
        <f t="shared" si="0"/>
        <v>4</v>
      </c>
      <c r="F4" s="10">
        <f t="shared" si="0"/>
        <v>5</v>
      </c>
      <c r="G4" s="10">
        <f t="shared" si="0"/>
        <v>6</v>
      </c>
      <c r="H4" s="10">
        <f t="shared" si="0"/>
        <v>7</v>
      </c>
      <c r="I4" s="10">
        <f t="shared" si="0"/>
        <v>8</v>
      </c>
      <c r="J4" s="10">
        <f t="shared" si="0"/>
        <v>9</v>
      </c>
      <c r="K4" s="10">
        <f t="shared" si="0"/>
        <v>10</v>
      </c>
      <c r="L4" s="10">
        <f t="shared" si="0"/>
        <v>11</v>
      </c>
      <c r="M4" s="10">
        <f t="shared" si="0"/>
        <v>12</v>
      </c>
      <c r="N4" s="10">
        <f t="shared" si="0"/>
        <v>1</v>
      </c>
      <c r="O4" s="10">
        <f t="shared" si="0"/>
        <v>2</v>
      </c>
      <c r="P4" s="10">
        <f t="shared" si="0"/>
        <v>3</v>
      </c>
      <c r="Q4" s="10">
        <f t="shared" si="0"/>
        <v>4</v>
      </c>
      <c r="R4" s="10">
        <f t="shared" si="0"/>
        <v>5</v>
      </c>
      <c r="S4" s="10">
        <f t="shared" si="0"/>
        <v>6</v>
      </c>
      <c r="T4" s="10">
        <f t="shared" si="0"/>
        <v>7</v>
      </c>
      <c r="U4" s="10">
        <f t="shared" si="0"/>
        <v>8</v>
      </c>
      <c r="V4" s="10">
        <f t="shared" si="0"/>
        <v>9</v>
      </c>
      <c r="W4" s="10">
        <f t="shared" si="0"/>
        <v>10</v>
      </c>
      <c r="X4" s="10">
        <f t="shared" si="0"/>
        <v>11</v>
      </c>
      <c r="Y4" s="10">
        <f t="shared" si="0"/>
        <v>12</v>
      </c>
      <c r="Z4" s="10">
        <f t="shared" si="0"/>
        <v>1</v>
      </c>
      <c r="AA4" s="10">
        <f t="shared" si="0"/>
        <v>2</v>
      </c>
      <c r="AB4" s="10">
        <f t="shared" si="0"/>
        <v>3</v>
      </c>
      <c r="AC4" s="10">
        <f t="shared" si="0"/>
        <v>4</v>
      </c>
      <c r="AD4" s="10">
        <f t="shared" si="0"/>
        <v>5</v>
      </c>
      <c r="AE4" s="10">
        <f t="shared" si="0"/>
        <v>6</v>
      </c>
      <c r="AF4" s="10">
        <f t="shared" si="0"/>
        <v>7</v>
      </c>
      <c r="AG4" s="10">
        <f t="shared" si="0"/>
        <v>8</v>
      </c>
      <c r="AH4" s="10">
        <f t="shared" si="0"/>
        <v>9</v>
      </c>
      <c r="AI4" s="10">
        <f t="shared" si="0"/>
        <v>10</v>
      </c>
      <c r="AJ4" s="10">
        <f t="shared" si="0"/>
        <v>11</v>
      </c>
      <c r="AK4" s="10">
        <f t="shared" si="0"/>
        <v>12</v>
      </c>
      <c r="AL4" s="10">
        <f t="shared" si="0"/>
        <v>1</v>
      </c>
      <c r="AM4" s="10">
        <f t="shared" si="0"/>
        <v>2</v>
      </c>
      <c r="AN4" s="10">
        <f t="shared" si="0"/>
        <v>3</v>
      </c>
      <c r="AO4" s="10">
        <f t="shared" si="0"/>
        <v>4</v>
      </c>
      <c r="AP4" s="10">
        <f t="shared" si="0"/>
        <v>5</v>
      </c>
      <c r="AQ4" s="10">
        <f t="shared" si="0"/>
        <v>6</v>
      </c>
      <c r="AR4" s="10">
        <f t="shared" si="0"/>
        <v>7</v>
      </c>
      <c r="AS4" s="10">
        <f t="shared" si="0"/>
        <v>8</v>
      </c>
      <c r="AT4" s="10">
        <f t="shared" si="0"/>
        <v>9</v>
      </c>
      <c r="AU4" s="10">
        <f t="shared" si="0"/>
        <v>10</v>
      </c>
      <c r="AV4" s="10">
        <f t="shared" si="0"/>
        <v>11</v>
      </c>
      <c r="AW4" s="10">
        <f t="shared" si="0"/>
        <v>12</v>
      </c>
      <c r="AX4" s="10">
        <f t="shared" si="0"/>
        <v>1</v>
      </c>
      <c r="AY4" s="10">
        <f t="shared" si="0"/>
        <v>2</v>
      </c>
      <c r="AZ4" s="10">
        <f t="shared" si="0"/>
        <v>3</v>
      </c>
      <c r="BA4" s="10">
        <f t="shared" si="0"/>
        <v>4</v>
      </c>
      <c r="BB4" s="10">
        <f t="shared" si="0"/>
        <v>5</v>
      </c>
      <c r="BC4" s="10">
        <f t="shared" si="0"/>
        <v>6</v>
      </c>
      <c r="BD4" s="10">
        <f t="shared" si="0"/>
        <v>7</v>
      </c>
      <c r="BE4" s="10">
        <f t="shared" si="0"/>
        <v>8</v>
      </c>
      <c r="BF4" s="10">
        <f t="shared" si="0"/>
        <v>9</v>
      </c>
      <c r="BG4" s="10">
        <f t="shared" si="0"/>
        <v>10</v>
      </c>
      <c r="BH4" s="10">
        <f t="shared" si="0"/>
        <v>11</v>
      </c>
      <c r="BI4" s="10">
        <f t="shared" si="0"/>
        <v>12</v>
      </c>
      <c r="BJ4" s="10">
        <f t="shared" si="0"/>
        <v>1</v>
      </c>
      <c r="BK4" s="10">
        <f t="shared" si="0"/>
        <v>2</v>
      </c>
      <c r="BL4" s="10">
        <f t="shared" si="0"/>
        <v>3</v>
      </c>
      <c r="BM4" s="10">
        <f t="shared" si="0"/>
        <v>4</v>
      </c>
      <c r="BN4" s="10">
        <f t="shared" si="0"/>
        <v>5</v>
      </c>
      <c r="BO4" s="10">
        <f t="shared" ref="BO4:DZ4" si="1">MONTH(BO7)</f>
        <v>6</v>
      </c>
      <c r="BP4" s="10">
        <f t="shared" si="1"/>
        <v>7</v>
      </c>
      <c r="BQ4" s="10">
        <f t="shared" si="1"/>
        <v>8</v>
      </c>
      <c r="BR4" s="10">
        <f t="shared" si="1"/>
        <v>9</v>
      </c>
      <c r="BS4" s="10">
        <f t="shared" si="1"/>
        <v>10</v>
      </c>
      <c r="BT4" s="10">
        <f t="shared" si="1"/>
        <v>11</v>
      </c>
      <c r="BU4" s="10">
        <f t="shared" si="1"/>
        <v>12</v>
      </c>
      <c r="BV4" s="10">
        <f t="shared" si="1"/>
        <v>1</v>
      </c>
      <c r="BW4" s="10">
        <f t="shared" si="1"/>
        <v>2</v>
      </c>
      <c r="BX4" s="10">
        <f t="shared" si="1"/>
        <v>3</v>
      </c>
      <c r="BY4" s="10">
        <f t="shared" si="1"/>
        <v>4</v>
      </c>
      <c r="BZ4" s="10">
        <f t="shared" si="1"/>
        <v>5</v>
      </c>
      <c r="CA4" s="10">
        <f t="shared" si="1"/>
        <v>6</v>
      </c>
      <c r="CB4" s="10">
        <f t="shared" si="1"/>
        <v>7</v>
      </c>
      <c r="CC4" s="10">
        <f t="shared" si="1"/>
        <v>8</v>
      </c>
      <c r="CD4" s="10">
        <f t="shared" si="1"/>
        <v>9</v>
      </c>
      <c r="CE4" s="10">
        <f t="shared" si="1"/>
        <v>10</v>
      </c>
      <c r="CF4" s="10">
        <f t="shared" si="1"/>
        <v>11</v>
      </c>
      <c r="CG4" s="10">
        <f t="shared" si="1"/>
        <v>12</v>
      </c>
      <c r="CH4" s="10">
        <f t="shared" si="1"/>
        <v>1</v>
      </c>
      <c r="CI4" s="10">
        <f t="shared" si="1"/>
        <v>2</v>
      </c>
      <c r="CJ4" s="10">
        <f t="shared" si="1"/>
        <v>3</v>
      </c>
      <c r="CK4" s="10">
        <f t="shared" si="1"/>
        <v>4</v>
      </c>
      <c r="CL4" s="10">
        <f t="shared" si="1"/>
        <v>5</v>
      </c>
      <c r="CM4" s="10">
        <f t="shared" si="1"/>
        <v>6</v>
      </c>
      <c r="CN4" s="10">
        <f t="shared" si="1"/>
        <v>7</v>
      </c>
      <c r="CO4" s="10">
        <f t="shared" si="1"/>
        <v>8</v>
      </c>
      <c r="CP4" s="10">
        <f t="shared" si="1"/>
        <v>9</v>
      </c>
      <c r="CQ4" s="10">
        <f t="shared" si="1"/>
        <v>10</v>
      </c>
      <c r="CR4" s="10">
        <f t="shared" si="1"/>
        <v>11</v>
      </c>
      <c r="CS4" s="10">
        <f t="shared" si="1"/>
        <v>12</v>
      </c>
      <c r="CT4" s="10">
        <f t="shared" si="1"/>
        <v>1</v>
      </c>
      <c r="CU4" s="10">
        <f t="shared" si="1"/>
        <v>2</v>
      </c>
      <c r="CV4" s="10">
        <f t="shared" si="1"/>
        <v>3</v>
      </c>
      <c r="CW4" s="10">
        <f t="shared" si="1"/>
        <v>4</v>
      </c>
      <c r="CX4" s="10">
        <f t="shared" si="1"/>
        <v>5</v>
      </c>
      <c r="CY4" s="10">
        <f t="shared" si="1"/>
        <v>6</v>
      </c>
      <c r="CZ4" s="10">
        <f t="shared" si="1"/>
        <v>7</v>
      </c>
      <c r="DA4" s="10">
        <f t="shared" si="1"/>
        <v>8</v>
      </c>
      <c r="DB4" s="10">
        <f t="shared" si="1"/>
        <v>9</v>
      </c>
      <c r="DC4" s="10">
        <f t="shared" si="1"/>
        <v>10</v>
      </c>
      <c r="DD4" s="10">
        <f t="shared" si="1"/>
        <v>11</v>
      </c>
      <c r="DE4" s="10">
        <f t="shared" si="1"/>
        <v>12</v>
      </c>
      <c r="DF4" s="10">
        <f t="shared" si="1"/>
        <v>1</v>
      </c>
      <c r="DG4" s="10">
        <f t="shared" si="1"/>
        <v>2</v>
      </c>
      <c r="DH4" s="10">
        <f t="shared" si="1"/>
        <v>3</v>
      </c>
      <c r="DI4" s="10">
        <f t="shared" si="1"/>
        <v>4</v>
      </c>
      <c r="DJ4" s="10">
        <f t="shared" si="1"/>
        <v>5</v>
      </c>
      <c r="DK4" s="10">
        <f t="shared" si="1"/>
        <v>6</v>
      </c>
      <c r="DL4" s="10">
        <f t="shared" si="1"/>
        <v>7</v>
      </c>
      <c r="DM4" s="10">
        <f t="shared" si="1"/>
        <v>8</v>
      </c>
      <c r="DN4" s="10">
        <f t="shared" si="1"/>
        <v>9</v>
      </c>
      <c r="DO4" s="10">
        <f t="shared" si="1"/>
        <v>10</v>
      </c>
      <c r="DP4" s="10">
        <f t="shared" si="1"/>
        <v>11</v>
      </c>
      <c r="DQ4" s="10">
        <f t="shared" si="1"/>
        <v>12</v>
      </c>
      <c r="DR4" s="10">
        <f t="shared" si="1"/>
        <v>1</v>
      </c>
      <c r="DS4" s="10">
        <f t="shared" si="1"/>
        <v>2</v>
      </c>
      <c r="DT4" s="10">
        <f t="shared" si="1"/>
        <v>3</v>
      </c>
      <c r="DU4" s="10">
        <f t="shared" si="1"/>
        <v>4</v>
      </c>
      <c r="DV4" s="10">
        <f t="shared" si="1"/>
        <v>5</v>
      </c>
      <c r="DW4" s="10">
        <f t="shared" si="1"/>
        <v>6</v>
      </c>
      <c r="DX4" s="10">
        <f t="shared" si="1"/>
        <v>7</v>
      </c>
      <c r="DY4" s="10">
        <f t="shared" si="1"/>
        <v>8</v>
      </c>
      <c r="DZ4" s="10">
        <f t="shared" si="1"/>
        <v>9</v>
      </c>
      <c r="EA4" s="10">
        <f t="shared" ref="EA4:GL4" si="2">MONTH(EA7)</f>
        <v>10</v>
      </c>
      <c r="EB4" s="10">
        <f t="shared" si="2"/>
        <v>11</v>
      </c>
      <c r="EC4" s="10">
        <f t="shared" si="2"/>
        <v>12</v>
      </c>
      <c r="ED4" s="10">
        <f t="shared" si="2"/>
        <v>1</v>
      </c>
      <c r="EE4" s="10">
        <f t="shared" si="2"/>
        <v>2</v>
      </c>
      <c r="EF4" s="10">
        <f t="shared" si="2"/>
        <v>3</v>
      </c>
      <c r="EG4" s="10">
        <f t="shared" si="2"/>
        <v>4</v>
      </c>
      <c r="EH4" s="10">
        <f t="shared" si="2"/>
        <v>5</v>
      </c>
      <c r="EI4" s="10">
        <f t="shared" si="2"/>
        <v>6</v>
      </c>
      <c r="EJ4" s="10">
        <f t="shared" si="2"/>
        <v>7</v>
      </c>
      <c r="EK4" s="10">
        <f t="shared" si="2"/>
        <v>8</v>
      </c>
      <c r="EL4" s="10">
        <f t="shared" si="2"/>
        <v>9</v>
      </c>
      <c r="EM4" s="10">
        <f t="shared" si="2"/>
        <v>10</v>
      </c>
      <c r="EN4" s="10">
        <f t="shared" si="2"/>
        <v>11</v>
      </c>
      <c r="EO4" s="10">
        <f t="shared" si="2"/>
        <v>12</v>
      </c>
      <c r="EP4" s="10">
        <f t="shared" si="2"/>
        <v>1</v>
      </c>
      <c r="EQ4" s="10">
        <f t="shared" si="2"/>
        <v>2</v>
      </c>
      <c r="ER4" s="10">
        <f t="shared" si="2"/>
        <v>3</v>
      </c>
      <c r="ES4" s="10">
        <f t="shared" si="2"/>
        <v>4</v>
      </c>
      <c r="ET4" s="10">
        <f t="shared" si="2"/>
        <v>5</v>
      </c>
      <c r="EU4" s="10">
        <f t="shared" si="2"/>
        <v>6</v>
      </c>
      <c r="EV4" s="10">
        <f t="shared" si="2"/>
        <v>7</v>
      </c>
      <c r="EW4" s="10">
        <f t="shared" si="2"/>
        <v>8</v>
      </c>
      <c r="EX4" s="10">
        <f t="shared" si="2"/>
        <v>9</v>
      </c>
      <c r="EY4" s="10">
        <f t="shared" si="2"/>
        <v>10</v>
      </c>
      <c r="EZ4" s="10">
        <f t="shared" si="2"/>
        <v>11</v>
      </c>
      <c r="FA4" s="10">
        <f t="shared" si="2"/>
        <v>12</v>
      </c>
      <c r="FB4" s="10">
        <f t="shared" si="2"/>
        <v>1</v>
      </c>
      <c r="FC4" s="10">
        <f t="shared" si="2"/>
        <v>2</v>
      </c>
      <c r="FD4" s="10">
        <f t="shared" si="2"/>
        <v>3</v>
      </c>
      <c r="FE4" s="10">
        <f t="shared" si="2"/>
        <v>4</v>
      </c>
      <c r="FF4" s="10">
        <f t="shared" si="2"/>
        <v>5</v>
      </c>
      <c r="FG4" s="10">
        <f t="shared" si="2"/>
        <v>6</v>
      </c>
      <c r="FH4" s="10">
        <f t="shared" si="2"/>
        <v>7</v>
      </c>
      <c r="FI4" s="10">
        <f t="shared" si="2"/>
        <v>8</v>
      </c>
      <c r="FJ4" s="10">
        <f t="shared" si="2"/>
        <v>9</v>
      </c>
      <c r="FK4" s="10">
        <f t="shared" si="2"/>
        <v>10</v>
      </c>
      <c r="FL4" s="10">
        <f t="shared" si="2"/>
        <v>11</v>
      </c>
      <c r="FM4" s="10">
        <f t="shared" si="2"/>
        <v>12</v>
      </c>
      <c r="FN4" s="10">
        <f t="shared" si="2"/>
        <v>1</v>
      </c>
      <c r="FO4" s="10">
        <f t="shared" si="2"/>
        <v>2</v>
      </c>
      <c r="FP4" s="10">
        <f t="shared" si="2"/>
        <v>3</v>
      </c>
      <c r="FQ4" s="10">
        <f t="shared" si="2"/>
        <v>4</v>
      </c>
      <c r="FR4" s="10">
        <f t="shared" si="2"/>
        <v>5</v>
      </c>
      <c r="FS4" s="10">
        <f t="shared" si="2"/>
        <v>6</v>
      </c>
      <c r="FT4" s="10">
        <f t="shared" si="2"/>
        <v>7</v>
      </c>
      <c r="FU4" s="10">
        <f t="shared" si="2"/>
        <v>8</v>
      </c>
      <c r="FV4" s="10">
        <f t="shared" si="2"/>
        <v>9</v>
      </c>
      <c r="FW4" s="10">
        <f t="shared" si="2"/>
        <v>10</v>
      </c>
      <c r="FX4" s="10">
        <f t="shared" si="2"/>
        <v>11</v>
      </c>
      <c r="FY4" s="10">
        <f t="shared" si="2"/>
        <v>12</v>
      </c>
      <c r="FZ4" s="10">
        <f t="shared" si="2"/>
        <v>1</v>
      </c>
      <c r="GA4" s="10">
        <f t="shared" si="2"/>
        <v>2</v>
      </c>
      <c r="GB4" s="10">
        <f t="shared" si="2"/>
        <v>3</v>
      </c>
      <c r="GC4" s="10">
        <f t="shared" si="2"/>
        <v>4</v>
      </c>
      <c r="GD4" s="10">
        <f t="shared" si="2"/>
        <v>5</v>
      </c>
      <c r="GE4" s="10">
        <f t="shared" si="2"/>
        <v>6</v>
      </c>
      <c r="GF4" s="10">
        <f t="shared" si="2"/>
        <v>7</v>
      </c>
      <c r="GG4" s="10">
        <f t="shared" si="2"/>
        <v>8</v>
      </c>
      <c r="GH4" s="10">
        <f t="shared" si="2"/>
        <v>9</v>
      </c>
      <c r="GI4" s="10">
        <f t="shared" si="2"/>
        <v>10</v>
      </c>
      <c r="GJ4" s="10">
        <f t="shared" si="2"/>
        <v>11</v>
      </c>
      <c r="GK4" s="10">
        <f t="shared" si="2"/>
        <v>12</v>
      </c>
      <c r="GL4" s="10">
        <f t="shared" si="2"/>
        <v>1</v>
      </c>
      <c r="GM4" s="10">
        <f t="shared" ref="GM4:IX4" si="3">MONTH(GM7)</f>
        <v>2</v>
      </c>
      <c r="GN4" s="10">
        <f t="shared" si="3"/>
        <v>3</v>
      </c>
      <c r="GO4" s="10">
        <f t="shared" si="3"/>
        <v>4</v>
      </c>
      <c r="GP4" s="10">
        <f t="shared" si="3"/>
        <v>5</v>
      </c>
      <c r="GQ4" s="10">
        <f t="shared" si="3"/>
        <v>6</v>
      </c>
      <c r="GR4" s="10">
        <f t="shared" si="3"/>
        <v>7</v>
      </c>
      <c r="GS4" s="10">
        <f t="shared" si="3"/>
        <v>8</v>
      </c>
      <c r="GT4" s="10">
        <f t="shared" si="3"/>
        <v>9</v>
      </c>
      <c r="GU4" s="10">
        <f t="shared" si="3"/>
        <v>10</v>
      </c>
      <c r="GV4" s="10">
        <f t="shared" si="3"/>
        <v>11</v>
      </c>
      <c r="GW4" s="10">
        <f t="shared" si="3"/>
        <v>12</v>
      </c>
      <c r="GX4" s="10">
        <f t="shared" si="3"/>
        <v>1</v>
      </c>
      <c r="GY4" s="10">
        <f t="shared" si="3"/>
        <v>2</v>
      </c>
      <c r="GZ4" s="10">
        <f t="shared" si="3"/>
        <v>3</v>
      </c>
      <c r="HA4" s="10">
        <f t="shared" si="3"/>
        <v>4</v>
      </c>
      <c r="HB4" s="10">
        <f t="shared" si="3"/>
        <v>5</v>
      </c>
      <c r="HC4" s="10">
        <f t="shared" si="3"/>
        <v>6</v>
      </c>
      <c r="HD4" s="10">
        <f t="shared" si="3"/>
        <v>7</v>
      </c>
      <c r="HE4" s="10">
        <f t="shared" si="3"/>
        <v>8</v>
      </c>
      <c r="HF4" s="10">
        <f t="shared" si="3"/>
        <v>9</v>
      </c>
      <c r="HG4" s="10">
        <f t="shared" si="3"/>
        <v>10</v>
      </c>
      <c r="HH4" s="10">
        <f t="shared" si="3"/>
        <v>11</v>
      </c>
      <c r="HI4" s="10">
        <f t="shared" si="3"/>
        <v>12</v>
      </c>
      <c r="HJ4" s="10">
        <f t="shared" si="3"/>
        <v>1</v>
      </c>
      <c r="HK4" s="10">
        <f t="shared" si="3"/>
        <v>2</v>
      </c>
      <c r="HL4" s="10">
        <f t="shared" si="3"/>
        <v>3</v>
      </c>
      <c r="HM4" s="10">
        <f t="shared" si="3"/>
        <v>4</v>
      </c>
      <c r="HN4" s="10">
        <f t="shared" si="3"/>
        <v>5</v>
      </c>
      <c r="HO4" s="10">
        <f t="shared" si="3"/>
        <v>6</v>
      </c>
      <c r="HP4" s="10">
        <f t="shared" si="3"/>
        <v>7</v>
      </c>
      <c r="HQ4" s="10">
        <f t="shared" si="3"/>
        <v>8</v>
      </c>
      <c r="HR4" s="10">
        <f t="shared" si="3"/>
        <v>9</v>
      </c>
      <c r="HS4" s="10">
        <f t="shared" si="3"/>
        <v>10</v>
      </c>
      <c r="HT4" s="10">
        <f t="shared" si="3"/>
        <v>11</v>
      </c>
      <c r="HU4" s="10">
        <f t="shared" si="3"/>
        <v>12</v>
      </c>
      <c r="HV4" s="10">
        <f t="shared" si="3"/>
        <v>1</v>
      </c>
      <c r="HW4" s="10">
        <f t="shared" si="3"/>
        <v>2</v>
      </c>
      <c r="HX4" s="10">
        <f t="shared" si="3"/>
        <v>3</v>
      </c>
      <c r="HY4" s="10">
        <f t="shared" si="3"/>
        <v>4</v>
      </c>
      <c r="HZ4" s="10">
        <f t="shared" si="3"/>
        <v>5</v>
      </c>
      <c r="IA4" s="10">
        <f t="shared" si="3"/>
        <v>6</v>
      </c>
      <c r="IB4" s="10">
        <f t="shared" si="3"/>
        <v>7</v>
      </c>
      <c r="IC4" s="10">
        <f t="shared" si="3"/>
        <v>8</v>
      </c>
      <c r="ID4" s="10">
        <f t="shared" si="3"/>
        <v>9</v>
      </c>
      <c r="IE4" s="10">
        <f t="shared" si="3"/>
        <v>10</v>
      </c>
      <c r="IF4" s="10">
        <f t="shared" si="3"/>
        <v>11</v>
      </c>
      <c r="IG4" s="10">
        <f t="shared" si="3"/>
        <v>12</v>
      </c>
      <c r="IH4" s="10">
        <f t="shared" si="3"/>
        <v>1</v>
      </c>
      <c r="II4" s="10">
        <f t="shared" si="3"/>
        <v>2</v>
      </c>
      <c r="IJ4" s="10">
        <f t="shared" si="3"/>
        <v>3</v>
      </c>
      <c r="IK4" s="10">
        <f t="shared" si="3"/>
        <v>4</v>
      </c>
      <c r="IL4" s="10">
        <f t="shared" si="3"/>
        <v>5</v>
      </c>
      <c r="IM4" s="10">
        <f t="shared" si="3"/>
        <v>6</v>
      </c>
      <c r="IN4" s="10">
        <f t="shared" si="3"/>
        <v>7</v>
      </c>
      <c r="IO4" s="10">
        <f t="shared" si="3"/>
        <v>8</v>
      </c>
      <c r="IP4" s="10">
        <f t="shared" si="3"/>
        <v>9</v>
      </c>
      <c r="IQ4" s="10">
        <f t="shared" si="3"/>
        <v>10</v>
      </c>
      <c r="IR4" s="10">
        <f t="shared" si="3"/>
        <v>11</v>
      </c>
      <c r="IS4" s="10">
        <f t="shared" si="3"/>
        <v>12</v>
      </c>
      <c r="IT4" s="10">
        <f t="shared" si="3"/>
        <v>1</v>
      </c>
      <c r="IU4" s="10">
        <f t="shared" si="3"/>
        <v>2</v>
      </c>
      <c r="IV4" s="10">
        <f t="shared" si="3"/>
        <v>3</v>
      </c>
      <c r="IW4" s="10">
        <f t="shared" si="3"/>
        <v>4</v>
      </c>
      <c r="IX4" s="10">
        <f t="shared" si="3"/>
        <v>5</v>
      </c>
      <c r="IY4" s="10">
        <f t="shared" ref="IY4:KR4" si="4">MONTH(IY7)</f>
        <v>6</v>
      </c>
      <c r="IZ4" s="10">
        <f t="shared" si="4"/>
        <v>7</v>
      </c>
      <c r="JA4" s="10">
        <f t="shared" si="4"/>
        <v>8</v>
      </c>
      <c r="JB4" s="10">
        <f t="shared" si="4"/>
        <v>9</v>
      </c>
      <c r="JC4" s="10">
        <f t="shared" si="4"/>
        <v>10</v>
      </c>
      <c r="JD4" s="10">
        <f t="shared" si="4"/>
        <v>11</v>
      </c>
      <c r="JE4" s="10">
        <f t="shared" si="4"/>
        <v>12</v>
      </c>
      <c r="JF4" s="10">
        <f t="shared" si="4"/>
        <v>1</v>
      </c>
      <c r="JG4" s="10">
        <f t="shared" si="4"/>
        <v>2</v>
      </c>
      <c r="JH4" s="10">
        <f t="shared" si="4"/>
        <v>3</v>
      </c>
      <c r="JI4" s="10">
        <f t="shared" si="4"/>
        <v>4</v>
      </c>
      <c r="JJ4" s="10">
        <f t="shared" si="4"/>
        <v>5</v>
      </c>
      <c r="JK4" s="10">
        <f t="shared" si="4"/>
        <v>6</v>
      </c>
      <c r="JL4" s="10">
        <f t="shared" si="4"/>
        <v>7</v>
      </c>
      <c r="JM4" s="10">
        <f t="shared" si="4"/>
        <v>8</v>
      </c>
      <c r="JN4" s="10">
        <f t="shared" si="4"/>
        <v>9</v>
      </c>
      <c r="JO4" s="10">
        <f t="shared" si="4"/>
        <v>10</v>
      </c>
      <c r="JP4" s="10">
        <f t="shared" si="4"/>
        <v>11</v>
      </c>
      <c r="JQ4" s="10">
        <f t="shared" si="4"/>
        <v>12</v>
      </c>
      <c r="JR4" s="10">
        <f t="shared" si="4"/>
        <v>1</v>
      </c>
      <c r="JS4" s="10">
        <f t="shared" si="4"/>
        <v>2</v>
      </c>
      <c r="JT4" s="10">
        <f t="shared" si="4"/>
        <v>3</v>
      </c>
      <c r="JU4" s="10">
        <f t="shared" si="4"/>
        <v>4</v>
      </c>
      <c r="JV4" s="10">
        <f t="shared" si="4"/>
        <v>5</v>
      </c>
      <c r="JW4" s="10">
        <f t="shared" si="4"/>
        <v>6</v>
      </c>
      <c r="JX4" s="10">
        <f t="shared" si="4"/>
        <v>7</v>
      </c>
      <c r="JY4" s="10">
        <f t="shared" si="4"/>
        <v>8</v>
      </c>
      <c r="JZ4" s="10">
        <f t="shared" si="4"/>
        <v>9</v>
      </c>
      <c r="KA4" s="10">
        <f t="shared" si="4"/>
        <v>10</v>
      </c>
      <c r="KB4" s="10">
        <f t="shared" si="4"/>
        <v>11</v>
      </c>
      <c r="KC4" s="10">
        <f t="shared" si="4"/>
        <v>12</v>
      </c>
      <c r="KD4" s="10">
        <f t="shared" si="4"/>
        <v>1</v>
      </c>
      <c r="KE4" s="10">
        <f t="shared" si="4"/>
        <v>2</v>
      </c>
      <c r="KF4" s="10">
        <f t="shared" si="4"/>
        <v>3</v>
      </c>
      <c r="KG4" s="10">
        <f t="shared" si="4"/>
        <v>4</v>
      </c>
      <c r="KH4" s="10">
        <f t="shared" si="4"/>
        <v>5</v>
      </c>
      <c r="KI4" s="10">
        <f t="shared" si="4"/>
        <v>6</v>
      </c>
      <c r="KJ4" s="10">
        <f t="shared" si="4"/>
        <v>7</v>
      </c>
      <c r="KK4" s="10">
        <f t="shared" si="4"/>
        <v>8</v>
      </c>
      <c r="KL4" s="10">
        <f t="shared" si="4"/>
        <v>9</v>
      </c>
      <c r="KM4" s="10">
        <f t="shared" si="4"/>
        <v>10</v>
      </c>
      <c r="KN4" s="10">
        <f t="shared" si="4"/>
        <v>11</v>
      </c>
      <c r="KO4" s="10">
        <f t="shared" si="4"/>
        <v>12</v>
      </c>
      <c r="KP4" s="10">
        <f t="shared" si="4"/>
        <v>1</v>
      </c>
      <c r="KQ4" s="10">
        <f t="shared" si="4"/>
        <v>2</v>
      </c>
      <c r="KR4" s="10">
        <f t="shared" si="4"/>
        <v>3</v>
      </c>
    </row>
    <row r="5" spans="1:304" x14ac:dyDescent="0.2">
      <c r="A5" s="3" t="s">
        <v>184</v>
      </c>
      <c r="B5" s="4" t="str">
        <f>YEAR(B7)&amp;"T"&amp;(ROUNDUP(MONTH(B7)/3,0))</f>
        <v>1997T1</v>
      </c>
      <c r="C5" s="4" t="str">
        <f t="shared" ref="C5:BN5" si="5">YEAR(C7)&amp;"T"&amp;(ROUNDUP(MONTH(C7)/3,0))</f>
        <v>1997T1</v>
      </c>
      <c r="D5" s="4" t="str">
        <f t="shared" si="5"/>
        <v>1997T1</v>
      </c>
      <c r="E5" s="4" t="str">
        <f t="shared" si="5"/>
        <v>1997T2</v>
      </c>
      <c r="F5" s="4" t="str">
        <f t="shared" si="5"/>
        <v>1997T2</v>
      </c>
      <c r="G5" s="4" t="str">
        <f t="shared" si="5"/>
        <v>1997T2</v>
      </c>
      <c r="H5" s="4" t="str">
        <f t="shared" si="5"/>
        <v>1997T3</v>
      </c>
      <c r="I5" s="4" t="str">
        <f t="shared" si="5"/>
        <v>1997T3</v>
      </c>
      <c r="J5" s="4" t="str">
        <f t="shared" si="5"/>
        <v>1997T3</v>
      </c>
      <c r="K5" s="4" t="str">
        <f t="shared" si="5"/>
        <v>1997T4</v>
      </c>
      <c r="L5" s="4" t="str">
        <f t="shared" si="5"/>
        <v>1997T4</v>
      </c>
      <c r="M5" s="4" t="str">
        <f t="shared" si="5"/>
        <v>1997T4</v>
      </c>
      <c r="N5" s="4" t="str">
        <f t="shared" si="5"/>
        <v>1998T1</v>
      </c>
      <c r="O5" s="4" t="str">
        <f t="shared" si="5"/>
        <v>1998T1</v>
      </c>
      <c r="P5" s="4" t="str">
        <f t="shared" si="5"/>
        <v>1998T1</v>
      </c>
      <c r="Q5" s="4" t="str">
        <f t="shared" si="5"/>
        <v>1998T2</v>
      </c>
      <c r="R5" s="4" t="str">
        <f t="shared" si="5"/>
        <v>1998T2</v>
      </c>
      <c r="S5" s="4" t="str">
        <f t="shared" si="5"/>
        <v>1998T2</v>
      </c>
      <c r="T5" s="4" t="str">
        <f t="shared" si="5"/>
        <v>1998T3</v>
      </c>
      <c r="U5" s="4" t="str">
        <f t="shared" si="5"/>
        <v>1998T3</v>
      </c>
      <c r="V5" s="4" t="str">
        <f t="shared" si="5"/>
        <v>1998T3</v>
      </c>
      <c r="W5" s="4" t="str">
        <f t="shared" si="5"/>
        <v>1998T4</v>
      </c>
      <c r="X5" s="4" t="str">
        <f t="shared" si="5"/>
        <v>1998T4</v>
      </c>
      <c r="Y5" s="4" t="str">
        <f t="shared" si="5"/>
        <v>1998T4</v>
      </c>
      <c r="Z5" s="4" t="str">
        <f t="shared" si="5"/>
        <v>1999T1</v>
      </c>
      <c r="AA5" s="4" t="str">
        <f t="shared" si="5"/>
        <v>1999T1</v>
      </c>
      <c r="AB5" s="4" t="str">
        <f t="shared" si="5"/>
        <v>1999T1</v>
      </c>
      <c r="AC5" s="4" t="str">
        <f t="shared" si="5"/>
        <v>1999T2</v>
      </c>
      <c r="AD5" s="4" t="str">
        <f t="shared" si="5"/>
        <v>1999T2</v>
      </c>
      <c r="AE5" s="4" t="str">
        <f t="shared" si="5"/>
        <v>1999T2</v>
      </c>
      <c r="AF5" s="4" t="str">
        <f t="shared" si="5"/>
        <v>1999T3</v>
      </c>
      <c r="AG5" s="4" t="str">
        <f t="shared" si="5"/>
        <v>1999T3</v>
      </c>
      <c r="AH5" s="4" t="str">
        <f t="shared" si="5"/>
        <v>1999T3</v>
      </c>
      <c r="AI5" s="4" t="str">
        <f t="shared" si="5"/>
        <v>1999T4</v>
      </c>
      <c r="AJ5" s="4" t="str">
        <f t="shared" si="5"/>
        <v>1999T4</v>
      </c>
      <c r="AK5" s="4" t="str">
        <f t="shared" si="5"/>
        <v>1999T4</v>
      </c>
      <c r="AL5" s="4" t="str">
        <f t="shared" si="5"/>
        <v>2000T1</v>
      </c>
      <c r="AM5" s="4" t="str">
        <f t="shared" si="5"/>
        <v>2000T1</v>
      </c>
      <c r="AN5" s="4" t="str">
        <f t="shared" si="5"/>
        <v>2000T1</v>
      </c>
      <c r="AO5" s="4" t="str">
        <f t="shared" si="5"/>
        <v>2000T2</v>
      </c>
      <c r="AP5" s="4" t="str">
        <f t="shared" si="5"/>
        <v>2000T2</v>
      </c>
      <c r="AQ5" s="4" t="str">
        <f t="shared" si="5"/>
        <v>2000T2</v>
      </c>
      <c r="AR5" s="4" t="str">
        <f t="shared" si="5"/>
        <v>2000T3</v>
      </c>
      <c r="AS5" s="4" t="str">
        <f t="shared" si="5"/>
        <v>2000T3</v>
      </c>
      <c r="AT5" s="4" t="str">
        <f t="shared" si="5"/>
        <v>2000T3</v>
      </c>
      <c r="AU5" s="4" t="str">
        <f t="shared" si="5"/>
        <v>2000T4</v>
      </c>
      <c r="AV5" s="4" t="str">
        <f t="shared" si="5"/>
        <v>2000T4</v>
      </c>
      <c r="AW5" s="4" t="str">
        <f t="shared" si="5"/>
        <v>2000T4</v>
      </c>
      <c r="AX5" s="4" t="str">
        <f t="shared" si="5"/>
        <v>2001T1</v>
      </c>
      <c r="AY5" s="4" t="str">
        <f t="shared" si="5"/>
        <v>2001T1</v>
      </c>
      <c r="AZ5" s="4" t="str">
        <f t="shared" si="5"/>
        <v>2001T1</v>
      </c>
      <c r="BA5" s="4" t="str">
        <f t="shared" si="5"/>
        <v>2001T2</v>
      </c>
      <c r="BB5" s="4" t="str">
        <f t="shared" si="5"/>
        <v>2001T2</v>
      </c>
      <c r="BC5" s="4" t="str">
        <f t="shared" si="5"/>
        <v>2001T2</v>
      </c>
      <c r="BD5" s="4" t="str">
        <f t="shared" si="5"/>
        <v>2001T3</v>
      </c>
      <c r="BE5" s="4" t="str">
        <f t="shared" si="5"/>
        <v>2001T3</v>
      </c>
      <c r="BF5" s="4" t="str">
        <f t="shared" si="5"/>
        <v>2001T3</v>
      </c>
      <c r="BG5" s="4" t="str">
        <f t="shared" si="5"/>
        <v>2001T4</v>
      </c>
      <c r="BH5" s="4" t="str">
        <f t="shared" si="5"/>
        <v>2001T4</v>
      </c>
      <c r="BI5" s="4" t="str">
        <f t="shared" si="5"/>
        <v>2001T4</v>
      </c>
      <c r="BJ5" s="4" t="str">
        <f t="shared" si="5"/>
        <v>2002T1</v>
      </c>
      <c r="BK5" s="4" t="str">
        <f t="shared" si="5"/>
        <v>2002T1</v>
      </c>
      <c r="BL5" s="4" t="str">
        <f t="shared" si="5"/>
        <v>2002T1</v>
      </c>
      <c r="BM5" s="4" t="str">
        <f t="shared" si="5"/>
        <v>2002T2</v>
      </c>
      <c r="BN5" s="4" t="str">
        <f t="shared" si="5"/>
        <v>2002T2</v>
      </c>
      <c r="BO5" s="4" t="str">
        <f t="shared" ref="BO5:DZ5" si="6">YEAR(BO7)&amp;"T"&amp;(ROUNDUP(MONTH(BO7)/3,0))</f>
        <v>2002T2</v>
      </c>
      <c r="BP5" s="4" t="str">
        <f t="shared" si="6"/>
        <v>2002T3</v>
      </c>
      <c r="BQ5" s="4" t="str">
        <f t="shared" si="6"/>
        <v>2002T3</v>
      </c>
      <c r="BR5" s="4" t="str">
        <f t="shared" si="6"/>
        <v>2002T3</v>
      </c>
      <c r="BS5" s="4" t="str">
        <f t="shared" si="6"/>
        <v>2002T4</v>
      </c>
      <c r="BT5" s="4" t="str">
        <f t="shared" si="6"/>
        <v>2002T4</v>
      </c>
      <c r="BU5" s="4" t="str">
        <f t="shared" si="6"/>
        <v>2002T4</v>
      </c>
      <c r="BV5" s="4" t="str">
        <f t="shared" si="6"/>
        <v>2003T1</v>
      </c>
      <c r="BW5" s="4" t="str">
        <f t="shared" si="6"/>
        <v>2003T1</v>
      </c>
      <c r="BX5" s="4" t="str">
        <f t="shared" si="6"/>
        <v>2003T1</v>
      </c>
      <c r="BY5" s="4" t="str">
        <f t="shared" si="6"/>
        <v>2003T2</v>
      </c>
      <c r="BZ5" s="4" t="str">
        <f t="shared" si="6"/>
        <v>2003T2</v>
      </c>
      <c r="CA5" s="4" t="str">
        <f t="shared" si="6"/>
        <v>2003T2</v>
      </c>
      <c r="CB5" s="4" t="str">
        <f t="shared" si="6"/>
        <v>2003T3</v>
      </c>
      <c r="CC5" s="4" t="str">
        <f t="shared" si="6"/>
        <v>2003T3</v>
      </c>
      <c r="CD5" s="4" t="str">
        <f t="shared" si="6"/>
        <v>2003T3</v>
      </c>
      <c r="CE5" s="4" t="str">
        <f t="shared" si="6"/>
        <v>2003T4</v>
      </c>
      <c r="CF5" s="4" t="str">
        <f t="shared" si="6"/>
        <v>2003T4</v>
      </c>
      <c r="CG5" s="4" t="str">
        <f t="shared" si="6"/>
        <v>2003T4</v>
      </c>
      <c r="CH5" s="4" t="str">
        <f t="shared" si="6"/>
        <v>2004T1</v>
      </c>
      <c r="CI5" s="4" t="str">
        <f t="shared" si="6"/>
        <v>2004T1</v>
      </c>
      <c r="CJ5" s="4" t="str">
        <f t="shared" si="6"/>
        <v>2004T1</v>
      </c>
      <c r="CK5" s="4" t="str">
        <f t="shared" si="6"/>
        <v>2004T2</v>
      </c>
      <c r="CL5" s="4" t="str">
        <f t="shared" si="6"/>
        <v>2004T2</v>
      </c>
      <c r="CM5" s="4" t="str">
        <f t="shared" si="6"/>
        <v>2004T2</v>
      </c>
      <c r="CN5" s="4" t="str">
        <f t="shared" si="6"/>
        <v>2004T3</v>
      </c>
      <c r="CO5" s="4" t="str">
        <f t="shared" si="6"/>
        <v>2004T3</v>
      </c>
      <c r="CP5" s="4" t="str">
        <f t="shared" si="6"/>
        <v>2004T3</v>
      </c>
      <c r="CQ5" s="4" t="str">
        <f t="shared" si="6"/>
        <v>2004T4</v>
      </c>
      <c r="CR5" s="4" t="str">
        <f t="shared" si="6"/>
        <v>2004T4</v>
      </c>
      <c r="CS5" s="4" t="str">
        <f t="shared" si="6"/>
        <v>2004T4</v>
      </c>
      <c r="CT5" s="4" t="str">
        <f t="shared" si="6"/>
        <v>2005T1</v>
      </c>
      <c r="CU5" s="4" t="str">
        <f t="shared" si="6"/>
        <v>2005T1</v>
      </c>
      <c r="CV5" s="4" t="str">
        <f t="shared" si="6"/>
        <v>2005T1</v>
      </c>
      <c r="CW5" s="4" t="str">
        <f t="shared" si="6"/>
        <v>2005T2</v>
      </c>
      <c r="CX5" s="4" t="str">
        <f t="shared" si="6"/>
        <v>2005T2</v>
      </c>
      <c r="CY5" s="4" t="str">
        <f t="shared" si="6"/>
        <v>2005T2</v>
      </c>
      <c r="CZ5" s="4" t="str">
        <f t="shared" si="6"/>
        <v>2005T3</v>
      </c>
      <c r="DA5" s="4" t="str">
        <f t="shared" si="6"/>
        <v>2005T3</v>
      </c>
      <c r="DB5" s="4" t="str">
        <f t="shared" si="6"/>
        <v>2005T3</v>
      </c>
      <c r="DC5" s="4" t="str">
        <f t="shared" si="6"/>
        <v>2005T4</v>
      </c>
      <c r="DD5" s="4" t="str">
        <f t="shared" si="6"/>
        <v>2005T4</v>
      </c>
      <c r="DE5" s="4" t="str">
        <f t="shared" si="6"/>
        <v>2005T4</v>
      </c>
      <c r="DF5" s="4" t="str">
        <f t="shared" si="6"/>
        <v>2006T1</v>
      </c>
      <c r="DG5" s="4" t="str">
        <f t="shared" si="6"/>
        <v>2006T1</v>
      </c>
      <c r="DH5" s="4" t="str">
        <f t="shared" si="6"/>
        <v>2006T1</v>
      </c>
      <c r="DI5" s="4" t="str">
        <f t="shared" si="6"/>
        <v>2006T2</v>
      </c>
      <c r="DJ5" s="4" t="str">
        <f t="shared" si="6"/>
        <v>2006T2</v>
      </c>
      <c r="DK5" s="4" t="str">
        <f t="shared" si="6"/>
        <v>2006T2</v>
      </c>
      <c r="DL5" s="4" t="str">
        <f t="shared" si="6"/>
        <v>2006T3</v>
      </c>
      <c r="DM5" s="4" t="str">
        <f t="shared" si="6"/>
        <v>2006T3</v>
      </c>
      <c r="DN5" s="4" t="str">
        <f t="shared" si="6"/>
        <v>2006T3</v>
      </c>
      <c r="DO5" s="4" t="str">
        <f t="shared" si="6"/>
        <v>2006T4</v>
      </c>
      <c r="DP5" s="4" t="str">
        <f t="shared" si="6"/>
        <v>2006T4</v>
      </c>
      <c r="DQ5" s="4" t="str">
        <f t="shared" si="6"/>
        <v>2006T4</v>
      </c>
      <c r="DR5" s="4" t="str">
        <f t="shared" si="6"/>
        <v>2007T1</v>
      </c>
      <c r="DS5" s="4" t="str">
        <f t="shared" si="6"/>
        <v>2007T1</v>
      </c>
      <c r="DT5" s="4" t="str">
        <f t="shared" si="6"/>
        <v>2007T1</v>
      </c>
      <c r="DU5" s="4" t="str">
        <f t="shared" si="6"/>
        <v>2007T2</v>
      </c>
      <c r="DV5" s="4" t="str">
        <f t="shared" si="6"/>
        <v>2007T2</v>
      </c>
      <c r="DW5" s="4" t="str">
        <f t="shared" si="6"/>
        <v>2007T2</v>
      </c>
      <c r="DX5" s="4" t="str">
        <f t="shared" si="6"/>
        <v>2007T3</v>
      </c>
      <c r="DY5" s="4" t="str">
        <f t="shared" si="6"/>
        <v>2007T3</v>
      </c>
      <c r="DZ5" s="4" t="str">
        <f t="shared" si="6"/>
        <v>2007T3</v>
      </c>
      <c r="EA5" s="4" t="str">
        <f t="shared" ref="EA5:GL5" si="7">YEAR(EA7)&amp;"T"&amp;(ROUNDUP(MONTH(EA7)/3,0))</f>
        <v>2007T4</v>
      </c>
      <c r="EB5" s="4" t="str">
        <f t="shared" si="7"/>
        <v>2007T4</v>
      </c>
      <c r="EC5" s="4" t="str">
        <f t="shared" si="7"/>
        <v>2007T4</v>
      </c>
      <c r="ED5" s="4" t="str">
        <f t="shared" si="7"/>
        <v>2008T1</v>
      </c>
      <c r="EE5" s="4" t="str">
        <f t="shared" si="7"/>
        <v>2008T1</v>
      </c>
      <c r="EF5" s="4" t="str">
        <f t="shared" si="7"/>
        <v>2008T1</v>
      </c>
      <c r="EG5" s="4" t="str">
        <f t="shared" si="7"/>
        <v>2008T2</v>
      </c>
      <c r="EH5" s="4" t="str">
        <f t="shared" si="7"/>
        <v>2008T2</v>
      </c>
      <c r="EI5" s="4" t="str">
        <f t="shared" si="7"/>
        <v>2008T2</v>
      </c>
      <c r="EJ5" s="4" t="str">
        <f t="shared" si="7"/>
        <v>2008T3</v>
      </c>
      <c r="EK5" s="4" t="str">
        <f t="shared" si="7"/>
        <v>2008T3</v>
      </c>
      <c r="EL5" s="4" t="str">
        <f t="shared" si="7"/>
        <v>2008T3</v>
      </c>
      <c r="EM5" s="4" t="str">
        <f t="shared" si="7"/>
        <v>2008T4</v>
      </c>
      <c r="EN5" s="4" t="str">
        <f t="shared" si="7"/>
        <v>2008T4</v>
      </c>
      <c r="EO5" s="4" t="str">
        <f t="shared" si="7"/>
        <v>2008T4</v>
      </c>
      <c r="EP5" s="4" t="str">
        <f t="shared" si="7"/>
        <v>2009T1</v>
      </c>
      <c r="EQ5" s="4" t="str">
        <f t="shared" si="7"/>
        <v>2009T1</v>
      </c>
      <c r="ER5" s="4" t="str">
        <f t="shared" si="7"/>
        <v>2009T1</v>
      </c>
      <c r="ES5" s="4" t="str">
        <f t="shared" si="7"/>
        <v>2009T2</v>
      </c>
      <c r="ET5" s="4" t="str">
        <f t="shared" si="7"/>
        <v>2009T2</v>
      </c>
      <c r="EU5" s="4" t="str">
        <f t="shared" si="7"/>
        <v>2009T2</v>
      </c>
      <c r="EV5" s="4" t="str">
        <f t="shared" si="7"/>
        <v>2009T3</v>
      </c>
      <c r="EW5" s="4" t="str">
        <f t="shared" si="7"/>
        <v>2009T3</v>
      </c>
      <c r="EX5" s="4" t="str">
        <f t="shared" si="7"/>
        <v>2009T3</v>
      </c>
      <c r="EY5" s="4" t="str">
        <f t="shared" si="7"/>
        <v>2009T4</v>
      </c>
      <c r="EZ5" s="4" t="str">
        <f t="shared" si="7"/>
        <v>2009T4</v>
      </c>
      <c r="FA5" s="4" t="str">
        <f t="shared" si="7"/>
        <v>2009T4</v>
      </c>
      <c r="FB5" s="4" t="str">
        <f t="shared" si="7"/>
        <v>2010T1</v>
      </c>
      <c r="FC5" s="4" t="str">
        <f t="shared" si="7"/>
        <v>2010T1</v>
      </c>
      <c r="FD5" s="4" t="str">
        <f t="shared" si="7"/>
        <v>2010T1</v>
      </c>
      <c r="FE5" s="4" t="str">
        <f t="shared" si="7"/>
        <v>2010T2</v>
      </c>
      <c r="FF5" s="4" t="str">
        <f t="shared" si="7"/>
        <v>2010T2</v>
      </c>
      <c r="FG5" s="4" t="str">
        <f t="shared" si="7"/>
        <v>2010T2</v>
      </c>
      <c r="FH5" s="4" t="str">
        <f t="shared" si="7"/>
        <v>2010T3</v>
      </c>
      <c r="FI5" s="4" t="str">
        <f t="shared" si="7"/>
        <v>2010T3</v>
      </c>
      <c r="FJ5" s="4" t="str">
        <f t="shared" si="7"/>
        <v>2010T3</v>
      </c>
      <c r="FK5" s="4" t="str">
        <f t="shared" si="7"/>
        <v>2010T4</v>
      </c>
      <c r="FL5" s="4" t="str">
        <f t="shared" si="7"/>
        <v>2010T4</v>
      </c>
      <c r="FM5" s="4" t="str">
        <f t="shared" si="7"/>
        <v>2010T4</v>
      </c>
      <c r="FN5" s="4" t="str">
        <f t="shared" si="7"/>
        <v>2011T1</v>
      </c>
      <c r="FO5" s="4" t="str">
        <f t="shared" si="7"/>
        <v>2011T1</v>
      </c>
      <c r="FP5" s="4" t="str">
        <f t="shared" si="7"/>
        <v>2011T1</v>
      </c>
      <c r="FQ5" s="4" t="str">
        <f t="shared" si="7"/>
        <v>2011T2</v>
      </c>
      <c r="FR5" s="4" t="str">
        <f t="shared" si="7"/>
        <v>2011T2</v>
      </c>
      <c r="FS5" s="4" t="str">
        <f t="shared" si="7"/>
        <v>2011T2</v>
      </c>
      <c r="FT5" s="4" t="str">
        <f t="shared" si="7"/>
        <v>2011T3</v>
      </c>
      <c r="FU5" s="4" t="str">
        <f t="shared" si="7"/>
        <v>2011T3</v>
      </c>
      <c r="FV5" s="4" t="str">
        <f t="shared" si="7"/>
        <v>2011T3</v>
      </c>
      <c r="FW5" s="4" t="str">
        <f t="shared" si="7"/>
        <v>2011T4</v>
      </c>
      <c r="FX5" s="4" t="str">
        <f t="shared" si="7"/>
        <v>2011T4</v>
      </c>
      <c r="FY5" s="4" t="str">
        <f t="shared" si="7"/>
        <v>2011T4</v>
      </c>
      <c r="FZ5" s="4" t="str">
        <f t="shared" si="7"/>
        <v>2012T1</v>
      </c>
      <c r="GA5" s="4" t="str">
        <f t="shared" si="7"/>
        <v>2012T1</v>
      </c>
      <c r="GB5" s="4" t="str">
        <f t="shared" si="7"/>
        <v>2012T1</v>
      </c>
      <c r="GC5" s="4" t="str">
        <f t="shared" si="7"/>
        <v>2012T2</v>
      </c>
      <c r="GD5" s="4" t="str">
        <f t="shared" si="7"/>
        <v>2012T2</v>
      </c>
      <c r="GE5" s="4" t="str">
        <f t="shared" si="7"/>
        <v>2012T2</v>
      </c>
      <c r="GF5" s="4" t="str">
        <f t="shared" si="7"/>
        <v>2012T3</v>
      </c>
      <c r="GG5" s="4" t="str">
        <f t="shared" si="7"/>
        <v>2012T3</v>
      </c>
      <c r="GH5" s="4" t="str">
        <f t="shared" si="7"/>
        <v>2012T3</v>
      </c>
      <c r="GI5" s="4" t="str">
        <f t="shared" si="7"/>
        <v>2012T4</v>
      </c>
      <c r="GJ5" s="4" t="str">
        <f t="shared" si="7"/>
        <v>2012T4</v>
      </c>
      <c r="GK5" s="4" t="str">
        <f t="shared" si="7"/>
        <v>2012T4</v>
      </c>
      <c r="GL5" s="4" t="str">
        <f t="shared" si="7"/>
        <v>2013T1</v>
      </c>
      <c r="GM5" s="4" t="str">
        <f t="shared" ref="GM5:IX5" si="8">YEAR(GM7)&amp;"T"&amp;(ROUNDUP(MONTH(GM7)/3,0))</f>
        <v>2013T1</v>
      </c>
      <c r="GN5" s="4" t="str">
        <f t="shared" si="8"/>
        <v>2013T1</v>
      </c>
      <c r="GO5" s="4" t="str">
        <f t="shared" si="8"/>
        <v>2013T2</v>
      </c>
      <c r="GP5" s="4" t="str">
        <f t="shared" si="8"/>
        <v>2013T2</v>
      </c>
      <c r="GQ5" s="4" t="str">
        <f t="shared" si="8"/>
        <v>2013T2</v>
      </c>
      <c r="GR5" s="4" t="str">
        <f t="shared" si="8"/>
        <v>2013T3</v>
      </c>
      <c r="GS5" s="4" t="str">
        <f t="shared" si="8"/>
        <v>2013T3</v>
      </c>
      <c r="GT5" s="4" t="str">
        <f t="shared" si="8"/>
        <v>2013T3</v>
      </c>
      <c r="GU5" s="4" t="str">
        <f t="shared" si="8"/>
        <v>2013T4</v>
      </c>
      <c r="GV5" s="4" t="str">
        <f t="shared" si="8"/>
        <v>2013T4</v>
      </c>
      <c r="GW5" s="4" t="str">
        <f t="shared" si="8"/>
        <v>2013T4</v>
      </c>
      <c r="GX5" s="4" t="str">
        <f t="shared" si="8"/>
        <v>2014T1</v>
      </c>
      <c r="GY5" s="4" t="str">
        <f t="shared" si="8"/>
        <v>2014T1</v>
      </c>
      <c r="GZ5" s="4" t="str">
        <f t="shared" si="8"/>
        <v>2014T1</v>
      </c>
      <c r="HA5" s="4" t="str">
        <f t="shared" si="8"/>
        <v>2014T2</v>
      </c>
      <c r="HB5" s="4" t="str">
        <f t="shared" si="8"/>
        <v>2014T2</v>
      </c>
      <c r="HC5" s="4" t="str">
        <f t="shared" si="8"/>
        <v>2014T2</v>
      </c>
      <c r="HD5" s="4" t="str">
        <f t="shared" si="8"/>
        <v>2014T3</v>
      </c>
      <c r="HE5" s="4" t="str">
        <f t="shared" si="8"/>
        <v>2014T3</v>
      </c>
      <c r="HF5" s="4" t="str">
        <f t="shared" si="8"/>
        <v>2014T3</v>
      </c>
      <c r="HG5" s="4" t="str">
        <f t="shared" si="8"/>
        <v>2014T4</v>
      </c>
      <c r="HH5" s="4" t="str">
        <f t="shared" si="8"/>
        <v>2014T4</v>
      </c>
      <c r="HI5" s="4" t="str">
        <f t="shared" si="8"/>
        <v>2014T4</v>
      </c>
      <c r="HJ5" s="4" t="str">
        <f t="shared" si="8"/>
        <v>2015T1</v>
      </c>
      <c r="HK5" s="4" t="str">
        <f t="shared" si="8"/>
        <v>2015T1</v>
      </c>
      <c r="HL5" s="4" t="str">
        <f t="shared" si="8"/>
        <v>2015T1</v>
      </c>
      <c r="HM5" s="4" t="str">
        <f t="shared" si="8"/>
        <v>2015T2</v>
      </c>
      <c r="HN5" s="4" t="str">
        <f t="shared" si="8"/>
        <v>2015T2</v>
      </c>
      <c r="HO5" s="4" t="str">
        <f t="shared" si="8"/>
        <v>2015T2</v>
      </c>
      <c r="HP5" s="4" t="str">
        <f t="shared" si="8"/>
        <v>2015T3</v>
      </c>
      <c r="HQ5" s="4" t="str">
        <f t="shared" si="8"/>
        <v>2015T3</v>
      </c>
      <c r="HR5" s="4" t="str">
        <f t="shared" si="8"/>
        <v>2015T3</v>
      </c>
      <c r="HS5" s="4" t="str">
        <f t="shared" si="8"/>
        <v>2015T4</v>
      </c>
      <c r="HT5" s="4" t="str">
        <f t="shared" si="8"/>
        <v>2015T4</v>
      </c>
      <c r="HU5" s="4" t="str">
        <f t="shared" si="8"/>
        <v>2015T4</v>
      </c>
      <c r="HV5" s="4" t="str">
        <f t="shared" si="8"/>
        <v>2016T1</v>
      </c>
      <c r="HW5" s="4" t="str">
        <f t="shared" si="8"/>
        <v>2016T1</v>
      </c>
      <c r="HX5" s="4" t="str">
        <f t="shared" si="8"/>
        <v>2016T1</v>
      </c>
      <c r="HY5" s="4" t="str">
        <f t="shared" si="8"/>
        <v>2016T2</v>
      </c>
      <c r="HZ5" s="4" t="str">
        <f t="shared" si="8"/>
        <v>2016T2</v>
      </c>
      <c r="IA5" s="4" t="str">
        <f t="shared" si="8"/>
        <v>2016T2</v>
      </c>
      <c r="IB5" s="4" t="str">
        <f t="shared" si="8"/>
        <v>2016T3</v>
      </c>
      <c r="IC5" s="4" t="str">
        <f t="shared" si="8"/>
        <v>2016T3</v>
      </c>
      <c r="ID5" s="4" t="str">
        <f t="shared" si="8"/>
        <v>2016T3</v>
      </c>
      <c r="IE5" s="4" t="str">
        <f t="shared" si="8"/>
        <v>2016T4</v>
      </c>
      <c r="IF5" s="4" t="str">
        <f t="shared" si="8"/>
        <v>2016T4</v>
      </c>
      <c r="IG5" s="4" t="str">
        <f t="shared" si="8"/>
        <v>2016T4</v>
      </c>
      <c r="IH5" s="4" t="str">
        <f t="shared" si="8"/>
        <v>2017T1</v>
      </c>
      <c r="II5" s="4" t="str">
        <f t="shared" si="8"/>
        <v>2017T1</v>
      </c>
      <c r="IJ5" s="4" t="str">
        <f t="shared" si="8"/>
        <v>2017T1</v>
      </c>
      <c r="IK5" s="4" t="str">
        <f t="shared" si="8"/>
        <v>2017T2</v>
      </c>
      <c r="IL5" s="4" t="str">
        <f t="shared" si="8"/>
        <v>2017T2</v>
      </c>
      <c r="IM5" s="4" t="str">
        <f t="shared" si="8"/>
        <v>2017T2</v>
      </c>
      <c r="IN5" s="4" t="str">
        <f t="shared" si="8"/>
        <v>2017T3</v>
      </c>
      <c r="IO5" s="4" t="str">
        <f t="shared" si="8"/>
        <v>2017T3</v>
      </c>
      <c r="IP5" s="4" t="str">
        <f t="shared" si="8"/>
        <v>2017T3</v>
      </c>
      <c r="IQ5" s="4" t="str">
        <f t="shared" si="8"/>
        <v>2017T4</v>
      </c>
      <c r="IR5" s="4" t="str">
        <f t="shared" si="8"/>
        <v>2017T4</v>
      </c>
      <c r="IS5" s="4" t="str">
        <f t="shared" si="8"/>
        <v>2017T4</v>
      </c>
      <c r="IT5" s="4" t="str">
        <f t="shared" si="8"/>
        <v>2018T1</v>
      </c>
      <c r="IU5" s="4" t="str">
        <f t="shared" si="8"/>
        <v>2018T1</v>
      </c>
      <c r="IV5" s="4" t="str">
        <f t="shared" si="8"/>
        <v>2018T1</v>
      </c>
      <c r="IW5" s="4" t="str">
        <f t="shared" si="8"/>
        <v>2018T2</v>
      </c>
      <c r="IX5" s="4" t="str">
        <f t="shared" si="8"/>
        <v>2018T2</v>
      </c>
      <c r="IY5" s="4" t="str">
        <f t="shared" ref="IY5:KR5" si="9">YEAR(IY7)&amp;"T"&amp;(ROUNDUP(MONTH(IY7)/3,0))</f>
        <v>2018T2</v>
      </c>
      <c r="IZ5" s="4" t="str">
        <f t="shared" si="9"/>
        <v>2018T3</v>
      </c>
      <c r="JA5" s="4" t="str">
        <f t="shared" si="9"/>
        <v>2018T3</v>
      </c>
      <c r="JB5" s="4" t="str">
        <f t="shared" si="9"/>
        <v>2018T3</v>
      </c>
      <c r="JC5" s="4" t="str">
        <f t="shared" si="9"/>
        <v>2018T4</v>
      </c>
      <c r="JD5" s="4" t="str">
        <f t="shared" si="9"/>
        <v>2018T4</v>
      </c>
      <c r="JE5" s="4" t="str">
        <f t="shared" si="9"/>
        <v>2018T4</v>
      </c>
      <c r="JF5" s="4" t="str">
        <f t="shared" si="9"/>
        <v>2019T1</v>
      </c>
      <c r="JG5" s="4" t="str">
        <f t="shared" si="9"/>
        <v>2019T1</v>
      </c>
      <c r="JH5" s="4" t="str">
        <f t="shared" si="9"/>
        <v>2019T1</v>
      </c>
      <c r="JI5" s="4" t="str">
        <f t="shared" si="9"/>
        <v>2019T2</v>
      </c>
      <c r="JJ5" s="4" t="str">
        <f t="shared" si="9"/>
        <v>2019T2</v>
      </c>
      <c r="JK5" s="4" t="str">
        <f t="shared" si="9"/>
        <v>2019T2</v>
      </c>
      <c r="JL5" s="4" t="str">
        <f t="shared" si="9"/>
        <v>2019T3</v>
      </c>
      <c r="JM5" s="4" t="str">
        <f t="shared" si="9"/>
        <v>2019T3</v>
      </c>
      <c r="JN5" s="4" t="str">
        <f t="shared" si="9"/>
        <v>2019T3</v>
      </c>
      <c r="JO5" s="4" t="str">
        <f t="shared" si="9"/>
        <v>2019T4</v>
      </c>
      <c r="JP5" s="4" t="str">
        <f t="shared" si="9"/>
        <v>2019T4</v>
      </c>
      <c r="JQ5" s="4" t="str">
        <f t="shared" si="9"/>
        <v>2019T4</v>
      </c>
      <c r="JR5" s="4" t="str">
        <f t="shared" si="9"/>
        <v>2020T1</v>
      </c>
      <c r="JS5" s="4" t="str">
        <f t="shared" si="9"/>
        <v>2020T1</v>
      </c>
      <c r="JT5" s="4" t="str">
        <f t="shared" si="9"/>
        <v>2020T1</v>
      </c>
      <c r="JU5" s="4" t="str">
        <f t="shared" si="9"/>
        <v>2020T2</v>
      </c>
      <c r="JV5" s="4" t="str">
        <f t="shared" si="9"/>
        <v>2020T2</v>
      </c>
      <c r="JW5" s="4" t="str">
        <f t="shared" si="9"/>
        <v>2020T2</v>
      </c>
      <c r="JX5" s="4" t="str">
        <f t="shared" si="9"/>
        <v>2020T3</v>
      </c>
      <c r="JY5" s="4" t="str">
        <f t="shared" si="9"/>
        <v>2020T3</v>
      </c>
      <c r="JZ5" s="4" t="str">
        <f t="shared" si="9"/>
        <v>2020T3</v>
      </c>
      <c r="KA5" s="4" t="str">
        <f t="shared" si="9"/>
        <v>2020T4</v>
      </c>
      <c r="KB5" s="4" t="str">
        <f t="shared" si="9"/>
        <v>2020T4</v>
      </c>
      <c r="KC5" s="4" t="str">
        <f t="shared" si="9"/>
        <v>2020T4</v>
      </c>
      <c r="KD5" s="4" t="str">
        <f t="shared" si="9"/>
        <v>2021T1</v>
      </c>
      <c r="KE5" s="4" t="str">
        <f t="shared" si="9"/>
        <v>2021T1</v>
      </c>
      <c r="KF5" s="4" t="str">
        <f t="shared" si="9"/>
        <v>2021T1</v>
      </c>
      <c r="KG5" s="4" t="str">
        <f t="shared" si="9"/>
        <v>2021T2</v>
      </c>
      <c r="KH5" s="4" t="str">
        <f t="shared" si="9"/>
        <v>2021T2</v>
      </c>
      <c r="KI5" s="4" t="str">
        <f t="shared" si="9"/>
        <v>2021T2</v>
      </c>
      <c r="KJ5" s="4" t="str">
        <f t="shared" si="9"/>
        <v>2021T3</v>
      </c>
      <c r="KK5" s="4" t="str">
        <f t="shared" si="9"/>
        <v>2021T3</v>
      </c>
      <c r="KL5" s="4" t="str">
        <f t="shared" si="9"/>
        <v>2021T3</v>
      </c>
      <c r="KM5" s="4" t="str">
        <f t="shared" si="9"/>
        <v>2021T4</v>
      </c>
      <c r="KN5" s="4" t="str">
        <f t="shared" si="9"/>
        <v>2021T4</v>
      </c>
      <c r="KO5" s="4" t="str">
        <f t="shared" si="9"/>
        <v>2021T4</v>
      </c>
      <c r="KP5" s="4" t="str">
        <f t="shared" si="9"/>
        <v>2022T1</v>
      </c>
      <c r="KQ5" s="4" t="str">
        <f t="shared" si="9"/>
        <v>2022T1</v>
      </c>
      <c r="KR5" s="4" t="str">
        <f t="shared" si="9"/>
        <v>2022T1</v>
      </c>
    </row>
    <row r="6" spans="1:304" x14ac:dyDescent="0.2">
      <c r="A6" s="3" t="s">
        <v>186</v>
      </c>
      <c r="B6" s="10">
        <f>YEAR(B7)</f>
        <v>1997</v>
      </c>
      <c r="C6" s="10">
        <f t="shared" ref="C6:BN6" si="10">YEAR(C7)</f>
        <v>1997</v>
      </c>
      <c r="D6" s="10">
        <f t="shared" si="10"/>
        <v>1997</v>
      </c>
      <c r="E6" s="10">
        <f t="shared" si="10"/>
        <v>1997</v>
      </c>
      <c r="F6" s="10">
        <f t="shared" si="10"/>
        <v>1997</v>
      </c>
      <c r="G6" s="10">
        <f t="shared" si="10"/>
        <v>1997</v>
      </c>
      <c r="H6" s="10">
        <f t="shared" si="10"/>
        <v>1997</v>
      </c>
      <c r="I6" s="10">
        <f t="shared" si="10"/>
        <v>1997</v>
      </c>
      <c r="J6" s="10">
        <f t="shared" si="10"/>
        <v>1997</v>
      </c>
      <c r="K6" s="10">
        <f t="shared" si="10"/>
        <v>1997</v>
      </c>
      <c r="L6" s="10">
        <f t="shared" si="10"/>
        <v>1997</v>
      </c>
      <c r="M6" s="10">
        <f t="shared" si="10"/>
        <v>1997</v>
      </c>
      <c r="N6" s="10">
        <f t="shared" si="10"/>
        <v>1998</v>
      </c>
      <c r="O6" s="10">
        <f t="shared" si="10"/>
        <v>1998</v>
      </c>
      <c r="P6" s="10">
        <f t="shared" si="10"/>
        <v>1998</v>
      </c>
      <c r="Q6" s="10">
        <f t="shared" si="10"/>
        <v>1998</v>
      </c>
      <c r="R6" s="10">
        <f t="shared" si="10"/>
        <v>1998</v>
      </c>
      <c r="S6" s="10">
        <f t="shared" si="10"/>
        <v>1998</v>
      </c>
      <c r="T6" s="10">
        <f t="shared" si="10"/>
        <v>1998</v>
      </c>
      <c r="U6" s="10">
        <f t="shared" si="10"/>
        <v>1998</v>
      </c>
      <c r="V6" s="10">
        <f t="shared" si="10"/>
        <v>1998</v>
      </c>
      <c r="W6" s="10">
        <f t="shared" si="10"/>
        <v>1998</v>
      </c>
      <c r="X6" s="10">
        <f t="shared" si="10"/>
        <v>1998</v>
      </c>
      <c r="Y6" s="10">
        <f t="shared" si="10"/>
        <v>1998</v>
      </c>
      <c r="Z6" s="10">
        <f t="shared" si="10"/>
        <v>1999</v>
      </c>
      <c r="AA6" s="10">
        <f t="shared" si="10"/>
        <v>1999</v>
      </c>
      <c r="AB6" s="10">
        <f t="shared" si="10"/>
        <v>1999</v>
      </c>
      <c r="AC6" s="10">
        <f t="shared" si="10"/>
        <v>1999</v>
      </c>
      <c r="AD6" s="10">
        <f t="shared" si="10"/>
        <v>1999</v>
      </c>
      <c r="AE6" s="10">
        <f t="shared" si="10"/>
        <v>1999</v>
      </c>
      <c r="AF6" s="10">
        <f t="shared" si="10"/>
        <v>1999</v>
      </c>
      <c r="AG6" s="10">
        <f t="shared" si="10"/>
        <v>1999</v>
      </c>
      <c r="AH6" s="10">
        <f t="shared" si="10"/>
        <v>1999</v>
      </c>
      <c r="AI6" s="10">
        <f t="shared" si="10"/>
        <v>1999</v>
      </c>
      <c r="AJ6" s="10">
        <f t="shared" si="10"/>
        <v>1999</v>
      </c>
      <c r="AK6" s="10">
        <f t="shared" si="10"/>
        <v>1999</v>
      </c>
      <c r="AL6" s="10">
        <f t="shared" si="10"/>
        <v>2000</v>
      </c>
      <c r="AM6" s="10">
        <f t="shared" si="10"/>
        <v>2000</v>
      </c>
      <c r="AN6" s="10">
        <f t="shared" si="10"/>
        <v>2000</v>
      </c>
      <c r="AO6" s="10">
        <f t="shared" si="10"/>
        <v>2000</v>
      </c>
      <c r="AP6" s="10">
        <f t="shared" si="10"/>
        <v>2000</v>
      </c>
      <c r="AQ6" s="10">
        <f t="shared" si="10"/>
        <v>2000</v>
      </c>
      <c r="AR6" s="10">
        <f t="shared" si="10"/>
        <v>2000</v>
      </c>
      <c r="AS6" s="10">
        <f t="shared" si="10"/>
        <v>2000</v>
      </c>
      <c r="AT6" s="10">
        <f t="shared" si="10"/>
        <v>2000</v>
      </c>
      <c r="AU6" s="10">
        <f t="shared" si="10"/>
        <v>2000</v>
      </c>
      <c r="AV6" s="10">
        <f t="shared" si="10"/>
        <v>2000</v>
      </c>
      <c r="AW6" s="10">
        <f t="shared" si="10"/>
        <v>2000</v>
      </c>
      <c r="AX6" s="10">
        <f t="shared" si="10"/>
        <v>2001</v>
      </c>
      <c r="AY6" s="10">
        <f t="shared" si="10"/>
        <v>2001</v>
      </c>
      <c r="AZ6" s="10">
        <f t="shared" si="10"/>
        <v>2001</v>
      </c>
      <c r="BA6" s="10">
        <f t="shared" si="10"/>
        <v>2001</v>
      </c>
      <c r="BB6" s="10">
        <f t="shared" si="10"/>
        <v>2001</v>
      </c>
      <c r="BC6" s="10">
        <f t="shared" si="10"/>
        <v>2001</v>
      </c>
      <c r="BD6" s="10">
        <f t="shared" si="10"/>
        <v>2001</v>
      </c>
      <c r="BE6" s="10">
        <f t="shared" si="10"/>
        <v>2001</v>
      </c>
      <c r="BF6" s="10">
        <f t="shared" si="10"/>
        <v>2001</v>
      </c>
      <c r="BG6" s="10">
        <f t="shared" si="10"/>
        <v>2001</v>
      </c>
      <c r="BH6" s="10">
        <f t="shared" si="10"/>
        <v>2001</v>
      </c>
      <c r="BI6" s="10">
        <f t="shared" si="10"/>
        <v>2001</v>
      </c>
      <c r="BJ6" s="10">
        <f t="shared" si="10"/>
        <v>2002</v>
      </c>
      <c r="BK6" s="10">
        <f t="shared" si="10"/>
        <v>2002</v>
      </c>
      <c r="BL6" s="10">
        <f t="shared" si="10"/>
        <v>2002</v>
      </c>
      <c r="BM6" s="10">
        <f t="shared" si="10"/>
        <v>2002</v>
      </c>
      <c r="BN6" s="10">
        <f t="shared" si="10"/>
        <v>2002</v>
      </c>
      <c r="BO6" s="10">
        <f t="shared" ref="BO6:DZ6" si="11">YEAR(BO7)</f>
        <v>2002</v>
      </c>
      <c r="BP6" s="10">
        <f t="shared" si="11"/>
        <v>2002</v>
      </c>
      <c r="BQ6" s="10">
        <f t="shared" si="11"/>
        <v>2002</v>
      </c>
      <c r="BR6" s="10">
        <f t="shared" si="11"/>
        <v>2002</v>
      </c>
      <c r="BS6" s="10">
        <f t="shared" si="11"/>
        <v>2002</v>
      </c>
      <c r="BT6" s="10">
        <f t="shared" si="11"/>
        <v>2002</v>
      </c>
      <c r="BU6" s="10">
        <f t="shared" si="11"/>
        <v>2002</v>
      </c>
      <c r="BV6" s="10">
        <f t="shared" si="11"/>
        <v>2003</v>
      </c>
      <c r="BW6" s="10">
        <f t="shared" si="11"/>
        <v>2003</v>
      </c>
      <c r="BX6" s="10">
        <f t="shared" si="11"/>
        <v>2003</v>
      </c>
      <c r="BY6" s="10">
        <f t="shared" si="11"/>
        <v>2003</v>
      </c>
      <c r="BZ6" s="10">
        <f t="shared" si="11"/>
        <v>2003</v>
      </c>
      <c r="CA6" s="10">
        <f t="shared" si="11"/>
        <v>2003</v>
      </c>
      <c r="CB6" s="10">
        <f t="shared" si="11"/>
        <v>2003</v>
      </c>
      <c r="CC6" s="10">
        <f t="shared" si="11"/>
        <v>2003</v>
      </c>
      <c r="CD6" s="10">
        <f t="shared" si="11"/>
        <v>2003</v>
      </c>
      <c r="CE6" s="10">
        <f t="shared" si="11"/>
        <v>2003</v>
      </c>
      <c r="CF6" s="10">
        <f t="shared" si="11"/>
        <v>2003</v>
      </c>
      <c r="CG6" s="10">
        <f t="shared" si="11"/>
        <v>2003</v>
      </c>
      <c r="CH6" s="10">
        <f t="shared" si="11"/>
        <v>2004</v>
      </c>
      <c r="CI6" s="10">
        <f t="shared" si="11"/>
        <v>2004</v>
      </c>
      <c r="CJ6" s="10">
        <f t="shared" si="11"/>
        <v>2004</v>
      </c>
      <c r="CK6" s="10">
        <f t="shared" si="11"/>
        <v>2004</v>
      </c>
      <c r="CL6" s="10">
        <f t="shared" si="11"/>
        <v>2004</v>
      </c>
      <c r="CM6" s="10">
        <f t="shared" si="11"/>
        <v>2004</v>
      </c>
      <c r="CN6" s="10">
        <f t="shared" si="11"/>
        <v>2004</v>
      </c>
      <c r="CO6" s="10">
        <f t="shared" si="11"/>
        <v>2004</v>
      </c>
      <c r="CP6" s="10">
        <f t="shared" si="11"/>
        <v>2004</v>
      </c>
      <c r="CQ6" s="10">
        <f t="shared" si="11"/>
        <v>2004</v>
      </c>
      <c r="CR6" s="10">
        <f t="shared" si="11"/>
        <v>2004</v>
      </c>
      <c r="CS6" s="10">
        <f t="shared" si="11"/>
        <v>2004</v>
      </c>
      <c r="CT6" s="10">
        <f t="shared" si="11"/>
        <v>2005</v>
      </c>
      <c r="CU6" s="10">
        <f t="shared" si="11"/>
        <v>2005</v>
      </c>
      <c r="CV6" s="10">
        <f t="shared" si="11"/>
        <v>2005</v>
      </c>
      <c r="CW6" s="10">
        <f t="shared" si="11"/>
        <v>2005</v>
      </c>
      <c r="CX6" s="10">
        <f t="shared" si="11"/>
        <v>2005</v>
      </c>
      <c r="CY6" s="10">
        <f t="shared" si="11"/>
        <v>2005</v>
      </c>
      <c r="CZ6" s="10">
        <f t="shared" si="11"/>
        <v>2005</v>
      </c>
      <c r="DA6" s="10">
        <f t="shared" si="11"/>
        <v>2005</v>
      </c>
      <c r="DB6" s="10">
        <f t="shared" si="11"/>
        <v>2005</v>
      </c>
      <c r="DC6" s="10">
        <f t="shared" si="11"/>
        <v>2005</v>
      </c>
      <c r="DD6" s="10">
        <f t="shared" si="11"/>
        <v>2005</v>
      </c>
      <c r="DE6" s="10">
        <f t="shared" si="11"/>
        <v>2005</v>
      </c>
      <c r="DF6" s="10">
        <f t="shared" si="11"/>
        <v>2006</v>
      </c>
      <c r="DG6" s="10">
        <f t="shared" si="11"/>
        <v>2006</v>
      </c>
      <c r="DH6" s="10">
        <f t="shared" si="11"/>
        <v>2006</v>
      </c>
      <c r="DI6" s="10">
        <f t="shared" si="11"/>
        <v>2006</v>
      </c>
      <c r="DJ6" s="10">
        <f t="shared" si="11"/>
        <v>2006</v>
      </c>
      <c r="DK6" s="10">
        <f t="shared" si="11"/>
        <v>2006</v>
      </c>
      <c r="DL6" s="10">
        <f t="shared" si="11"/>
        <v>2006</v>
      </c>
      <c r="DM6" s="10">
        <f t="shared" si="11"/>
        <v>2006</v>
      </c>
      <c r="DN6" s="10">
        <f t="shared" si="11"/>
        <v>2006</v>
      </c>
      <c r="DO6" s="10">
        <f t="shared" si="11"/>
        <v>2006</v>
      </c>
      <c r="DP6" s="10">
        <f t="shared" si="11"/>
        <v>2006</v>
      </c>
      <c r="DQ6" s="10">
        <f t="shared" si="11"/>
        <v>2006</v>
      </c>
      <c r="DR6" s="10">
        <f t="shared" si="11"/>
        <v>2007</v>
      </c>
      <c r="DS6" s="10">
        <f t="shared" si="11"/>
        <v>2007</v>
      </c>
      <c r="DT6" s="10">
        <f t="shared" si="11"/>
        <v>2007</v>
      </c>
      <c r="DU6" s="10">
        <f t="shared" si="11"/>
        <v>2007</v>
      </c>
      <c r="DV6" s="10">
        <f t="shared" si="11"/>
        <v>2007</v>
      </c>
      <c r="DW6" s="10">
        <f t="shared" si="11"/>
        <v>2007</v>
      </c>
      <c r="DX6" s="10">
        <f t="shared" si="11"/>
        <v>2007</v>
      </c>
      <c r="DY6" s="10">
        <f t="shared" si="11"/>
        <v>2007</v>
      </c>
      <c r="DZ6" s="10">
        <f t="shared" si="11"/>
        <v>2007</v>
      </c>
      <c r="EA6" s="10">
        <f t="shared" ref="EA6:GL6" si="12">YEAR(EA7)</f>
        <v>2007</v>
      </c>
      <c r="EB6" s="10">
        <f t="shared" si="12"/>
        <v>2007</v>
      </c>
      <c r="EC6" s="10">
        <f t="shared" si="12"/>
        <v>2007</v>
      </c>
      <c r="ED6" s="10">
        <f t="shared" si="12"/>
        <v>2008</v>
      </c>
      <c r="EE6" s="10">
        <f t="shared" si="12"/>
        <v>2008</v>
      </c>
      <c r="EF6" s="10">
        <f t="shared" si="12"/>
        <v>2008</v>
      </c>
      <c r="EG6" s="10">
        <f t="shared" si="12"/>
        <v>2008</v>
      </c>
      <c r="EH6" s="10">
        <f t="shared" si="12"/>
        <v>2008</v>
      </c>
      <c r="EI6" s="10">
        <f t="shared" si="12"/>
        <v>2008</v>
      </c>
      <c r="EJ6" s="10">
        <f t="shared" si="12"/>
        <v>2008</v>
      </c>
      <c r="EK6" s="10">
        <f t="shared" si="12"/>
        <v>2008</v>
      </c>
      <c r="EL6" s="10">
        <f t="shared" si="12"/>
        <v>2008</v>
      </c>
      <c r="EM6" s="10">
        <f t="shared" si="12"/>
        <v>2008</v>
      </c>
      <c r="EN6" s="10">
        <f t="shared" si="12"/>
        <v>2008</v>
      </c>
      <c r="EO6" s="10">
        <f t="shared" si="12"/>
        <v>2008</v>
      </c>
      <c r="EP6" s="10">
        <f t="shared" si="12"/>
        <v>2009</v>
      </c>
      <c r="EQ6" s="10">
        <f t="shared" si="12"/>
        <v>2009</v>
      </c>
      <c r="ER6" s="10">
        <f t="shared" si="12"/>
        <v>2009</v>
      </c>
      <c r="ES6" s="10">
        <f t="shared" si="12"/>
        <v>2009</v>
      </c>
      <c r="ET6" s="10">
        <f t="shared" si="12"/>
        <v>2009</v>
      </c>
      <c r="EU6" s="10">
        <f t="shared" si="12"/>
        <v>2009</v>
      </c>
      <c r="EV6" s="10">
        <f t="shared" si="12"/>
        <v>2009</v>
      </c>
      <c r="EW6" s="10">
        <f t="shared" si="12"/>
        <v>2009</v>
      </c>
      <c r="EX6" s="10">
        <f t="shared" si="12"/>
        <v>2009</v>
      </c>
      <c r="EY6" s="10">
        <f t="shared" si="12"/>
        <v>2009</v>
      </c>
      <c r="EZ6" s="10">
        <f t="shared" si="12"/>
        <v>2009</v>
      </c>
      <c r="FA6" s="10">
        <f t="shared" si="12"/>
        <v>2009</v>
      </c>
      <c r="FB6" s="10">
        <f t="shared" si="12"/>
        <v>2010</v>
      </c>
      <c r="FC6" s="10">
        <f t="shared" si="12"/>
        <v>2010</v>
      </c>
      <c r="FD6" s="10">
        <f t="shared" si="12"/>
        <v>2010</v>
      </c>
      <c r="FE6" s="10">
        <f t="shared" si="12"/>
        <v>2010</v>
      </c>
      <c r="FF6" s="10">
        <f t="shared" si="12"/>
        <v>2010</v>
      </c>
      <c r="FG6" s="10">
        <f t="shared" si="12"/>
        <v>2010</v>
      </c>
      <c r="FH6" s="10">
        <f t="shared" si="12"/>
        <v>2010</v>
      </c>
      <c r="FI6" s="10">
        <f t="shared" si="12"/>
        <v>2010</v>
      </c>
      <c r="FJ6" s="10">
        <f t="shared" si="12"/>
        <v>2010</v>
      </c>
      <c r="FK6" s="10">
        <f t="shared" si="12"/>
        <v>2010</v>
      </c>
      <c r="FL6" s="10">
        <f t="shared" si="12"/>
        <v>2010</v>
      </c>
      <c r="FM6" s="10">
        <f t="shared" si="12"/>
        <v>2010</v>
      </c>
      <c r="FN6" s="10">
        <f t="shared" si="12"/>
        <v>2011</v>
      </c>
      <c r="FO6" s="10">
        <f t="shared" si="12"/>
        <v>2011</v>
      </c>
      <c r="FP6" s="10">
        <f t="shared" si="12"/>
        <v>2011</v>
      </c>
      <c r="FQ6" s="10">
        <f t="shared" si="12"/>
        <v>2011</v>
      </c>
      <c r="FR6" s="10">
        <f t="shared" si="12"/>
        <v>2011</v>
      </c>
      <c r="FS6" s="10">
        <f t="shared" si="12"/>
        <v>2011</v>
      </c>
      <c r="FT6" s="10">
        <f t="shared" si="12"/>
        <v>2011</v>
      </c>
      <c r="FU6" s="10">
        <f t="shared" si="12"/>
        <v>2011</v>
      </c>
      <c r="FV6" s="10">
        <f t="shared" si="12"/>
        <v>2011</v>
      </c>
      <c r="FW6" s="10">
        <f t="shared" si="12"/>
        <v>2011</v>
      </c>
      <c r="FX6" s="10">
        <f t="shared" si="12"/>
        <v>2011</v>
      </c>
      <c r="FY6" s="10">
        <f t="shared" si="12"/>
        <v>2011</v>
      </c>
      <c r="FZ6" s="10">
        <f t="shared" si="12"/>
        <v>2012</v>
      </c>
      <c r="GA6" s="10">
        <f t="shared" si="12"/>
        <v>2012</v>
      </c>
      <c r="GB6" s="10">
        <f t="shared" si="12"/>
        <v>2012</v>
      </c>
      <c r="GC6" s="10">
        <f t="shared" si="12"/>
        <v>2012</v>
      </c>
      <c r="GD6" s="10">
        <f t="shared" si="12"/>
        <v>2012</v>
      </c>
      <c r="GE6" s="10">
        <f t="shared" si="12"/>
        <v>2012</v>
      </c>
      <c r="GF6" s="10">
        <f t="shared" si="12"/>
        <v>2012</v>
      </c>
      <c r="GG6" s="10">
        <f t="shared" si="12"/>
        <v>2012</v>
      </c>
      <c r="GH6" s="10">
        <f t="shared" si="12"/>
        <v>2012</v>
      </c>
      <c r="GI6" s="10">
        <f t="shared" si="12"/>
        <v>2012</v>
      </c>
      <c r="GJ6" s="10">
        <f t="shared" si="12"/>
        <v>2012</v>
      </c>
      <c r="GK6" s="10">
        <f t="shared" si="12"/>
        <v>2012</v>
      </c>
      <c r="GL6" s="10">
        <f t="shared" si="12"/>
        <v>2013</v>
      </c>
      <c r="GM6" s="10">
        <f t="shared" ref="GM6:IX6" si="13">YEAR(GM7)</f>
        <v>2013</v>
      </c>
      <c r="GN6" s="10">
        <f t="shared" si="13"/>
        <v>2013</v>
      </c>
      <c r="GO6" s="10">
        <f t="shared" si="13"/>
        <v>2013</v>
      </c>
      <c r="GP6" s="10">
        <f t="shared" si="13"/>
        <v>2013</v>
      </c>
      <c r="GQ6" s="10">
        <f t="shared" si="13"/>
        <v>2013</v>
      </c>
      <c r="GR6" s="10">
        <f t="shared" si="13"/>
        <v>2013</v>
      </c>
      <c r="GS6" s="10">
        <f t="shared" si="13"/>
        <v>2013</v>
      </c>
      <c r="GT6" s="10">
        <f t="shared" si="13"/>
        <v>2013</v>
      </c>
      <c r="GU6" s="10">
        <f t="shared" si="13"/>
        <v>2013</v>
      </c>
      <c r="GV6" s="10">
        <f t="shared" si="13"/>
        <v>2013</v>
      </c>
      <c r="GW6" s="10">
        <f t="shared" si="13"/>
        <v>2013</v>
      </c>
      <c r="GX6" s="10">
        <f t="shared" si="13"/>
        <v>2014</v>
      </c>
      <c r="GY6" s="10">
        <f t="shared" si="13"/>
        <v>2014</v>
      </c>
      <c r="GZ6" s="10">
        <f t="shared" si="13"/>
        <v>2014</v>
      </c>
      <c r="HA6" s="10">
        <f t="shared" si="13"/>
        <v>2014</v>
      </c>
      <c r="HB6" s="10">
        <f t="shared" si="13"/>
        <v>2014</v>
      </c>
      <c r="HC6" s="10">
        <f t="shared" si="13"/>
        <v>2014</v>
      </c>
      <c r="HD6" s="10">
        <f t="shared" si="13"/>
        <v>2014</v>
      </c>
      <c r="HE6" s="10">
        <f t="shared" si="13"/>
        <v>2014</v>
      </c>
      <c r="HF6" s="10">
        <f t="shared" si="13"/>
        <v>2014</v>
      </c>
      <c r="HG6" s="10">
        <f t="shared" si="13"/>
        <v>2014</v>
      </c>
      <c r="HH6" s="10">
        <f t="shared" si="13"/>
        <v>2014</v>
      </c>
      <c r="HI6" s="10">
        <f t="shared" si="13"/>
        <v>2014</v>
      </c>
      <c r="HJ6" s="10">
        <f t="shared" si="13"/>
        <v>2015</v>
      </c>
      <c r="HK6" s="10">
        <f t="shared" si="13"/>
        <v>2015</v>
      </c>
      <c r="HL6" s="10">
        <f t="shared" si="13"/>
        <v>2015</v>
      </c>
      <c r="HM6" s="10">
        <f t="shared" si="13"/>
        <v>2015</v>
      </c>
      <c r="HN6" s="10">
        <f t="shared" si="13"/>
        <v>2015</v>
      </c>
      <c r="HO6" s="10">
        <f t="shared" si="13"/>
        <v>2015</v>
      </c>
      <c r="HP6" s="10">
        <f t="shared" si="13"/>
        <v>2015</v>
      </c>
      <c r="HQ6" s="10">
        <f t="shared" si="13"/>
        <v>2015</v>
      </c>
      <c r="HR6" s="10">
        <f t="shared" si="13"/>
        <v>2015</v>
      </c>
      <c r="HS6" s="10">
        <f t="shared" si="13"/>
        <v>2015</v>
      </c>
      <c r="HT6" s="10">
        <f t="shared" si="13"/>
        <v>2015</v>
      </c>
      <c r="HU6" s="10">
        <f t="shared" si="13"/>
        <v>2015</v>
      </c>
      <c r="HV6" s="10">
        <f t="shared" si="13"/>
        <v>2016</v>
      </c>
      <c r="HW6" s="10">
        <f t="shared" si="13"/>
        <v>2016</v>
      </c>
      <c r="HX6" s="10">
        <f t="shared" si="13"/>
        <v>2016</v>
      </c>
      <c r="HY6" s="10">
        <f t="shared" si="13"/>
        <v>2016</v>
      </c>
      <c r="HZ6" s="10">
        <f t="shared" si="13"/>
        <v>2016</v>
      </c>
      <c r="IA6" s="10">
        <f t="shared" si="13"/>
        <v>2016</v>
      </c>
      <c r="IB6" s="10">
        <f t="shared" si="13"/>
        <v>2016</v>
      </c>
      <c r="IC6" s="10">
        <f t="shared" si="13"/>
        <v>2016</v>
      </c>
      <c r="ID6" s="10">
        <f t="shared" si="13"/>
        <v>2016</v>
      </c>
      <c r="IE6" s="10">
        <f t="shared" si="13"/>
        <v>2016</v>
      </c>
      <c r="IF6" s="10">
        <f t="shared" si="13"/>
        <v>2016</v>
      </c>
      <c r="IG6" s="10">
        <f t="shared" si="13"/>
        <v>2016</v>
      </c>
      <c r="IH6" s="10">
        <f t="shared" si="13"/>
        <v>2017</v>
      </c>
      <c r="II6" s="10">
        <f t="shared" si="13"/>
        <v>2017</v>
      </c>
      <c r="IJ6" s="10">
        <f t="shared" si="13"/>
        <v>2017</v>
      </c>
      <c r="IK6" s="10">
        <f t="shared" si="13"/>
        <v>2017</v>
      </c>
      <c r="IL6" s="10">
        <f t="shared" si="13"/>
        <v>2017</v>
      </c>
      <c r="IM6" s="10">
        <f t="shared" si="13"/>
        <v>2017</v>
      </c>
      <c r="IN6" s="10">
        <f t="shared" si="13"/>
        <v>2017</v>
      </c>
      <c r="IO6" s="10">
        <f t="shared" si="13"/>
        <v>2017</v>
      </c>
      <c r="IP6" s="10">
        <f t="shared" si="13"/>
        <v>2017</v>
      </c>
      <c r="IQ6" s="10">
        <f t="shared" si="13"/>
        <v>2017</v>
      </c>
      <c r="IR6" s="10">
        <f t="shared" si="13"/>
        <v>2017</v>
      </c>
      <c r="IS6" s="10">
        <f t="shared" si="13"/>
        <v>2017</v>
      </c>
      <c r="IT6" s="10">
        <f t="shared" si="13"/>
        <v>2018</v>
      </c>
      <c r="IU6" s="10">
        <f t="shared" si="13"/>
        <v>2018</v>
      </c>
      <c r="IV6" s="10">
        <f t="shared" si="13"/>
        <v>2018</v>
      </c>
      <c r="IW6" s="10">
        <f t="shared" si="13"/>
        <v>2018</v>
      </c>
      <c r="IX6" s="10">
        <f t="shared" si="13"/>
        <v>2018</v>
      </c>
      <c r="IY6" s="10">
        <f t="shared" ref="IY6:KR6" si="14">YEAR(IY7)</f>
        <v>2018</v>
      </c>
      <c r="IZ6" s="10">
        <f t="shared" si="14"/>
        <v>2018</v>
      </c>
      <c r="JA6" s="10">
        <f t="shared" si="14"/>
        <v>2018</v>
      </c>
      <c r="JB6" s="10">
        <f t="shared" si="14"/>
        <v>2018</v>
      </c>
      <c r="JC6" s="10">
        <f t="shared" si="14"/>
        <v>2018</v>
      </c>
      <c r="JD6" s="10">
        <f t="shared" si="14"/>
        <v>2018</v>
      </c>
      <c r="JE6" s="10">
        <f t="shared" si="14"/>
        <v>2018</v>
      </c>
      <c r="JF6" s="10">
        <f t="shared" si="14"/>
        <v>2019</v>
      </c>
      <c r="JG6" s="10">
        <f t="shared" si="14"/>
        <v>2019</v>
      </c>
      <c r="JH6" s="10">
        <f t="shared" si="14"/>
        <v>2019</v>
      </c>
      <c r="JI6" s="10">
        <f t="shared" si="14"/>
        <v>2019</v>
      </c>
      <c r="JJ6" s="10">
        <f t="shared" si="14"/>
        <v>2019</v>
      </c>
      <c r="JK6" s="10">
        <f t="shared" si="14"/>
        <v>2019</v>
      </c>
      <c r="JL6" s="10">
        <f t="shared" si="14"/>
        <v>2019</v>
      </c>
      <c r="JM6" s="10">
        <f t="shared" si="14"/>
        <v>2019</v>
      </c>
      <c r="JN6" s="10">
        <f t="shared" si="14"/>
        <v>2019</v>
      </c>
      <c r="JO6" s="10">
        <f t="shared" si="14"/>
        <v>2019</v>
      </c>
      <c r="JP6" s="10">
        <f t="shared" si="14"/>
        <v>2019</v>
      </c>
      <c r="JQ6" s="10">
        <f t="shared" si="14"/>
        <v>2019</v>
      </c>
      <c r="JR6" s="10">
        <f t="shared" si="14"/>
        <v>2020</v>
      </c>
      <c r="JS6" s="10">
        <f t="shared" si="14"/>
        <v>2020</v>
      </c>
      <c r="JT6" s="10">
        <f t="shared" si="14"/>
        <v>2020</v>
      </c>
      <c r="JU6" s="10">
        <f t="shared" si="14"/>
        <v>2020</v>
      </c>
      <c r="JV6" s="10">
        <f t="shared" si="14"/>
        <v>2020</v>
      </c>
      <c r="JW6" s="10">
        <f t="shared" si="14"/>
        <v>2020</v>
      </c>
      <c r="JX6" s="10">
        <f t="shared" si="14"/>
        <v>2020</v>
      </c>
      <c r="JY6" s="10">
        <f t="shared" si="14"/>
        <v>2020</v>
      </c>
      <c r="JZ6" s="10">
        <f t="shared" si="14"/>
        <v>2020</v>
      </c>
      <c r="KA6" s="10">
        <f t="shared" si="14"/>
        <v>2020</v>
      </c>
      <c r="KB6" s="10">
        <f t="shared" si="14"/>
        <v>2020</v>
      </c>
      <c r="KC6" s="10">
        <f t="shared" si="14"/>
        <v>2020</v>
      </c>
      <c r="KD6" s="10">
        <f t="shared" si="14"/>
        <v>2021</v>
      </c>
      <c r="KE6" s="10">
        <f t="shared" si="14"/>
        <v>2021</v>
      </c>
      <c r="KF6" s="10">
        <f t="shared" si="14"/>
        <v>2021</v>
      </c>
      <c r="KG6" s="10">
        <f t="shared" si="14"/>
        <v>2021</v>
      </c>
      <c r="KH6" s="10">
        <f t="shared" si="14"/>
        <v>2021</v>
      </c>
      <c r="KI6" s="10">
        <f t="shared" si="14"/>
        <v>2021</v>
      </c>
      <c r="KJ6" s="10">
        <f t="shared" si="14"/>
        <v>2021</v>
      </c>
      <c r="KK6" s="10">
        <f t="shared" si="14"/>
        <v>2021</v>
      </c>
      <c r="KL6" s="10">
        <f t="shared" si="14"/>
        <v>2021</v>
      </c>
      <c r="KM6" s="10">
        <f t="shared" si="14"/>
        <v>2021</v>
      </c>
      <c r="KN6" s="10">
        <f t="shared" si="14"/>
        <v>2021</v>
      </c>
      <c r="KO6" s="10">
        <f t="shared" si="14"/>
        <v>2021</v>
      </c>
      <c r="KP6" s="10">
        <f t="shared" si="14"/>
        <v>2022</v>
      </c>
      <c r="KQ6" s="10">
        <f t="shared" si="14"/>
        <v>2022</v>
      </c>
      <c r="KR6" s="10">
        <f t="shared" si="14"/>
        <v>2022</v>
      </c>
    </row>
    <row r="7" spans="1:304" x14ac:dyDescent="0.2">
      <c r="A7" t="s">
        <v>1</v>
      </c>
      <c r="B7" s="1">
        <v>35431</v>
      </c>
      <c r="C7" s="1">
        <v>35462</v>
      </c>
      <c r="D7" s="1">
        <v>35490</v>
      </c>
      <c r="E7" s="1">
        <v>35521</v>
      </c>
      <c r="F7" s="1">
        <v>35551</v>
      </c>
      <c r="G7" s="1">
        <v>35582</v>
      </c>
      <c r="H7" s="1">
        <v>35612</v>
      </c>
      <c r="I7" s="1">
        <v>35643</v>
      </c>
      <c r="J7" s="1">
        <v>35674</v>
      </c>
      <c r="K7" s="1">
        <v>35704</v>
      </c>
      <c r="L7" s="1">
        <v>35735</v>
      </c>
      <c r="M7" s="1">
        <v>35765</v>
      </c>
      <c r="N7" s="1">
        <v>35796</v>
      </c>
      <c r="O7" s="1">
        <v>35827</v>
      </c>
      <c r="P7" s="1">
        <v>35855</v>
      </c>
      <c r="Q7" s="1">
        <v>35886</v>
      </c>
      <c r="R7" s="1">
        <v>35916</v>
      </c>
      <c r="S7" s="1">
        <v>35947</v>
      </c>
      <c r="T7" s="1">
        <v>35977</v>
      </c>
      <c r="U7" s="1">
        <v>36008</v>
      </c>
      <c r="V7" s="1">
        <v>36039</v>
      </c>
      <c r="W7" s="1">
        <v>36069</v>
      </c>
      <c r="X7" s="1">
        <v>36100</v>
      </c>
      <c r="Y7" s="1">
        <v>36130</v>
      </c>
      <c r="Z7" s="1">
        <v>36161</v>
      </c>
      <c r="AA7" s="1">
        <v>36192</v>
      </c>
      <c r="AB7" s="1">
        <v>36220</v>
      </c>
      <c r="AC7" s="1">
        <v>36251</v>
      </c>
      <c r="AD7" s="1">
        <v>36281</v>
      </c>
      <c r="AE7" s="1">
        <v>36312</v>
      </c>
      <c r="AF7" s="1">
        <v>36342</v>
      </c>
      <c r="AG7" s="1">
        <v>36373</v>
      </c>
      <c r="AH7" s="1">
        <v>36404</v>
      </c>
      <c r="AI7" s="1">
        <v>36434</v>
      </c>
      <c r="AJ7" s="1">
        <v>36465</v>
      </c>
      <c r="AK7" s="1">
        <v>36495</v>
      </c>
      <c r="AL7" s="1">
        <v>36526</v>
      </c>
      <c r="AM7" s="1">
        <v>36557</v>
      </c>
      <c r="AN7" s="1">
        <v>36586</v>
      </c>
      <c r="AO7" s="1">
        <v>36617</v>
      </c>
      <c r="AP7" s="1">
        <v>36647</v>
      </c>
      <c r="AQ7" s="1">
        <v>36678</v>
      </c>
      <c r="AR7" s="1">
        <v>36708</v>
      </c>
      <c r="AS7" s="1">
        <v>36739</v>
      </c>
      <c r="AT7" s="1">
        <v>36770</v>
      </c>
      <c r="AU7" s="1">
        <v>36800</v>
      </c>
      <c r="AV7" s="1">
        <v>36831</v>
      </c>
      <c r="AW7" s="1">
        <v>36861</v>
      </c>
      <c r="AX7" s="1">
        <v>36892</v>
      </c>
      <c r="AY7" s="1">
        <v>36923</v>
      </c>
      <c r="AZ7" s="1">
        <v>36951</v>
      </c>
      <c r="BA7" s="1">
        <v>36982</v>
      </c>
      <c r="BB7" s="1">
        <v>37012</v>
      </c>
      <c r="BC7" s="1">
        <v>37043</v>
      </c>
      <c r="BD7" s="1">
        <v>37073</v>
      </c>
      <c r="BE7" s="1">
        <v>37104</v>
      </c>
      <c r="BF7" s="1">
        <v>37135</v>
      </c>
      <c r="BG7" s="1">
        <v>37165</v>
      </c>
      <c r="BH7" s="1">
        <v>37196</v>
      </c>
      <c r="BI7" s="1">
        <v>37226</v>
      </c>
      <c r="BJ7" s="1">
        <v>37257</v>
      </c>
      <c r="BK7" s="1">
        <v>37288</v>
      </c>
      <c r="BL7" s="1">
        <v>37316</v>
      </c>
      <c r="BM7" s="1">
        <v>37347</v>
      </c>
      <c r="BN7" s="1">
        <v>37377</v>
      </c>
      <c r="BO7" s="1">
        <v>37408</v>
      </c>
      <c r="BP7" s="1">
        <v>37438</v>
      </c>
      <c r="BQ7" s="1">
        <v>37469</v>
      </c>
      <c r="BR7" s="1">
        <v>37500</v>
      </c>
      <c r="BS7" s="1">
        <v>37530</v>
      </c>
      <c r="BT7" s="1">
        <v>37561</v>
      </c>
      <c r="BU7" s="1">
        <v>37591</v>
      </c>
      <c r="BV7" s="1">
        <v>37622</v>
      </c>
      <c r="BW7" s="1">
        <v>37653</v>
      </c>
      <c r="BX7" s="1">
        <v>37681</v>
      </c>
      <c r="BY7" s="1">
        <v>37712</v>
      </c>
      <c r="BZ7" s="1">
        <v>37742</v>
      </c>
      <c r="CA7" s="1">
        <v>37773</v>
      </c>
      <c r="CB7" s="1">
        <v>37803</v>
      </c>
      <c r="CC7" s="1">
        <v>37834</v>
      </c>
      <c r="CD7" s="1">
        <v>37865</v>
      </c>
      <c r="CE7" s="1">
        <v>37895</v>
      </c>
      <c r="CF7" s="1">
        <v>37926</v>
      </c>
      <c r="CG7" s="1">
        <v>37956</v>
      </c>
      <c r="CH7" s="1">
        <v>37987</v>
      </c>
      <c r="CI7" s="1">
        <v>38018</v>
      </c>
      <c r="CJ7" s="1">
        <v>38047</v>
      </c>
      <c r="CK7" s="1">
        <v>38078</v>
      </c>
      <c r="CL7" s="1">
        <v>38108</v>
      </c>
      <c r="CM7" s="1">
        <v>38139</v>
      </c>
      <c r="CN7" s="1">
        <v>38169</v>
      </c>
      <c r="CO7" s="1">
        <v>38200</v>
      </c>
      <c r="CP7" s="1">
        <v>38231</v>
      </c>
      <c r="CQ7" s="1">
        <v>38261</v>
      </c>
      <c r="CR7" s="1">
        <v>38292</v>
      </c>
      <c r="CS7" s="1">
        <v>38322</v>
      </c>
      <c r="CT7" s="1">
        <v>38353</v>
      </c>
      <c r="CU7" s="1">
        <v>38384</v>
      </c>
      <c r="CV7" s="1">
        <v>38412</v>
      </c>
      <c r="CW7" s="1">
        <v>38443</v>
      </c>
      <c r="CX7" s="1">
        <v>38473</v>
      </c>
      <c r="CY7" s="1">
        <v>38504</v>
      </c>
      <c r="CZ7" s="1">
        <v>38534</v>
      </c>
      <c r="DA7" s="1">
        <v>38565</v>
      </c>
      <c r="DB7" s="1">
        <v>38596</v>
      </c>
      <c r="DC7" s="1">
        <v>38626</v>
      </c>
      <c r="DD7" s="1">
        <v>38657</v>
      </c>
      <c r="DE7" s="1">
        <v>38687</v>
      </c>
      <c r="DF7" s="1">
        <v>38718</v>
      </c>
      <c r="DG7" s="1">
        <v>38749</v>
      </c>
      <c r="DH7" s="1">
        <v>38777</v>
      </c>
      <c r="DI7" s="1">
        <v>38808</v>
      </c>
      <c r="DJ7" s="1">
        <v>38838</v>
      </c>
      <c r="DK7" s="1">
        <v>38869</v>
      </c>
      <c r="DL7" s="1">
        <v>38899</v>
      </c>
      <c r="DM7" s="1">
        <v>38930</v>
      </c>
      <c r="DN7" s="1">
        <v>38961</v>
      </c>
      <c r="DO7" s="1">
        <v>38991</v>
      </c>
      <c r="DP7" s="1">
        <v>39022</v>
      </c>
      <c r="DQ7" s="1">
        <v>39052</v>
      </c>
      <c r="DR7" s="1">
        <v>39083</v>
      </c>
      <c r="DS7" s="1">
        <v>39114</v>
      </c>
      <c r="DT7" s="1">
        <v>39142</v>
      </c>
      <c r="DU7" s="1">
        <v>39173</v>
      </c>
      <c r="DV7" s="1">
        <v>39203</v>
      </c>
      <c r="DW7" s="1">
        <v>39234</v>
      </c>
      <c r="DX7" s="1">
        <v>39264</v>
      </c>
      <c r="DY7" s="1">
        <v>39295</v>
      </c>
      <c r="DZ7" s="1">
        <v>39326</v>
      </c>
      <c r="EA7" s="1">
        <v>39356</v>
      </c>
      <c r="EB7" s="1">
        <v>39387</v>
      </c>
      <c r="EC7" s="1">
        <v>39417</v>
      </c>
      <c r="ED7" s="1">
        <v>39448</v>
      </c>
      <c r="EE7" s="1">
        <v>39479</v>
      </c>
      <c r="EF7" s="1">
        <v>39508</v>
      </c>
      <c r="EG7" s="1">
        <v>39539</v>
      </c>
      <c r="EH7" s="1">
        <v>39569</v>
      </c>
      <c r="EI7" s="1">
        <v>39600</v>
      </c>
      <c r="EJ7" s="1">
        <v>39630</v>
      </c>
      <c r="EK7" s="1">
        <v>39661</v>
      </c>
      <c r="EL7" s="1">
        <v>39692</v>
      </c>
      <c r="EM7" s="1">
        <v>39722</v>
      </c>
      <c r="EN7" s="1">
        <v>39753</v>
      </c>
      <c r="EO7" s="1">
        <v>39783</v>
      </c>
      <c r="EP7" s="1">
        <v>39814</v>
      </c>
      <c r="EQ7" s="1">
        <v>39845</v>
      </c>
      <c r="ER7" s="1">
        <v>39873</v>
      </c>
      <c r="ES7" s="1">
        <v>39904</v>
      </c>
      <c r="ET7" s="1">
        <v>39934</v>
      </c>
      <c r="EU7" s="1">
        <v>39965</v>
      </c>
      <c r="EV7" s="1">
        <v>39995</v>
      </c>
      <c r="EW7" s="1">
        <v>40026</v>
      </c>
      <c r="EX7" s="1">
        <v>40057</v>
      </c>
      <c r="EY7" s="1">
        <v>40087</v>
      </c>
      <c r="EZ7" s="1">
        <v>40118</v>
      </c>
      <c r="FA7" s="1">
        <v>40148</v>
      </c>
      <c r="FB7" s="1">
        <v>40179</v>
      </c>
      <c r="FC7" s="1">
        <v>40210</v>
      </c>
      <c r="FD7" s="1">
        <v>40238</v>
      </c>
      <c r="FE7" s="1">
        <v>40269</v>
      </c>
      <c r="FF7" s="1">
        <v>40299</v>
      </c>
      <c r="FG7" s="1">
        <v>40330</v>
      </c>
      <c r="FH7" s="1">
        <v>40360</v>
      </c>
      <c r="FI7" s="1">
        <v>40391</v>
      </c>
      <c r="FJ7" s="1">
        <v>40422</v>
      </c>
      <c r="FK7" s="1">
        <v>40452</v>
      </c>
      <c r="FL7" s="1">
        <v>40483</v>
      </c>
      <c r="FM7" s="1">
        <v>40513</v>
      </c>
      <c r="FN7" s="1">
        <v>40544</v>
      </c>
      <c r="FO7" s="1">
        <v>40575</v>
      </c>
      <c r="FP7" s="1">
        <v>40603</v>
      </c>
      <c r="FQ7" s="1">
        <v>40634</v>
      </c>
      <c r="FR7" s="1">
        <v>40664</v>
      </c>
      <c r="FS7" s="1">
        <v>40695</v>
      </c>
      <c r="FT7" s="1">
        <v>40725</v>
      </c>
      <c r="FU7" s="1">
        <v>40756</v>
      </c>
      <c r="FV7" s="1">
        <v>40787</v>
      </c>
      <c r="FW7" s="1">
        <v>40817</v>
      </c>
      <c r="FX7" s="1">
        <v>40848</v>
      </c>
      <c r="FY7" s="1">
        <v>40878</v>
      </c>
      <c r="FZ7" s="1">
        <v>40909</v>
      </c>
      <c r="GA7" s="1">
        <v>40940</v>
      </c>
      <c r="GB7" s="1">
        <v>40969</v>
      </c>
      <c r="GC7" s="1">
        <v>41000</v>
      </c>
      <c r="GD7" s="1">
        <v>41030</v>
      </c>
      <c r="GE7" s="1">
        <v>41061</v>
      </c>
      <c r="GF7" s="1">
        <v>41091</v>
      </c>
      <c r="GG7" s="1">
        <v>41122</v>
      </c>
      <c r="GH7" s="1">
        <v>41153</v>
      </c>
      <c r="GI7" s="1">
        <v>41183</v>
      </c>
      <c r="GJ7" s="1">
        <v>41214</v>
      </c>
      <c r="GK7" s="1">
        <v>41244</v>
      </c>
      <c r="GL7" s="1">
        <v>41275</v>
      </c>
      <c r="GM7" s="1">
        <v>41306</v>
      </c>
      <c r="GN7" s="1">
        <v>41334</v>
      </c>
      <c r="GO7" s="1">
        <v>41365</v>
      </c>
      <c r="GP7" s="1">
        <v>41395</v>
      </c>
      <c r="GQ7" s="1">
        <v>41426</v>
      </c>
      <c r="GR7" s="1">
        <v>41456</v>
      </c>
      <c r="GS7" s="1">
        <v>41487</v>
      </c>
      <c r="GT7" s="1">
        <v>41518</v>
      </c>
      <c r="GU7" s="1">
        <v>41548</v>
      </c>
      <c r="GV7" s="1">
        <v>41579</v>
      </c>
      <c r="GW7" s="1">
        <v>41609</v>
      </c>
      <c r="GX7" s="1">
        <v>41640</v>
      </c>
      <c r="GY7" s="1">
        <v>41671</v>
      </c>
      <c r="GZ7" s="1">
        <v>41699</v>
      </c>
      <c r="HA7" s="1">
        <v>41730</v>
      </c>
      <c r="HB7" s="1">
        <v>41760</v>
      </c>
      <c r="HC7" s="1">
        <v>41791</v>
      </c>
      <c r="HD7" s="1">
        <v>41821</v>
      </c>
      <c r="HE7" s="1">
        <v>41852</v>
      </c>
      <c r="HF7" s="1">
        <v>41883</v>
      </c>
      <c r="HG7" s="1">
        <v>41913</v>
      </c>
      <c r="HH7" s="1">
        <v>41944</v>
      </c>
      <c r="HI7" s="1">
        <v>41974</v>
      </c>
      <c r="HJ7" s="1">
        <v>42005</v>
      </c>
      <c r="HK7" s="1">
        <v>42036</v>
      </c>
      <c r="HL7" s="1">
        <v>42064</v>
      </c>
      <c r="HM7" s="1">
        <v>42095</v>
      </c>
      <c r="HN7" s="1">
        <v>42125</v>
      </c>
      <c r="HO7" s="1">
        <v>42156</v>
      </c>
      <c r="HP7" s="1">
        <v>42186</v>
      </c>
      <c r="HQ7" s="1">
        <v>42217</v>
      </c>
      <c r="HR7" s="1">
        <v>42248</v>
      </c>
      <c r="HS7" s="1">
        <v>42278</v>
      </c>
      <c r="HT7" s="1">
        <v>42309</v>
      </c>
      <c r="HU7" s="1">
        <v>42339</v>
      </c>
      <c r="HV7" s="1">
        <v>42370</v>
      </c>
      <c r="HW7" s="1">
        <v>42401</v>
      </c>
      <c r="HX7" s="1">
        <v>42430</v>
      </c>
      <c r="HY7" s="1">
        <v>42461</v>
      </c>
      <c r="HZ7" s="1">
        <v>42491</v>
      </c>
      <c r="IA7" s="1">
        <v>42522</v>
      </c>
      <c r="IB7" s="1">
        <v>42552</v>
      </c>
      <c r="IC7" s="1">
        <v>42583</v>
      </c>
      <c r="ID7" s="1">
        <v>42614</v>
      </c>
      <c r="IE7" s="1">
        <v>42644</v>
      </c>
      <c r="IF7" s="1">
        <v>42675</v>
      </c>
      <c r="IG7" s="1">
        <v>42705</v>
      </c>
      <c r="IH7" s="1">
        <v>42736</v>
      </c>
      <c r="II7" s="1">
        <v>42767</v>
      </c>
      <c r="IJ7" s="1">
        <v>42795</v>
      </c>
      <c r="IK7" s="1">
        <v>42826</v>
      </c>
      <c r="IL7" s="1">
        <v>42856</v>
      </c>
      <c r="IM7" s="1">
        <v>42887</v>
      </c>
      <c r="IN7" s="1">
        <v>42917</v>
      </c>
      <c r="IO7" s="1">
        <v>42948</v>
      </c>
      <c r="IP7" s="1">
        <v>42979</v>
      </c>
      <c r="IQ7" s="1">
        <v>43009</v>
      </c>
      <c r="IR7" s="1">
        <v>43040</v>
      </c>
      <c r="IS7" s="1">
        <v>43070</v>
      </c>
      <c r="IT7" s="1">
        <v>43101</v>
      </c>
      <c r="IU7" s="1">
        <v>43132</v>
      </c>
      <c r="IV7" s="1">
        <v>43160</v>
      </c>
      <c r="IW7" s="1">
        <v>43191</v>
      </c>
      <c r="IX7" s="1">
        <v>43221</v>
      </c>
      <c r="IY7" s="1">
        <v>43252</v>
      </c>
      <c r="IZ7" s="1">
        <v>43282</v>
      </c>
      <c r="JA7" s="1">
        <v>43313</v>
      </c>
      <c r="JB7" s="1">
        <v>43344</v>
      </c>
      <c r="JC7" s="1">
        <v>43374</v>
      </c>
      <c r="JD7" s="1">
        <v>43405</v>
      </c>
      <c r="JE7" s="1">
        <v>43435</v>
      </c>
      <c r="JF7" s="1">
        <v>43466</v>
      </c>
      <c r="JG7" s="1">
        <v>43497</v>
      </c>
      <c r="JH7" s="1">
        <v>43525</v>
      </c>
      <c r="JI7" s="1">
        <v>43556</v>
      </c>
      <c r="JJ7" s="1">
        <v>43586</v>
      </c>
      <c r="JK7" s="1">
        <v>43617</v>
      </c>
      <c r="JL7" s="1">
        <v>43647</v>
      </c>
      <c r="JM7" s="1">
        <v>43678</v>
      </c>
      <c r="JN7" s="1">
        <v>43709</v>
      </c>
      <c r="JO7" s="1">
        <v>43739</v>
      </c>
      <c r="JP7" s="1">
        <v>43770</v>
      </c>
      <c r="JQ7" s="1">
        <v>43800</v>
      </c>
      <c r="JR7" s="1">
        <v>43831</v>
      </c>
      <c r="JS7" s="1">
        <v>43862</v>
      </c>
      <c r="JT7" s="1">
        <v>43891</v>
      </c>
      <c r="JU7" s="1">
        <v>43922</v>
      </c>
      <c r="JV7" s="1">
        <v>43952</v>
      </c>
      <c r="JW7" s="1">
        <v>43983</v>
      </c>
      <c r="JX7" s="1">
        <v>44013</v>
      </c>
      <c r="JY7" s="1">
        <v>44044</v>
      </c>
      <c r="JZ7" s="1">
        <v>44075</v>
      </c>
      <c r="KA7" s="1">
        <v>44105</v>
      </c>
      <c r="KB7" s="1">
        <v>44136</v>
      </c>
      <c r="KC7" s="1">
        <v>44166</v>
      </c>
      <c r="KD7" s="1">
        <v>44197</v>
      </c>
      <c r="KE7" s="1">
        <v>44228</v>
      </c>
      <c r="KF7" s="1">
        <v>44256</v>
      </c>
      <c r="KG7" s="1">
        <v>44287</v>
      </c>
      <c r="KH7" s="1">
        <v>44317</v>
      </c>
      <c r="KI7" s="1">
        <v>44348</v>
      </c>
      <c r="KJ7" s="1">
        <v>44378</v>
      </c>
      <c r="KK7" s="1">
        <v>44409</v>
      </c>
      <c r="KL7" s="1">
        <v>44440</v>
      </c>
      <c r="KM7" s="1">
        <v>44470</v>
      </c>
      <c r="KN7" s="1">
        <v>44501</v>
      </c>
      <c r="KO7" s="1">
        <v>44531</v>
      </c>
      <c r="KP7" s="1">
        <v>44562</v>
      </c>
      <c r="KQ7" s="1">
        <v>44593</v>
      </c>
      <c r="KR7" s="1">
        <v>44621</v>
      </c>
    </row>
    <row r="8" spans="1:304" x14ac:dyDescent="0.2">
      <c r="A8" t="s">
        <v>2</v>
      </c>
      <c r="B8" s="2">
        <v>12290.48402097</v>
      </c>
      <c r="C8" s="2">
        <v>11596.253605349999</v>
      </c>
      <c r="D8" s="2">
        <v>13069.057196370002</v>
      </c>
      <c r="E8" s="2">
        <v>13388.171682420005</v>
      </c>
      <c r="F8" s="2">
        <v>12508.213110380002</v>
      </c>
      <c r="G8" s="2">
        <v>11824.056829910003</v>
      </c>
      <c r="H8" s="2">
        <v>13248.000809469999</v>
      </c>
      <c r="I8" s="2">
        <v>13393.354350400001</v>
      </c>
      <c r="J8" s="2">
        <v>12771.906180679995</v>
      </c>
      <c r="K8" s="2">
        <v>13497.085229590002</v>
      </c>
      <c r="L8" s="2">
        <v>12991.686654489999</v>
      </c>
      <c r="M8" s="2">
        <v>18434.105477189998</v>
      </c>
      <c r="N8" s="2">
        <v>15390.441466870003</v>
      </c>
      <c r="O8" s="2">
        <v>13199.191340049998</v>
      </c>
      <c r="P8" s="2">
        <v>17814.424200450001</v>
      </c>
      <c r="Q8" s="2">
        <v>15669.699987049993</v>
      </c>
      <c r="R8" s="2">
        <v>13517.95185123</v>
      </c>
      <c r="S8" s="2">
        <v>12474.79400794</v>
      </c>
      <c r="T8" s="2">
        <v>13744.352905719999</v>
      </c>
      <c r="U8" s="2">
        <v>20363.908730990996</v>
      </c>
      <c r="V8" s="2">
        <v>13435.942530931001</v>
      </c>
      <c r="W8" s="2">
        <v>13112.173313491001</v>
      </c>
      <c r="X8" s="2">
        <v>14546.424079400998</v>
      </c>
      <c r="Y8" s="2">
        <v>20246.899803710003</v>
      </c>
      <c r="Z8" s="2">
        <v>14994.903201819992</v>
      </c>
      <c r="AA8" s="2">
        <v>16084.530203549999</v>
      </c>
      <c r="AB8" s="2">
        <v>19747.915912176999</v>
      </c>
      <c r="AC8" s="2">
        <v>16224.478151329995</v>
      </c>
      <c r="AD8" s="2">
        <v>14513.200761660008</v>
      </c>
      <c r="AE8" s="2">
        <v>17662.848092169992</v>
      </c>
      <c r="AF8" s="2">
        <v>17926.317905219992</v>
      </c>
      <c r="AG8" s="2">
        <v>17648.376122347101</v>
      </c>
      <c r="AH8" s="2">
        <v>18096.12409591701</v>
      </c>
      <c r="AI8" s="2">
        <v>16474.548793369995</v>
      </c>
      <c r="AJ8" s="2">
        <v>17142.227499688997</v>
      </c>
      <c r="AK8" s="2">
        <v>22868.060031879999</v>
      </c>
      <c r="AL8" s="2">
        <v>18304.835493427003</v>
      </c>
      <c r="AM8" s="2">
        <v>17018.081908603901</v>
      </c>
      <c r="AN8" s="2">
        <v>20072.893763165004</v>
      </c>
      <c r="AO8" s="2">
        <v>18995.277422561998</v>
      </c>
      <c r="AP8" s="2">
        <v>19185.126200910996</v>
      </c>
      <c r="AQ8" s="2">
        <v>18199.040499518997</v>
      </c>
      <c r="AR8" s="2">
        <v>18559.047884637002</v>
      </c>
      <c r="AS8" s="2">
        <v>20688.920243377004</v>
      </c>
      <c r="AT8" s="2">
        <v>18747.605225178995</v>
      </c>
      <c r="AU8" s="2">
        <v>19885.950213442004</v>
      </c>
      <c r="AV8" s="2">
        <v>20029.439571732004</v>
      </c>
      <c r="AW8" s="2">
        <v>25365.708033801006</v>
      </c>
      <c r="AX8" s="2">
        <v>22546.738387341004</v>
      </c>
      <c r="AY8" s="2">
        <v>18331.664129020512</v>
      </c>
      <c r="AZ8" s="2">
        <v>21516.401813981</v>
      </c>
      <c r="BA8" s="2">
        <v>24456.011186938005</v>
      </c>
      <c r="BB8" s="2">
        <v>23303.696681801001</v>
      </c>
      <c r="BC8" s="2">
        <v>20797.110256591001</v>
      </c>
      <c r="BD8" s="2">
        <v>21867.606778011006</v>
      </c>
      <c r="BE8" s="2">
        <v>22460.77864939599</v>
      </c>
      <c r="BF8" s="2">
        <v>21085.186662509092</v>
      </c>
      <c r="BG8" s="2">
        <v>23373.299133199544</v>
      </c>
      <c r="BH8" s="2">
        <v>22064.582117953018</v>
      </c>
      <c r="BI8" s="2">
        <v>28638.105341604765</v>
      </c>
      <c r="BJ8" s="2">
        <v>29078.8628826356</v>
      </c>
      <c r="BK8" s="2">
        <v>23843.325017260911</v>
      </c>
      <c r="BL8" s="2">
        <v>23280.391177325429</v>
      </c>
      <c r="BM8" s="2">
        <v>26673.468910541007</v>
      </c>
      <c r="BN8" s="2">
        <v>24789.003216792007</v>
      </c>
      <c r="BO8" s="2">
        <v>22182.330240220996</v>
      </c>
      <c r="BP8" s="2">
        <v>27003.655185601994</v>
      </c>
      <c r="BQ8" s="2">
        <v>23982.410475180008</v>
      </c>
      <c r="BR8" s="2">
        <v>28905.433896080998</v>
      </c>
      <c r="BS8" s="2">
        <v>29822.452486800994</v>
      </c>
      <c r="BT8" s="2">
        <v>26797.560787980994</v>
      </c>
      <c r="BU8" s="2">
        <v>33697.560583099999</v>
      </c>
      <c r="BV8" s="2">
        <v>32258.518525259104</v>
      </c>
      <c r="BW8" s="2">
        <v>27572.609272250993</v>
      </c>
      <c r="BX8" s="2">
        <v>26120.967216331999</v>
      </c>
      <c r="BY8" s="2">
        <v>31994.296468110999</v>
      </c>
      <c r="BZ8" s="2">
        <v>29444.973948371007</v>
      </c>
      <c r="CA8" s="2">
        <v>24988.33179602</v>
      </c>
      <c r="CB8" s="2">
        <v>29460.649527630994</v>
      </c>
      <c r="CC8" s="2">
        <v>28122.312656840997</v>
      </c>
      <c r="CD8" s="2">
        <v>28050.116298020002</v>
      </c>
      <c r="CE8" s="2">
        <v>31624.766169031998</v>
      </c>
      <c r="CF8" s="2">
        <v>29664.785046379999</v>
      </c>
      <c r="CG8" s="2">
        <v>36829.207952451994</v>
      </c>
      <c r="CH8" s="2">
        <v>34632.499863994599</v>
      </c>
      <c r="CI8" s="2">
        <v>31399.798277855807</v>
      </c>
      <c r="CJ8" s="2">
        <v>32900.907212043297</v>
      </c>
      <c r="CK8" s="2">
        <v>34848.378710399098</v>
      </c>
      <c r="CL8" s="2">
        <v>32861.315841415191</v>
      </c>
      <c r="CM8" s="2">
        <v>33267.729590780895</v>
      </c>
      <c r="CN8" s="2">
        <v>34778.6235607403</v>
      </c>
      <c r="CO8" s="2">
        <v>33470.974199587479</v>
      </c>
      <c r="CP8" s="2">
        <v>34334.325344655008</v>
      </c>
      <c r="CQ8" s="2">
        <v>35722.520099374597</v>
      </c>
      <c r="CR8" s="2">
        <v>33368.288799757509</v>
      </c>
      <c r="CS8" s="2">
        <v>47407.927656389613</v>
      </c>
      <c r="CT8" s="2">
        <v>41412.105453699798</v>
      </c>
      <c r="CU8" s="2">
        <v>35160.138831530196</v>
      </c>
      <c r="CV8" s="2">
        <v>38227.213615976398</v>
      </c>
      <c r="CW8" s="2">
        <v>42748.110378048397</v>
      </c>
      <c r="CX8" s="2">
        <v>36882.82987700271</v>
      </c>
      <c r="CY8" s="2">
        <v>40391.302036625304</v>
      </c>
      <c r="CZ8" s="2">
        <v>40143.886252647499</v>
      </c>
      <c r="DA8" s="2">
        <v>39225.790279041008</v>
      </c>
      <c r="DB8" s="2">
        <v>36668.920243091903</v>
      </c>
      <c r="DC8" s="2">
        <v>41383.6819863044</v>
      </c>
      <c r="DD8" s="2">
        <v>39794.637618752</v>
      </c>
      <c r="DE8" s="2">
        <v>55783.46433130998</v>
      </c>
      <c r="DF8" s="2">
        <v>45585.442288041297</v>
      </c>
      <c r="DG8" s="2">
        <v>38550.59276808799</v>
      </c>
      <c r="DH8" s="2">
        <v>41432.673522075711</v>
      </c>
      <c r="DI8" s="2">
        <v>48874.159806007301</v>
      </c>
      <c r="DJ8" s="2">
        <v>42131.859100964197</v>
      </c>
      <c r="DK8" s="2">
        <v>44353.490913732094</v>
      </c>
      <c r="DL8" s="2">
        <v>44796.295840601088</v>
      </c>
      <c r="DM8" s="2">
        <v>45376.108773608794</v>
      </c>
      <c r="DN8" s="2">
        <v>44712.146731893692</v>
      </c>
      <c r="DO8" s="2">
        <v>46777.864038505009</v>
      </c>
      <c r="DP8" s="2">
        <v>42681.753421342895</v>
      </c>
      <c r="DQ8" s="2">
        <v>57537.618205468811</v>
      </c>
      <c r="DR8" s="2">
        <v>52093.745424550005</v>
      </c>
      <c r="DS8" s="2">
        <v>43127.755539670005</v>
      </c>
      <c r="DT8" s="2">
        <v>47648.262601129994</v>
      </c>
      <c r="DU8" s="2">
        <v>54958.304767207977</v>
      </c>
      <c r="DV8" s="2">
        <v>48187.952787239992</v>
      </c>
      <c r="DW8" s="2">
        <v>49421.989776292015</v>
      </c>
      <c r="DX8" s="2">
        <v>50863.169187250009</v>
      </c>
      <c r="DY8" s="2">
        <v>48634.866761801997</v>
      </c>
      <c r="DZ8" s="2">
        <v>49283.747268380001</v>
      </c>
      <c r="EA8" s="2">
        <v>54653.427174409997</v>
      </c>
      <c r="EB8" s="2">
        <v>52487.532375628638</v>
      </c>
      <c r="EC8" s="2">
        <v>66991.354796832355</v>
      </c>
      <c r="ED8" s="2">
        <v>64545.567695293284</v>
      </c>
      <c r="EE8" s="2">
        <v>50047.843696596712</v>
      </c>
      <c r="EF8" s="2">
        <v>55599.704884850013</v>
      </c>
      <c r="EG8" s="2">
        <v>63467.323804920008</v>
      </c>
      <c r="EH8" s="2">
        <v>54766.788248890007</v>
      </c>
      <c r="EI8" s="2">
        <v>56135.188868050005</v>
      </c>
      <c r="EJ8" s="2">
        <v>62779.103106460017</v>
      </c>
      <c r="EK8" s="2">
        <v>58383.00650495998</v>
      </c>
      <c r="EL8" s="2">
        <v>59933.157660409983</v>
      </c>
      <c r="EM8" s="2">
        <v>65600.867581030005</v>
      </c>
      <c r="EN8" s="2">
        <v>55170.445767750003</v>
      </c>
      <c r="EO8" s="2">
        <v>69186.897471429998</v>
      </c>
      <c r="EP8" s="2">
        <v>62791.3549183</v>
      </c>
      <c r="EQ8" s="2">
        <v>48239.107122769987</v>
      </c>
      <c r="ER8" s="2">
        <v>55817.282862909982</v>
      </c>
      <c r="ES8" s="2">
        <v>62786.122792379989</v>
      </c>
      <c r="ET8" s="2">
        <v>56247.831412619998</v>
      </c>
      <c r="EU8" s="2">
        <v>54943.452670670005</v>
      </c>
      <c r="EV8" s="2">
        <v>60234.257527099995</v>
      </c>
      <c r="EW8" s="2">
        <v>60716.918720449998</v>
      </c>
      <c r="EX8" s="2">
        <v>53401.356313530021</v>
      </c>
      <c r="EY8" s="2">
        <v>69305.853205509979</v>
      </c>
      <c r="EZ8" s="2">
        <v>74135.969057749971</v>
      </c>
      <c r="FA8" s="2">
        <v>79505.439345990002</v>
      </c>
      <c r="FB8" s="2">
        <v>73822.77117723001</v>
      </c>
      <c r="FC8" s="2">
        <v>56999.169407359994</v>
      </c>
      <c r="FD8" s="2">
        <v>62456.098265589986</v>
      </c>
      <c r="FE8" s="2">
        <v>78472.780566488465</v>
      </c>
      <c r="FF8" s="2">
        <v>65405.096974027278</v>
      </c>
      <c r="FG8" s="2">
        <v>61370.249493320007</v>
      </c>
      <c r="FH8" s="2">
        <v>68463.713523970015</v>
      </c>
      <c r="FI8" s="2">
        <v>69713.759887840002</v>
      </c>
      <c r="FJ8" s="2">
        <v>139092.65184432999</v>
      </c>
      <c r="FK8" s="2">
        <v>73969.603163051012</v>
      </c>
      <c r="FL8" s="2">
        <v>70985.556182114844</v>
      </c>
      <c r="FM8" s="2">
        <v>97779.919010907004</v>
      </c>
      <c r="FN8" s="2">
        <v>90785.189989389997</v>
      </c>
      <c r="FO8" s="2">
        <v>66784.324112869988</v>
      </c>
      <c r="FP8" s="2">
        <v>73339.439258369966</v>
      </c>
      <c r="FQ8" s="2">
        <v>89169.094693949999</v>
      </c>
      <c r="FR8" s="2">
        <v>75397.315367100004</v>
      </c>
      <c r="FS8" s="2">
        <v>83500.124985170027</v>
      </c>
      <c r="FT8" s="2">
        <v>89953.999635370041</v>
      </c>
      <c r="FU8" s="2">
        <v>74778.152409219998</v>
      </c>
      <c r="FV8" s="2">
        <v>78294.849258389993</v>
      </c>
      <c r="FW8" s="2">
        <v>86529.708532629986</v>
      </c>
      <c r="FX8" s="2">
        <v>79551.089856489998</v>
      </c>
      <c r="FY8" s="2">
        <v>100186.78855796999</v>
      </c>
      <c r="FZ8" s="2">
        <v>102285.43607755999</v>
      </c>
      <c r="GA8" s="2">
        <v>77571.624332009989</v>
      </c>
      <c r="GB8" s="2">
        <v>82909.85445811</v>
      </c>
      <c r="GC8" s="2">
        <v>96629.195882150001</v>
      </c>
      <c r="GD8" s="2">
        <v>81415.148925690009</v>
      </c>
      <c r="GE8" s="2">
        <v>79856.632443037015</v>
      </c>
      <c r="GF8" s="2">
        <v>88113.712991809967</v>
      </c>
      <c r="GG8" s="2">
        <v>81574.328713079987</v>
      </c>
      <c r="GH8" s="2">
        <v>81245.739638657484</v>
      </c>
      <c r="GI8" s="2">
        <v>90875.403864629974</v>
      </c>
      <c r="GJ8" s="2">
        <v>82889.757735930005</v>
      </c>
      <c r="GK8" s="2">
        <v>126922.58436807001</v>
      </c>
      <c r="GL8" s="2">
        <v>117231.14946638004</v>
      </c>
      <c r="GM8" s="2">
        <v>75977.849818210016</v>
      </c>
      <c r="GN8" s="2">
        <v>79833.712243789982</v>
      </c>
      <c r="GO8" s="2">
        <v>104232.89606791998</v>
      </c>
      <c r="GP8" s="2">
        <v>92325.532874150027</v>
      </c>
      <c r="GQ8" s="2">
        <v>90290.349798720024</v>
      </c>
      <c r="GR8" s="2">
        <v>97276.980762779975</v>
      </c>
      <c r="GS8" s="2">
        <v>89012.851220170007</v>
      </c>
      <c r="GT8" s="2">
        <v>86769.243934490019</v>
      </c>
      <c r="GU8" s="2">
        <v>100162.16199934999</v>
      </c>
      <c r="GV8" s="2">
        <v>126264.50594541998</v>
      </c>
      <c r="GW8" s="2">
        <v>119606.00445369005</v>
      </c>
      <c r="GX8" s="2">
        <v>124779.06996161</v>
      </c>
      <c r="GY8" s="2">
        <v>86868.538553429971</v>
      </c>
      <c r="GZ8" s="2">
        <v>93683.935113350017</v>
      </c>
      <c r="HA8" s="2">
        <v>111991.81460841002</v>
      </c>
      <c r="HB8" s="2">
        <v>90108.715376200009</v>
      </c>
      <c r="HC8" s="2">
        <v>92902.944452680007</v>
      </c>
      <c r="HD8" s="2">
        <v>101007.00922215999</v>
      </c>
      <c r="HE8" s="2">
        <v>99751.784108599983</v>
      </c>
      <c r="HF8" s="2">
        <v>91517.476270689993</v>
      </c>
      <c r="HG8" s="2">
        <v>105862.71502359997</v>
      </c>
      <c r="HH8" s="2">
        <v>102342.48892725</v>
      </c>
      <c r="HI8" s="2">
        <v>120657.64072293999</v>
      </c>
      <c r="HJ8" s="2">
        <v>125392.55165564001</v>
      </c>
      <c r="HK8" s="2">
        <v>91616.477427389982</v>
      </c>
      <c r="HL8" s="2">
        <v>97489.23023577001</v>
      </c>
      <c r="HM8" s="2">
        <v>117430.67426204</v>
      </c>
      <c r="HN8" s="2">
        <v>97119.73813105002</v>
      </c>
      <c r="HO8" s="2">
        <v>97950.855041719988</v>
      </c>
      <c r="HP8" s="2">
        <v>105324.25571346001</v>
      </c>
      <c r="HQ8" s="2">
        <v>95466.70928850997</v>
      </c>
      <c r="HR8" s="2">
        <v>95546.444469850074</v>
      </c>
      <c r="HS8" s="2">
        <v>103009.10958754996</v>
      </c>
      <c r="HT8" s="2">
        <v>92030.575544530002</v>
      </c>
      <c r="HU8" s="2">
        <v>130727.06485655002</v>
      </c>
      <c r="HV8" s="2">
        <v>141213.24086066365</v>
      </c>
      <c r="HW8" s="2">
        <v>89700.017919850012</v>
      </c>
      <c r="HX8" s="2">
        <v>98324.823162275163</v>
      </c>
      <c r="HY8" s="2">
        <v>119611.69692543001</v>
      </c>
      <c r="HZ8" s="2">
        <v>96522.54780151567</v>
      </c>
      <c r="IA8" s="2">
        <v>100349.06924851998</v>
      </c>
      <c r="IB8" s="2">
        <v>107899.90634427003</v>
      </c>
      <c r="IC8" s="2">
        <v>91398.299225439987</v>
      </c>
      <c r="ID8" s="2">
        <v>93743.83897401001</v>
      </c>
      <c r="IE8" s="2">
        <v>148050.47472173994</v>
      </c>
      <c r="IF8" s="2">
        <v>100498.62959571001</v>
      </c>
      <c r="IG8" s="2">
        <v>128672.72385221199</v>
      </c>
      <c r="IH8" s="2">
        <v>137391.50067470002</v>
      </c>
      <c r="II8" s="2">
        <v>94021.060006549989</v>
      </c>
      <c r="IJ8" s="2">
        <v>103076.98813091702</v>
      </c>
      <c r="IK8" s="2">
        <v>126089.62138639828</v>
      </c>
      <c r="IL8" s="2">
        <v>99332.900412379997</v>
      </c>
      <c r="IM8" s="2">
        <v>104766.74470576001</v>
      </c>
      <c r="IN8" s="2">
        <v>108518.90649449002</v>
      </c>
      <c r="IO8" s="2">
        <v>109677.48233087998</v>
      </c>
      <c r="IP8" s="2">
        <v>103992.18169114755</v>
      </c>
      <c r="IQ8" s="2">
        <v>120300.92271437</v>
      </c>
      <c r="IR8" s="2">
        <v>124797.20077700104</v>
      </c>
      <c r="IS8" s="2">
        <v>151687.63755705513</v>
      </c>
      <c r="IT8" s="2">
        <v>156164.85039374005</v>
      </c>
      <c r="IU8" s="2">
        <v>106134.95737388</v>
      </c>
      <c r="IV8" s="2">
        <v>107391.96379647699</v>
      </c>
      <c r="IW8" s="2">
        <v>139303.00432454998</v>
      </c>
      <c r="IX8" s="2">
        <v>116341.72061127549</v>
      </c>
      <c r="IY8" s="2">
        <v>109541.99950698001</v>
      </c>
      <c r="IZ8" s="2">
        <v>126534.63148558998</v>
      </c>
      <c r="JA8" s="2">
        <v>114964.48401112524</v>
      </c>
      <c r="JB8" s="2">
        <v>111637.05601941999</v>
      </c>
      <c r="JC8" s="2">
        <v>132097.17539916004</v>
      </c>
      <c r="JD8" s="2">
        <v>124296.1278297</v>
      </c>
      <c r="JE8" s="2">
        <v>144591.23553081637</v>
      </c>
      <c r="JF8" s="2">
        <v>160818.85871012</v>
      </c>
      <c r="JG8" s="2">
        <v>114680.25802378001</v>
      </c>
      <c r="JH8" s="2">
        <v>114137.09835709001</v>
      </c>
      <c r="JI8" s="2">
        <v>144685.91181621002</v>
      </c>
      <c r="JJ8" s="2">
        <v>118363.71415714998</v>
      </c>
      <c r="JK8" s="2">
        <v>113036.70702189999</v>
      </c>
      <c r="JL8" s="2">
        <v>136081.95885873996</v>
      </c>
      <c r="JM8" s="2">
        <v>117339.19740233997</v>
      </c>
      <c r="JN8" s="2">
        <v>120766.98960702</v>
      </c>
      <c r="JO8" s="2">
        <v>134802.56668602998</v>
      </c>
      <c r="JP8" s="2">
        <v>127196.86792401999</v>
      </c>
      <c r="JQ8" s="2">
        <v>233697.73366562999</v>
      </c>
      <c r="JR8" s="2">
        <v>174040.23934058001</v>
      </c>
      <c r="JS8" s="2">
        <v>115825.07909813998</v>
      </c>
      <c r="JT8" s="2">
        <v>111124.35951592</v>
      </c>
      <c r="JU8" s="2">
        <v>100867.00387818998</v>
      </c>
      <c r="JV8" s="2">
        <v>76066.945224790004</v>
      </c>
      <c r="JW8" s="2">
        <v>80703.164789159986</v>
      </c>
      <c r="JX8" s="2">
        <v>111118.49493412001</v>
      </c>
      <c r="JY8" s="2">
        <v>121433.49710663999</v>
      </c>
      <c r="JZ8" s="2">
        <v>122007.40291277002</v>
      </c>
      <c r="KA8" s="2">
        <v>153601.45334179996</v>
      </c>
      <c r="KB8" s="2">
        <v>139788.35165353998</v>
      </c>
      <c r="KC8" s="2">
        <v>161520.14543484998</v>
      </c>
      <c r="KD8" s="2">
        <v>181807.47396151995</v>
      </c>
      <c r="KE8" s="2">
        <v>130111.54984969999</v>
      </c>
      <c r="KF8" s="2">
        <v>141886.14679174</v>
      </c>
      <c r="KG8" s="2">
        <v>163885.05948438001</v>
      </c>
      <c r="KH8" s="2">
        <v>146495.59857738001</v>
      </c>
      <c r="KI8" s="2">
        <v>136345.93291459</v>
      </c>
      <c r="KJ8" s="2">
        <v>167200.72039072996</v>
      </c>
      <c r="KK8" s="2">
        <v>150897.20234029001</v>
      </c>
      <c r="KL8" s="2">
        <v>151814.11461483</v>
      </c>
      <c r="KM8" s="2">
        <v>182822.00288110002</v>
      </c>
      <c r="KN8" s="2">
        <v>167826.49924546998</v>
      </c>
      <c r="KO8" s="2">
        <v>211557.37857100999</v>
      </c>
      <c r="KP8" s="2">
        <v>236338.56922418997</v>
      </c>
      <c r="KQ8" s="2">
        <v>165074.65670126001</v>
      </c>
      <c r="KR8" s="2">
        <v>169290.58079032999</v>
      </c>
    </row>
    <row r="9" spans="1:304" x14ac:dyDescent="0.2">
      <c r="A9" s="8" t="s">
        <v>3</v>
      </c>
      <c r="B9" s="9">
        <v>7771.686318</v>
      </c>
      <c r="C9" s="9">
        <v>7412.7677630000007</v>
      </c>
      <c r="D9" s="9">
        <v>8772.0905360000015</v>
      </c>
      <c r="E9" s="9">
        <v>9102.386582000001</v>
      </c>
      <c r="F9" s="9">
        <v>8007.4372199999998</v>
      </c>
      <c r="G9" s="9">
        <v>7705.8808960000006</v>
      </c>
      <c r="H9" s="9">
        <v>8486.7798770000009</v>
      </c>
      <c r="I9" s="9">
        <v>7696.924801000001</v>
      </c>
      <c r="J9" s="9">
        <v>8172.117729999999</v>
      </c>
      <c r="K9" s="9">
        <v>8948.6852589999999</v>
      </c>
      <c r="L9" s="9">
        <v>8542.9044609999983</v>
      </c>
      <c r="M9" s="9">
        <v>11091.329897</v>
      </c>
      <c r="N9" s="9">
        <v>10906.728187999999</v>
      </c>
      <c r="O9" s="9">
        <v>9024.2133329999997</v>
      </c>
      <c r="P9" s="9">
        <v>10507.180350000001</v>
      </c>
      <c r="Q9" s="9">
        <v>9697.2334009999977</v>
      </c>
      <c r="R9" s="9">
        <v>8287.8721819999992</v>
      </c>
      <c r="S9" s="9">
        <v>7781.8275079999994</v>
      </c>
      <c r="T9" s="9">
        <v>9314.9829399999999</v>
      </c>
      <c r="U9" s="9">
        <v>9491.7670990000006</v>
      </c>
      <c r="V9" s="9">
        <v>9043.5347969999984</v>
      </c>
      <c r="W9" s="9">
        <v>8605.6747770000002</v>
      </c>
      <c r="X9" s="9">
        <v>8271.4698059999992</v>
      </c>
      <c r="Y9" s="9">
        <v>10819.927981999999</v>
      </c>
      <c r="Z9" s="9">
        <v>9686.2347629999967</v>
      </c>
      <c r="AA9" s="9">
        <v>11581.960396999999</v>
      </c>
      <c r="AB9" s="9">
        <v>11670.065576000001</v>
      </c>
      <c r="AC9" s="9">
        <v>10843.193815000001</v>
      </c>
      <c r="AD9" s="9">
        <v>9262.8038070000002</v>
      </c>
      <c r="AE9" s="9">
        <v>9868.6089453999975</v>
      </c>
      <c r="AF9" s="9">
        <v>12249.197412999998</v>
      </c>
      <c r="AG9" s="9">
        <v>9509.3871169999984</v>
      </c>
      <c r="AH9" s="9">
        <v>12560.933045</v>
      </c>
      <c r="AI9" s="9">
        <v>11415.367874</v>
      </c>
      <c r="AJ9" s="9">
        <v>11963.381759000002</v>
      </c>
      <c r="AK9" s="9">
        <v>13704.107772000001</v>
      </c>
      <c r="AL9" s="9">
        <v>12893.567622999999</v>
      </c>
      <c r="AM9" s="9">
        <v>11871.598402</v>
      </c>
      <c r="AN9" s="9">
        <v>14312.878128</v>
      </c>
      <c r="AO9" s="9">
        <v>12697.542234</v>
      </c>
      <c r="AP9" s="9">
        <v>12235.118791999999</v>
      </c>
      <c r="AQ9" s="9">
        <v>11978.422576000001</v>
      </c>
      <c r="AR9" s="9">
        <v>12138.306955</v>
      </c>
      <c r="AS9" s="9">
        <v>11867.723466000001</v>
      </c>
      <c r="AT9" s="9">
        <v>12766.475958999999</v>
      </c>
      <c r="AU9" s="9">
        <v>13655.787054</v>
      </c>
      <c r="AV9" s="9">
        <v>14115.759475000001</v>
      </c>
      <c r="AW9" s="9">
        <v>15654.542680999999</v>
      </c>
      <c r="AX9" s="9">
        <v>16203.27195875</v>
      </c>
      <c r="AY9" s="9">
        <v>12283.355402249515</v>
      </c>
      <c r="AZ9" s="9">
        <v>14080.35749</v>
      </c>
      <c r="BA9" s="9">
        <v>15601.023964280001</v>
      </c>
      <c r="BB9" s="9">
        <v>15115.3586829825</v>
      </c>
      <c r="BC9" s="9">
        <v>13997.9479918</v>
      </c>
      <c r="BD9" s="9">
        <v>14883.506276172502</v>
      </c>
      <c r="BE9" s="9">
        <v>14610.351412927501</v>
      </c>
      <c r="BF9" s="9">
        <v>14451.714675477499</v>
      </c>
      <c r="BG9" s="9">
        <v>16318.6376595</v>
      </c>
      <c r="BH9" s="9">
        <v>14833.531400999998</v>
      </c>
      <c r="BI9" s="9">
        <v>16839.116528009999</v>
      </c>
      <c r="BJ9" s="9">
        <v>21250.406050000001</v>
      </c>
      <c r="BK9" s="9">
        <v>16353.331065</v>
      </c>
      <c r="BL9" s="9">
        <v>16290.027951</v>
      </c>
      <c r="BM9" s="9">
        <v>18131.549391</v>
      </c>
      <c r="BN9" s="9">
        <v>16997.049456000001</v>
      </c>
      <c r="BO9" s="9">
        <v>15272.610614999998</v>
      </c>
      <c r="BP9" s="9">
        <v>18439.437232999997</v>
      </c>
      <c r="BQ9" s="9">
        <v>16274.953993000001</v>
      </c>
      <c r="BR9" s="9">
        <v>20958.210436000001</v>
      </c>
      <c r="BS9" s="9">
        <v>20751.866409999999</v>
      </c>
      <c r="BT9" s="9">
        <v>18960.996416999995</v>
      </c>
      <c r="BU9" s="9">
        <v>20220.355890999999</v>
      </c>
      <c r="BV9" s="9">
        <v>22907.976847000002</v>
      </c>
      <c r="BW9" s="9">
        <v>19049.988517999998</v>
      </c>
      <c r="BX9" s="9">
        <v>18623.026042999998</v>
      </c>
      <c r="BY9" s="9">
        <v>21929.696393999999</v>
      </c>
      <c r="BZ9" s="9">
        <v>20838.100402</v>
      </c>
      <c r="CA9" s="9">
        <v>17025.451799999999</v>
      </c>
      <c r="CB9" s="9">
        <v>20122.689173999999</v>
      </c>
      <c r="CC9" s="9">
        <v>18134.039376000001</v>
      </c>
      <c r="CD9" s="9">
        <v>19160.062806000002</v>
      </c>
      <c r="CE9" s="9">
        <v>21544.909897999998</v>
      </c>
      <c r="CF9" s="9">
        <v>21025.265234000002</v>
      </c>
      <c r="CG9" s="9">
        <v>22508.152431000002</v>
      </c>
      <c r="CH9" s="9">
        <v>25357.924948615004</v>
      </c>
      <c r="CI9" s="9">
        <v>21364.384323175</v>
      </c>
      <c r="CJ9" s="9">
        <v>22639.511626165</v>
      </c>
      <c r="CK9" s="9">
        <v>24358.040748044998</v>
      </c>
      <c r="CL9" s="9">
        <v>22585.300942999998</v>
      </c>
      <c r="CM9" s="9">
        <v>22843.858338999999</v>
      </c>
      <c r="CN9" s="9">
        <v>23605.702169999993</v>
      </c>
      <c r="CO9" s="9">
        <v>22993.408727999995</v>
      </c>
      <c r="CP9" s="9">
        <v>24504.518522000002</v>
      </c>
      <c r="CQ9" s="9">
        <v>24012.858029999999</v>
      </c>
      <c r="CR9" s="9">
        <v>22481.256922000004</v>
      </c>
      <c r="CS9" s="9">
        <v>30060.901923000005</v>
      </c>
      <c r="CT9" s="9">
        <v>29018.539396</v>
      </c>
      <c r="CU9" s="9">
        <v>23898.406032999999</v>
      </c>
      <c r="CV9" s="9">
        <v>26391.279643999998</v>
      </c>
      <c r="CW9" s="9">
        <v>29007.925369000004</v>
      </c>
      <c r="CX9" s="9">
        <v>25410.388703000001</v>
      </c>
      <c r="CY9" s="9">
        <v>29095.888796999996</v>
      </c>
      <c r="CZ9" s="9">
        <v>26771.006849999994</v>
      </c>
      <c r="DA9" s="9">
        <v>27094.102018999998</v>
      </c>
      <c r="DB9" s="9">
        <v>25187.272832999999</v>
      </c>
      <c r="DC9" s="9">
        <v>27853.584960999997</v>
      </c>
      <c r="DD9" s="9">
        <v>27912.275571770002</v>
      </c>
      <c r="DE9" s="9">
        <v>35428.961003870005</v>
      </c>
      <c r="DF9" s="9">
        <v>30836.370505070005</v>
      </c>
      <c r="DG9" s="9">
        <v>26241.916647369999</v>
      </c>
      <c r="DH9" s="9">
        <v>27943.142464070002</v>
      </c>
      <c r="DI9" s="9">
        <v>31545.484509330003</v>
      </c>
      <c r="DJ9" s="9">
        <v>27090.931498209997</v>
      </c>
      <c r="DK9" s="9">
        <v>31483.074616729999</v>
      </c>
      <c r="DL9" s="9">
        <v>29074.427567759998</v>
      </c>
      <c r="DM9" s="9">
        <v>28767.558160920002</v>
      </c>
      <c r="DN9" s="9">
        <v>30355.1481728</v>
      </c>
      <c r="DO9" s="9">
        <v>30982.92433853</v>
      </c>
      <c r="DP9" s="9">
        <v>28648.321064089996</v>
      </c>
      <c r="DQ9" s="9">
        <v>36219.869645079998</v>
      </c>
      <c r="DR9" s="9">
        <v>35299.188579060006</v>
      </c>
      <c r="DS9" s="9">
        <v>29696.521060380001</v>
      </c>
      <c r="DT9" s="9">
        <v>32463.90758173</v>
      </c>
      <c r="DU9" s="9">
        <v>36179.456775530001</v>
      </c>
      <c r="DV9" s="9">
        <v>32325.660939130004</v>
      </c>
      <c r="DW9" s="9">
        <v>34976.30703756</v>
      </c>
      <c r="DX9" s="9">
        <v>34136.017728950006</v>
      </c>
      <c r="DY9" s="9">
        <v>32796.162501039995</v>
      </c>
      <c r="DZ9" s="9">
        <v>33616.750269479999</v>
      </c>
      <c r="EA9" s="9">
        <v>37234.861166540002</v>
      </c>
      <c r="EB9" s="9">
        <v>36488.647029890002</v>
      </c>
      <c r="EC9" s="9">
        <v>42295.957944860005</v>
      </c>
      <c r="ED9" s="9">
        <v>45373.438576460001</v>
      </c>
      <c r="EE9" s="9">
        <v>33736.65762510999</v>
      </c>
      <c r="EF9" s="9">
        <v>36314.425753160009</v>
      </c>
      <c r="EG9" s="9">
        <v>41915.980820000004</v>
      </c>
      <c r="EH9" s="9">
        <v>35045.897738590022</v>
      </c>
      <c r="EI9" s="9">
        <v>38269.499473980002</v>
      </c>
      <c r="EJ9" s="9">
        <v>41154.888381470009</v>
      </c>
      <c r="EK9" s="9">
        <v>36159.400437379983</v>
      </c>
      <c r="EL9" s="9">
        <v>38043.074925189998</v>
      </c>
      <c r="EM9" s="9">
        <v>43789.245044140007</v>
      </c>
      <c r="EN9" s="9">
        <v>36321.030357490003</v>
      </c>
      <c r="EO9" s="9">
        <v>40213.505286520005</v>
      </c>
      <c r="EP9" s="9">
        <v>43707.409188739999</v>
      </c>
      <c r="EQ9" s="9">
        <v>29546.962254539998</v>
      </c>
      <c r="ER9" s="9">
        <v>36444.655701369993</v>
      </c>
      <c r="ES9" s="9">
        <v>39700.210898409998</v>
      </c>
      <c r="ET9" s="9">
        <v>32614.583097369996</v>
      </c>
      <c r="EU9" s="9">
        <v>35330.324942050014</v>
      </c>
      <c r="EV9" s="9">
        <v>37519.002630169998</v>
      </c>
      <c r="EW9" s="9">
        <v>34273.427083099996</v>
      </c>
      <c r="EX9" s="9">
        <v>33545.247163690001</v>
      </c>
      <c r="EY9" s="9">
        <v>47220.878934249995</v>
      </c>
      <c r="EZ9" s="9">
        <v>45687.038423019985</v>
      </c>
      <c r="FA9" s="9">
        <v>40549.590942319992</v>
      </c>
      <c r="FB9" s="9">
        <v>51039.168734000006</v>
      </c>
      <c r="FC9" s="9">
        <v>34895.203754000002</v>
      </c>
      <c r="FD9" s="9">
        <v>40195.166882999976</v>
      </c>
      <c r="FE9" s="9">
        <v>48385.158527</v>
      </c>
      <c r="FF9" s="9">
        <v>40814.579023000006</v>
      </c>
      <c r="FG9" s="9">
        <v>39798.154112000011</v>
      </c>
      <c r="FH9" s="9">
        <v>43132.029951000004</v>
      </c>
      <c r="FI9" s="9">
        <v>40284.662987000011</v>
      </c>
      <c r="FJ9" s="9">
        <v>42098.048020000002</v>
      </c>
      <c r="FK9" s="9">
        <v>48974.568088000007</v>
      </c>
      <c r="FL9" s="9">
        <v>44409.883278000001</v>
      </c>
      <c r="FM9" s="9">
        <v>57179.368238999996</v>
      </c>
      <c r="FN9" s="9">
        <v>64268.630441000001</v>
      </c>
      <c r="FO9" s="9">
        <v>41481.896062999993</v>
      </c>
      <c r="FP9" s="9">
        <v>47936.000618999984</v>
      </c>
      <c r="FQ9" s="9">
        <v>57040.585819999986</v>
      </c>
      <c r="FR9" s="9">
        <v>46984.576828000005</v>
      </c>
      <c r="FS9" s="9">
        <v>55375.487729000022</v>
      </c>
      <c r="FT9" s="9">
        <v>58882.914315000009</v>
      </c>
      <c r="FU9" s="9">
        <v>47350.341400999983</v>
      </c>
      <c r="FV9" s="9">
        <v>47661.108487159996</v>
      </c>
      <c r="FW9" s="9">
        <v>56813.247946839998</v>
      </c>
      <c r="FX9" s="9">
        <v>49723.674351999995</v>
      </c>
      <c r="FY9" s="9">
        <v>55376.468893790006</v>
      </c>
      <c r="FZ9" s="9">
        <v>70756.04797919</v>
      </c>
      <c r="GA9" s="9">
        <v>47235.197797889996</v>
      </c>
      <c r="GB9" s="9">
        <v>53773.519739759999</v>
      </c>
      <c r="GC9" s="9">
        <v>60615.535250840003</v>
      </c>
      <c r="GD9" s="9">
        <v>49266.297567630012</v>
      </c>
      <c r="GE9" s="9">
        <v>50780.747692750025</v>
      </c>
      <c r="GF9" s="9">
        <v>52475.285117329971</v>
      </c>
      <c r="GG9" s="9">
        <v>46155.490314390001</v>
      </c>
      <c r="GH9" s="9">
        <v>48287.279164320003</v>
      </c>
      <c r="GI9" s="9">
        <v>56794.740249919989</v>
      </c>
      <c r="GJ9" s="9">
        <v>52195.154006630008</v>
      </c>
      <c r="GK9" s="9">
        <v>59199.761212720005</v>
      </c>
      <c r="GL9" s="9">
        <v>82031.038501400035</v>
      </c>
      <c r="GM9" s="9">
        <v>46878.597432670002</v>
      </c>
      <c r="GN9" s="9">
        <v>48986.819275129987</v>
      </c>
      <c r="GO9" s="9">
        <v>64526.193423030003</v>
      </c>
      <c r="GP9" s="9">
        <v>56932.109934920001</v>
      </c>
      <c r="GQ9" s="9">
        <v>52520.074512939995</v>
      </c>
      <c r="GR9" s="9">
        <v>58238.138398589988</v>
      </c>
      <c r="GS9" s="9">
        <v>51067.535982270005</v>
      </c>
      <c r="GT9" s="9">
        <v>51733.303437919989</v>
      </c>
      <c r="GU9" s="9">
        <v>63086.561667089991</v>
      </c>
      <c r="GV9" s="9">
        <v>76213.128960949995</v>
      </c>
      <c r="GW9" s="9">
        <v>67979.866162290011</v>
      </c>
      <c r="GX9" s="9">
        <v>85770.328494020025</v>
      </c>
      <c r="GY9" s="9">
        <v>50833.059189589992</v>
      </c>
      <c r="GZ9" s="9">
        <v>55221.587596430007</v>
      </c>
      <c r="HA9" s="9">
        <v>69101.398617820028</v>
      </c>
      <c r="HB9" s="9">
        <v>54984.687810569994</v>
      </c>
      <c r="HC9" s="9">
        <v>56481.429720070017</v>
      </c>
      <c r="HD9" s="9">
        <v>60303.099681570013</v>
      </c>
      <c r="HE9" s="9">
        <v>58376.286574970007</v>
      </c>
      <c r="HF9" s="9">
        <v>54349.140806139992</v>
      </c>
      <c r="HG9" s="9">
        <v>65763.911794779997</v>
      </c>
      <c r="HH9" s="9">
        <v>65071.221880819976</v>
      </c>
      <c r="HI9" s="9">
        <v>62921.85268358</v>
      </c>
      <c r="HJ9" s="9">
        <v>86134.024662760014</v>
      </c>
      <c r="HK9" s="9">
        <v>57037.749797519988</v>
      </c>
      <c r="HL9" s="9">
        <v>60722.169492220004</v>
      </c>
      <c r="HM9" s="9">
        <v>73039.402609190016</v>
      </c>
      <c r="HN9" s="9">
        <v>56679.166842170009</v>
      </c>
      <c r="HO9" s="9">
        <v>60689.855284859994</v>
      </c>
      <c r="HP9" s="9">
        <v>64635.388523669993</v>
      </c>
      <c r="HQ9" s="9">
        <v>57580.316321519997</v>
      </c>
      <c r="HR9" s="9">
        <v>59476.23010101002</v>
      </c>
      <c r="HS9" s="9">
        <v>66182.629672949988</v>
      </c>
      <c r="HT9" s="9">
        <v>57377.697919880004</v>
      </c>
      <c r="HU9" s="9">
        <v>65582.548586820005</v>
      </c>
      <c r="HV9" s="9">
        <v>90815.410569110012</v>
      </c>
      <c r="HW9" s="9">
        <v>53768.330340110006</v>
      </c>
      <c r="HX9" s="9">
        <v>61374.198976000014</v>
      </c>
      <c r="HY9" s="9">
        <v>75906.302560730008</v>
      </c>
      <c r="HZ9" s="9">
        <v>58819.319364849995</v>
      </c>
      <c r="IA9" s="9">
        <v>58375.155756719971</v>
      </c>
      <c r="IB9" s="9">
        <v>67156.612143980019</v>
      </c>
      <c r="IC9" s="9">
        <v>53930.337157180002</v>
      </c>
      <c r="ID9" s="9">
        <v>57535.145672400002</v>
      </c>
      <c r="IE9" s="9">
        <v>110249.79131854996</v>
      </c>
      <c r="IF9" s="9">
        <v>61267.311458190008</v>
      </c>
      <c r="IG9" s="9">
        <v>70553.93952984002</v>
      </c>
      <c r="IH9" s="9">
        <v>96735.664532960014</v>
      </c>
      <c r="II9" s="9">
        <v>56986.605137749997</v>
      </c>
      <c r="IJ9" s="9">
        <v>62449.209438030011</v>
      </c>
      <c r="IK9" s="9">
        <v>77406.306921669995</v>
      </c>
      <c r="IL9" s="9">
        <v>60515.87541809</v>
      </c>
      <c r="IM9" s="9">
        <v>63952.568234200007</v>
      </c>
      <c r="IN9" s="9">
        <v>66039.948770990013</v>
      </c>
      <c r="IO9" s="9">
        <v>62755.383155229989</v>
      </c>
      <c r="IP9" s="9">
        <v>65027.423075280007</v>
      </c>
      <c r="IQ9" s="9">
        <v>75509.432462240002</v>
      </c>
      <c r="IR9" s="9">
        <v>71145.283819230026</v>
      </c>
      <c r="IS9" s="9">
        <v>77039.834543789984</v>
      </c>
      <c r="IT9" s="9">
        <v>109849.01057419003</v>
      </c>
      <c r="IU9" s="9">
        <v>67269.783140359999</v>
      </c>
      <c r="IV9" s="9">
        <v>67867.793044990001</v>
      </c>
      <c r="IW9" s="9">
        <v>85259.161800419999</v>
      </c>
      <c r="IX9" s="9">
        <v>67065.16113776002</v>
      </c>
      <c r="IY9" s="9">
        <v>67058.860938019992</v>
      </c>
      <c r="IZ9" s="9">
        <v>76342.007961249983</v>
      </c>
      <c r="JA9" s="9">
        <v>65785.326048649978</v>
      </c>
      <c r="JB9" s="9">
        <v>67411.440027029996</v>
      </c>
      <c r="JC9" s="9">
        <v>79177.242954490037</v>
      </c>
      <c r="JD9" s="9">
        <v>74142.624862819997</v>
      </c>
      <c r="JE9" s="9">
        <v>77824.012083529989</v>
      </c>
      <c r="JF9" s="9">
        <v>109200.73678560001</v>
      </c>
      <c r="JG9" s="9">
        <v>73388.328502080025</v>
      </c>
      <c r="JH9" s="9">
        <v>70225.761233500016</v>
      </c>
      <c r="JI9" s="9">
        <v>87922.542949090013</v>
      </c>
      <c r="JJ9" s="9">
        <v>69748.957014569969</v>
      </c>
      <c r="JK9" s="9">
        <v>70702.647284269988</v>
      </c>
      <c r="JL9" s="9">
        <v>83072.700393219973</v>
      </c>
      <c r="JM9" s="9">
        <v>73518.330051599973</v>
      </c>
      <c r="JN9" s="9">
        <v>67565.193132030006</v>
      </c>
      <c r="JO9" s="9">
        <v>80583.079718680005</v>
      </c>
      <c r="JP9" s="9">
        <v>78252.8254724</v>
      </c>
      <c r="JQ9" s="9">
        <v>81901.761259619991</v>
      </c>
      <c r="JR9" s="9">
        <v>121352.33681381002</v>
      </c>
      <c r="JS9" s="9">
        <v>70904.478440289968</v>
      </c>
      <c r="JT9" s="9">
        <v>68709.96472465001</v>
      </c>
      <c r="JU9" s="9">
        <v>63013.063186369989</v>
      </c>
      <c r="JV9" s="9">
        <v>45073.282539469998</v>
      </c>
      <c r="JW9" s="9">
        <v>49792.60496413998</v>
      </c>
      <c r="JX9" s="9">
        <v>66826.93423561001</v>
      </c>
      <c r="JY9" s="9">
        <v>68795.537112559992</v>
      </c>
      <c r="JZ9" s="9">
        <v>72029.79499941002</v>
      </c>
      <c r="KA9" s="9">
        <v>96113.415691269955</v>
      </c>
      <c r="KB9" s="9">
        <v>87117.495795039984</v>
      </c>
      <c r="KC9" s="9">
        <v>89793.599401129977</v>
      </c>
      <c r="KD9" s="9">
        <v>129432.79449006995</v>
      </c>
      <c r="KE9" s="9">
        <v>81976.696566669998</v>
      </c>
      <c r="KF9" s="9">
        <v>91327.289873629998</v>
      </c>
      <c r="KG9" s="9">
        <v>99809.470994060015</v>
      </c>
      <c r="KH9" s="9">
        <v>89140.287990030003</v>
      </c>
      <c r="KI9" s="9">
        <v>82123.026624580016</v>
      </c>
      <c r="KJ9" s="9">
        <v>103919.50181700001</v>
      </c>
      <c r="KK9" s="9">
        <v>90573.870488750006</v>
      </c>
      <c r="KL9" s="9">
        <v>96845.128875670009</v>
      </c>
      <c r="KM9" s="9">
        <v>114386.27268995001</v>
      </c>
      <c r="KN9" s="9">
        <v>101273.54386931</v>
      </c>
      <c r="KO9" s="9">
        <v>114904.41702942</v>
      </c>
      <c r="KP9" s="9">
        <v>166726.32668110999</v>
      </c>
      <c r="KQ9" s="9">
        <v>94816.875044720015</v>
      </c>
      <c r="KR9" s="9">
        <v>108762.12601748999</v>
      </c>
    </row>
    <row r="10" spans="1:304" x14ac:dyDescent="0.2">
      <c r="A10" t="s">
        <v>4</v>
      </c>
      <c r="B10" s="2">
        <v>308.33310599999999</v>
      </c>
      <c r="C10" s="2">
        <v>373.71706499999999</v>
      </c>
      <c r="D10" s="2">
        <v>392.20991500000002</v>
      </c>
      <c r="E10" s="2">
        <v>425.32219399999997</v>
      </c>
      <c r="F10" s="2">
        <v>382.67831999999999</v>
      </c>
      <c r="G10" s="2">
        <v>423.258465</v>
      </c>
      <c r="H10" s="2">
        <v>451.13639899999998</v>
      </c>
      <c r="I10" s="2">
        <v>445.56037600000002</v>
      </c>
      <c r="J10" s="2">
        <v>456.30073599999997</v>
      </c>
      <c r="K10" s="2">
        <v>488.582157</v>
      </c>
      <c r="L10" s="2">
        <v>491.13259999999997</v>
      </c>
      <c r="M10" s="2">
        <v>497.02492599999999</v>
      </c>
      <c r="N10" s="2">
        <v>510.74404200000004</v>
      </c>
      <c r="O10" s="2">
        <v>412.09669500000001</v>
      </c>
      <c r="P10" s="2">
        <v>556.83885999999995</v>
      </c>
      <c r="Q10" s="2">
        <v>543.17575299999999</v>
      </c>
      <c r="R10" s="2">
        <v>527.16130199999998</v>
      </c>
      <c r="S10" s="2">
        <v>547.44252399999993</v>
      </c>
      <c r="T10" s="2">
        <v>602.00114299999996</v>
      </c>
      <c r="U10" s="2">
        <v>532.44559100000004</v>
      </c>
      <c r="V10" s="2">
        <v>620.245408</v>
      </c>
      <c r="W10" s="2">
        <v>581.04622000000006</v>
      </c>
      <c r="X10" s="2">
        <v>552.079069</v>
      </c>
      <c r="Y10" s="2">
        <v>545.67627000000005</v>
      </c>
      <c r="Z10" s="2">
        <v>459.69656200000003</v>
      </c>
      <c r="AA10" s="2">
        <v>524.97506999999996</v>
      </c>
      <c r="AB10" s="2">
        <v>684.20228299999997</v>
      </c>
      <c r="AC10" s="2">
        <v>596.1893</v>
      </c>
      <c r="AD10" s="2">
        <v>588.30448899999999</v>
      </c>
      <c r="AE10" s="2">
        <v>687.77203613999995</v>
      </c>
      <c r="AF10" s="2">
        <v>648.83242299999995</v>
      </c>
      <c r="AG10" s="2">
        <v>745.04714299999989</v>
      </c>
      <c r="AH10" s="2">
        <v>689.66095100000007</v>
      </c>
      <c r="AI10" s="2">
        <v>750.45918900000004</v>
      </c>
      <c r="AJ10" s="2">
        <v>785.93787200000008</v>
      </c>
      <c r="AK10" s="2">
        <v>699.97148600000003</v>
      </c>
      <c r="AL10" s="2">
        <v>564.01963599999999</v>
      </c>
      <c r="AM10" s="2">
        <v>572.38052500000003</v>
      </c>
      <c r="AN10" s="2">
        <v>621.069523</v>
      </c>
      <c r="AO10" s="2">
        <v>571.4881640000001</v>
      </c>
      <c r="AP10" s="2">
        <v>704.64090599999997</v>
      </c>
      <c r="AQ10" s="2">
        <v>694.71791799999994</v>
      </c>
      <c r="AR10" s="2">
        <v>691.918046</v>
      </c>
      <c r="AS10" s="2">
        <v>813.65247099999999</v>
      </c>
      <c r="AT10" s="2">
        <v>777.17494599999998</v>
      </c>
      <c r="AU10" s="2">
        <v>830.51390100000003</v>
      </c>
      <c r="AV10" s="2">
        <v>870.97199499999999</v>
      </c>
      <c r="AW10" s="2">
        <v>785.4281739999999</v>
      </c>
      <c r="AX10" s="2">
        <v>720.28601100000014</v>
      </c>
      <c r="AY10" s="2">
        <v>593.48480399999994</v>
      </c>
      <c r="AZ10" s="2">
        <v>850.101947</v>
      </c>
      <c r="BA10" s="2">
        <v>757.56662100000005</v>
      </c>
      <c r="BB10" s="2">
        <v>868.84655999999995</v>
      </c>
      <c r="BC10" s="2">
        <v>795.64560900000004</v>
      </c>
      <c r="BD10" s="2">
        <v>835.81516799999997</v>
      </c>
      <c r="BE10" s="2">
        <v>886.00159299999996</v>
      </c>
      <c r="BF10" s="2">
        <v>717.56231300000002</v>
      </c>
      <c r="BG10" s="2">
        <v>823.27165100000002</v>
      </c>
      <c r="BH10" s="2">
        <v>690.936736</v>
      </c>
      <c r="BI10" s="2">
        <v>539.50974899999994</v>
      </c>
      <c r="BJ10" s="2">
        <v>563.57786299999998</v>
      </c>
      <c r="BK10" s="2">
        <v>503.75605999999999</v>
      </c>
      <c r="BL10" s="2">
        <v>545.21681599999999</v>
      </c>
      <c r="BM10" s="2">
        <v>570.17522299999996</v>
      </c>
      <c r="BN10" s="2">
        <v>577.4637590000001</v>
      </c>
      <c r="BO10" s="2">
        <v>573.19011399999988</v>
      </c>
      <c r="BP10" s="2">
        <v>777.65351299999998</v>
      </c>
      <c r="BQ10" s="2">
        <v>754.52315999999996</v>
      </c>
      <c r="BR10" s="2">
        <v>733.2000589999999</v>
      </c>
      <c r="BS10" s="2">
        <v>884.338033</v>
      </c>
      <c r="BT10" s="2">
        <v>763.1579680000001</v>
      </c>
      <c r="BU10" s="2">
        <v>710.31394599999999</v>
      </c>
      <c r="BV10" s="2">
        <v>731.5085150000001</v>
      </c>
      <c r="BW10" s="2">
        <v>734.81577900000002</v>
      </c>
      <c r="BX10" s="2">
        <v>701.24850900000001</v>
      </c>
      <c r="BY10" s="2">
        <v>674.92832800000008</v>
      </c>
      <c r="BZ10" s="2">
        <v>620.936826</v>
      </c>
      <c r="CA10" s="2">
        <v>589.1802009999999</v>
      </c>
      <c r="CB10" s="2">
        <v>672.08056699999997</v>
      </c>
      <c r="CC10" s="2">
        <v>633.48025399999995</v>
      </c>
      <c r="CD10" s="2">
        <v>741.46546699999999</v>
      </c>
      <c r="CE10" s="2">
        <v>701.12613499999998</v>
      </c>
      <c r="CF10" s="2">
        <v>672.26345900000001</v>
      </c>
      <c r="CG10" s="2">
        <v>661.71561100000008</v>
      </c>
      <c r="CH10" s="2">
        <v>620.78783299999998</v>
      </c>
      <c r="CI10" s="2">
        <v>527.20425</v>
      </c>
      <c r="CJ10" s="2">
        <v>764.90432699999997</v>
      </c>
      <c r="CK10" s="2">
        <v>748.09620800000005</v>
      </c>
      <c r="CL10" s="2">
        <v>688.62951900000007</v>
      </c>
      <c r="CM10" s="2">
        <v>828.06175099999996</v>
      </c>
      <c r="CN10" s="2">
        <v>836.52218200000004</v>
      </c>
      <c r="CO10" s="2">
        <v>856.72371699999985</v>
      </c>
      <c r="CP10" s="2">
        <v>850.15277100000003</v>
      </c>
      <c r="CQ10" s="2">
        <v>799.91471600000011</v>
      </c>
      <c r="CR10" s="2">
        <v>889.26000600000009</v>
      </c>
      <c r="CS10" s="2">
        <v>784.96568000000002</v>
      </c>
      <c r="CT10" s="2">
        <v>748.44102799999996</v>
      </c>
      <c r="CU10" s="2">
        <v>646.79250400000001</v>
      </c>
      <c r="CV10" s="2">
        <v>796.17100600000003</v>
      </c>
      <c r="CW10" s="2">
        <v>716.36849999999993</v>
      </c>
      <c r="CX10" s="2">
        <v>737.28361700000005</v>
      </c>
      <c r="CY10" s="2">
        <v>737.81349</v>
      </c>
      <c r="CZ10" s="2">
        <v>738.961007</v>
      </c>
      <c r="DA10" s="2">
        <v>833.50578600000006</v>
      </c>
      <c r="DB10" s="2">
        <v>756.44452799999999</v>
      </c>
      <c r="DC10" s="2">
        <v>740.94389299999989</v>
      </c>
      <c r="DD10" s="2">
        <v>783.69214899999997</v>
      </c>
      <c r="DE10" s="2">
        <v>783.52887006999993</v>
      </c>
      <c r="DF10" s="2">
        <v>817.55026557000008</v>
      </c>
      <c r="DG10" s="2">
        <v>662.41866958000003</v>
      </c>
      <c r="DH10" s="2">
        <v>757.90110276999997</v>
      </c>
      <c r="DI10" s="2">
        <v>686.18904796000004</v>
      </c>
      <c r="DJ10" s="2">
        <v>835.17586872000004</v>
      </c>
      <c r="DK10" s="2">
        <v>781.85495613000001</v>
      </c>
      <c r="DL10" s="2">
        <v>791.6919086900001</v>
      </c>
      <c r="DM10" s="2">
        <v>1134.4068404700001</v>
      </c>
      <c r="DN10" s="2">
        <v>828.88347062000003</v>
      </c>
      <c r="DO10" s="2">
        <v>853.07193199000005</v>
      </c>
      <c r="DP10" s="2">
        <v>964.74085097</v>
      </c>
      <c r="DQ10" s="2">
        <v>864.43182950999994</v>
      </c>
      <c r="DR10" s="2">
        <v>923.15451704999998</v>
      </c>
      <c r="DS10" s="2">
        <v>802.70137117999991</v>
      </c>
      <c r="DT10" s="2">
        <v>1004.6614816499999</v>
      </c>
      <c r="DU10" s="2">
        <v>896.47206614000004</v>
      </c>
      <c r="DV10" s="2">
        <v>1004.9299294800001</v>
      </c>
      <c r="DW10" s="2">
        <v>904.94604226000001</v>
      </c>
      <c r="DX10" s="2">
        <v>990.38180136999995</v>
      </c>
      <c r="DY10" s="2">
        <v>1174.9103523000001</v>
      </c>
      <c r="DZ10" s="2">
        <v>1034.8511276199999</v>
      </c>
      <c r="EA10" s="2">
        <v>1236.9918124200001</v>
      </c>
      <c r="EB10" s="2">
        <v>1197.41743845</v>
      </c>
      <c r="EC10" s="2">
        <v>1044.9067748800001</v>
      </c>
      <c r="ED10" s="2">
        <v>1243.0799555899998</v>
      </c>
      <c r="EE10" s="2">
        <v>1175.0916610200002</v>
      </c>
      <c r="EF10" s="2">
        <v>1164.6172560600005</v>
      </c>
      <c r="EG10" s="2">
        <v>1232.48468619</v>
      </c>
      <c r="EH10" s="2">
        <v>1301.2819664800002</v>
      </c>
      <c r="EI10" s="2">
        <v>1314.4884806600001</v>
      </c>
      <c r="EJ10" s="2">
        <v>1364.72041096</v>
      </c>
      <c r="EK10" s="2">
        <v>1444.8062207900005</v>
      </c>
      <c r="EL10" s="2">
        <v>1655.7517472700008</v>
      </c>
      <c r="EM10" s="2">
        <v>1891.6550217100007</v>
      </c>
      <c r="EN10" s="2">
        <v>1748.7689288000004</v>
      </c>
      <c r="EO10" s="2">
        <v>1634.5279167599997</v>
      </c>
      <c r="EP10" s="2">
        <v>1447.23794653</v>
      </c>
      <c r="EQ10" s="2">
        <v>1225.00986541</v>
      </c>
      <c r="ER10" s="2">
        <v>1608.2961588799999</v>
      </c>
      <c r="ES10" s="2">
        <v>1183.1212053700006</v>
      </c>
      <c r="ET10" s="2">
        <v>1149.1375141199997</v>
      </c>
      <c r="EU10" s="2">
        <v>1064.9256685699997</v>
      </c>
      <c r="EV10" s="2">
        <v>1240.1649095599994</v>
      </c>
      <c r="EW10" s="2">
        <v>1285.2819550899997</v>
      </c>
      <c r="EX10" s="2">
        <v>1373.3632204600003</v>
      </c>
      <c r="EY10" s="2">
        <v>1436.1651073200001</v>
      </c>
      <c r="EZ10" s="2">
        <v>1532.6776733500001</v>
      </c>
      <c r="FA10" s="2">
        <v>1422.5235552400002</v>
      </c>
      <c r="FB10" s="2">
        <v>1438.8909369999997</v>
      </c>
      <c r="FC10" s="2">
        <v>1375.0998800000002</v>
      </c>
      <c r="FD10" s="2">
        <v>1740.8755939999999</v>
      </c>
      <c r="FE10" s="2">
        <v>1493.3212070000002</v>
      </c>
      <c r="FF10" s="2">
        <v>1666.9666569999995</v>
      </c>
      <c r="FG10" s="2">
        <v>1733.9188999999997</v>
      </c>
      <c r="FH10" s="2">
        <v>1802.2950159999996</v>
      </c>
      <c r="FI10" s="2">
        <v>1979.7750140000001</v>
      </c>
      <c r="FJ10" s="2">
        <v>1955.7758920000006</v>
      </c>
      <c r="FK10" s="2">
        <v>1913.003013</v>
      </c>
      <c r="FL10" s="2">
        <v>2077.5483139999992</v>
      </c>
      <c r="FM10" s="2">
        <v>1915.8761170000005</v>
      </c>
      <c r="FN10" s="2">
        <v>1871.3437570000001</v>
      </c>
      <c r="FO10" s="2">
        <v>1887.828475</v>
      </c>
      <c r="FP10" s="2">
        <v>2119.4857379999994</v>
      </c>
      <c r="FQ10" s="2">
        <v>1894.0187369999992</v>
      </c>
      <c r="FR10" s="2">
        <v>2161.102859000001</v>
      </c>
      <c r="FS10" s="2">
        <v>2060.0456669999999</v>
      </c>
      <c r="FT10" s="2">
        <v>2181.303793</v>
      </c>
      <c r="FU10" s="2">
        <v>2458.9998630000009</v>
      </c>
      <c r="FV10" s="2">
        <v>2382.0730592800005</v>
      </c>
      <c r="FW10" s="2">
        <v>2425.3533417200006</v>
      </c>
      <c r="FX10" s="2">
        <v>2735.8468409999987</v>
      </c>
      <c r="FY10" s="2">
        <v>2503.2551601399996</v>
      </c>
      <c r="FZ10" s="2">
        <v>2334.6203128599986</v>
      </c>
      <c r="GA10" s="2">
        <v>2167.7379449300001</v>
      </c>
      <c r="GB10" s="2">
        <v>2415.3536753299986</v>
      </c>
      <c r="GC10" s="2">
        <v>2240.6692638999994</v>
      </c>
      <c r="GD10" s="2">
        <v>2733.3472150599987</v>
      </c>
      <c r="GE10" s="2">
        <v>2534.4131213899996</v>
      </c>
      <c r="GF10" s="2">
        <v>2717.9631073099999</v>
      </c>
      <c r="GG10" s="2">
        <v>2961.0332892000006</v>
      </c>
      <c r="GH10" s="2">
        <v>2505.3759790000013</v>
      </c>
      <c r="GI10" s="2">
        <v>3067.0574527700005</v>
      </c>
      <c r="GJ10" s="2">
        <v>2747.815168390001</v>
      </c>
      <c r="GK10" s="2">
        <v>2642.1670300799988</v>
      </c>
      <c r="GL10" s="2">
        <v>2972.0117063899988</v>
      </c>
      <c r="GM10" s="2">
        <v>2392.4996033400012</v>
      </c>
      <c r="GN10" s="2">
        <v>2817.2796250400002</v>
      </c>
      <c r="GO10" s="2">
        <v>2997.5760272300017</v>
      </c>
      <c r="GP10" s="2">
        <v>2806.6696743499997</v>
      </c>
      <c r="GQ10" s="2">
        <v>2908.8518744400003</v>
      </c>
      <c r="GR10" s="2">
        <v>3405.62365009</v>
      </c>
      <c r="GS10" s="2">
        <v>3462.8260454700012</v>
      </c>
      <c r="GT10" s="2">
        <v>3198.3314924299998</v>
      </c>
      <c r="GU10" s="2">
        <v>3622.7627090599999</v>
      </c>
      <c r="GV10" s="2">
        <v>3065.1229058499998</v>
      </c>
      <c r="GW10" s="2">
        <v>3489.1594369100007</v>
      </c>
      <c r="GX10" s="2">
        <v>3423.35270081</v>
      </c>
      <c r="GY10" s="2">
        <v>3078.9226537799991</v>
      </c>
      <c r="GZ10" s="2">
        <v>3056.8056618999999</v>
      </c>
      <c r="HA10" s="2">
        <v>2948.2501587900006</v>
      </c>
      <c r="HB10" s="2">
        <v>2951.5908517799985</v>
      </c>
      <c r="HC10" s="2">
        <v>2667.4637867600004</v>
      </c>
      <c r="HD10" s="2">
        <v>2987.8743808499994</v>
      </c>
      <c r="HE10" s="2">
        <v>2910.7958325799996</v>
      </c>
      <c r="HF10" s="2">
        <v>3123.3147584100002</v>
      </c>
      <c r="HG10" s="2">
        <v>3371.2537935600008</v>
      </c>
      <c r="HH10" s="2">
        <v>3083.7905923099988</v>
      </c>
      <c r="HI10" s="2">
        <v>2959.86178862</v>
      </c>
      <c r="HJ10" s="2">
        <v>3329.7679345399988</v>
      </c>
      <c r="HK10" s="2">
        <v>2952.2854066700002</v>
      </c>
      <c r="HL10" s="2">
        <v>3887.2882843300008</v>
      </c>
      <c r="HM10" s="2">
        <v>3274.9193183600005</v>
      </c>
      <c r="HN10" s="2">
        <v>2905.3805008400004</v>
      </c>
      <c r="HO10" s="2">
        <v>3164.4276069200018</v>
      </c>
      <c r="HP10" s="2">
        <v>3465.4352181699983</v>
      </c>
      <c r="HQ10" s="2">
        <v>3323.5369110300003</v>
      </c>
      <c r="HR10" s="2">
        <v>3589.8219219799998</v>
      </c>
      <c r="HS10" s="2">
        <v>3489.9493962799988</v>
      </c>
      <c r="HT10" s="2">
        <v>2888.6103473699986</v>
      </c>
      <c r="HU10" s="2">
        <v>2670.8571893200005</v>
      </c>
      <c r="HV10" s="2">
        <v>2972.50602364</v>
      </c>
      <c r="HW10" s="2">
        <v>2696.2480676399996</v>
      </c>
      <c r="HX10" s="2">
        <v>2820.8813167799995</v>
      </c>
      <c r="HY10" s="2">
        <v>2315.1849680499995</v>
      </c>
      <c r="HZ10" s="2">
        <v>2567.7577918399993</v>
      </c>
      <c r="IA10" s="2">
        <v>2495.3312094399989</v>
      </c>
      <c r="IB10" s="2">
        <v>2372.2961289299992</v>
      </c>
      <c r="IC10" s="2">
        <v>2792.8147749499994</v>
      </c>
      <c r="ID10" s="2">
        <v>2586.1509807099997</v>
      </c>
      <c r="IE10" s="2">
        <v>2569.6495622199996</v>
      </c>
      <c r="IF10" s="2">
        <v>2646.6279870000003</v>
      </c>
      <c r="IG10" s="2">
        <v>2555.0289138799999</v>
      </c>
      <c r="IH10" s="2">
        <v>2595.1665199499994</v>
      </c>
      <c r="II10" s="2">
        <v>2057.2970391700005</v>
      </c>
      <c r="IJ10" s="2">
        <v>2693.1808497400002</v>
      </c>
      <c r="IK10" s="2">
        <v>2253.2992976100008</v>
      </c>
      <c r="IL10" s="2">
        <v>2645.3869214100014</v>
      </c>
      <c r="IM10" s="2">
        <v>2697.6128417600007</v>
      </c>
      <c r="IN10" s="2">
        <v>2720.2354800399999</v>
      </c>
      <c r="IO10" s="2">
        <v>2995.791984519999</v>
      </c>
      <c r="IP10" s="2">
        <v>2918.8172996900007</v>
      </c>
      <c r="IQ10" s="2">
        <v>3074.2986270999991</v>
      </c>
      <c r="IR10" s="2">
        <v>3152.5966108500002</v>
      </c>
      <c r="IS10" s="2">
        <v>2622.8061050599995</v>
      </c>
      <c r="IT10" s="2">
        <v>3242.6120437200002</v>
      </c>
      <c r="IU10" s="2">
        <v>2833.6077268299996</v>
      </c>
      <c r="IV10" s="2">
        <v>3174.9997619300002</v>
      </c>
      <c r="IW10" s="2">
        <v>3155.8293961999989</v>
      </c>
      <c r="IX10" s="2">
        <v>3220.4185176299993</v>
      </c>
      <c r="IY10" s="2">
        <v>3584.893423999999</v>
      </c>
      <c r="IZ10" s="2">
        <v>3842.4404366599997</v>
      </c>
      <c r="JA10" s="2">
        <v>3933.2113451700006</v>
      </c>
      <c r="JB10" s="2">
        <v>3529.8634603000005</v>
      </c>
      <c r="JC10" s="2">
        <v>3944.1962814699987</v>
      </c>
      <c r="JD10" s="2">
        <v>3442.9683388299995</v>
      </c>
      <c r="JE10" s="2">
        <v>2773.3120614700001</v>
      </c>
      <c r="JF10" s="2">
        <v>3842.0701752000004</v>
      </c>
      <c r="JG10" s="2">
        <v>3156.1189823800014</v>
      </c>
      <c r="JH10" s="2">
        <v>3257.024770290001</v>
      </c>
      <c r="JI10" s="2">
        <v>3495.5270710099999</v>
      </c>
      <c r="JJ10" s="2">
        <v>3603.7415935899985</v>
      </c>
      <c r="JK10" s="2">
        <v>3188.4418485599986</v>
      </c>
      <c r="JL10" s="2">
        <v>3677.562662639999</v>
      </c>
      <c r="JM10" s="2">
        <v>3786.6357711000019</v>
      </c>
      <c r="JN10" s="2">
        <v>3862.6341753000006</v>
      </c>
      <c r="JO10" s="2">
        <v>4236.2988496199987</v>
      </c>
      <c r="JP10" s="2">
        <v>3597.4241347500006</v>
      </c>
      <c r="JQ10" s="2">
        <v>3331.8164995999996</v>
      </c>
      <c r="JR10" s="2">
        <v>4086.2112361699992</v>
      </c>
      <c r="JS10" s="2">
        <v>3269.3212114299999</v>
      </c>
      <c r="JT10" s="2">
        <v>3900.8360730200002</v>
      </c>
      <c r="JU10" s="2">
        <v>3265.8153799199999</v>
      </c>
      <c r="JV10" s="2">
        <v>3181.7275138399982</v>
      </c>
      <c r="JW10" s="2">
        <v>2879.7006322500001</v>
      </c>
      <c r="JX10" s="2">
        <v>3470.2183181600008</v>
      </c>
      <c r="JY10" s="2">
        <v>3544.9174255700009</v>
      </c>
      <c r="JZ10" s="2">
        <v>3997.7845881699991</v>
      </c>
      <c r="KA10" s="2">
        <v>4407.6920374999954</v>
      </c>
      <c r="KB10" s="2">
        <v>5107.006854469998</v>
      </c>
      <c r="KC10" s="2">
        <v>4632.4652165000016</v>
      </c>
      <c r="KD10" s="2">
        <v>4976.9518182299998</v>
      </c>
      <c r="KE10" s="2">
        <v>4813.4582139000031</v>
      </c>
      <c r="KF10" s="2">
        <v>6091.0444401699988</v>
      </c>
      <c r="KG10" s="2">
        <v>5061.8384780700026</v>
      </c>
      <c r="KH10" s="2">
        <v>5194.6663562599997</v>
      </c>
      <c r="KI10" s="2">
        <v>4468.3961231399999</v>
      </c>
      <c r="KJ10" s="2">
        <v>4802.2996410400028</v>
      </c>
      <c r="KK10" s="2">
        <v>5005.3754623700006</v>
      </c>
      <c r="KL10" s="2">
        <v>5306.7975776299982</v>
      </c>
      <c r="KM10" s="2">
        <v>5307.5752517599985</v>
      </c>
      <c r="KN10" s="2">
        <v>5560.6892518999975</v>
      </c>
      <c r="KO10" s="2">
        <v>5381.1822471599971</v>
      </c>
      <c r="KP10" s="2">
        <v>5348.4736386999984</v>
      </c>
      <c r="KQ10" s="2">
        <v>4568.0539464400026</v>
      </c>
      <c r="KR10" s="2">
        <v>5164.6447599899993</v>
      </c>
    </row>
    <row r="11" spans="1:304" x14ac:dyDescent="0.2">
      <c r="A11" t="s">
        <v>5</v>
      </c>
      <c r="B11" s="2">
        <v>1154.2698489999998</v>
      </c>
      <c r="C11" s="2">
        <v>1370.349948</v>
      </c>
      <c r="D11" s="2">
        <v>1333.5901859999999</v>
      </c>
      <c r="E11" s="2">
        <v>1359.284204</v>
      </c>
      <c r="F11" s="2">
        <v>1361.4987289999999</v>
      </c>
      <c r="G11" s="2">
        <v>1404.9834140000003</v>
      </c>
      <c r="H11" s="2">
        <v>1307.0941879999998</v>
      </c>
      <c r="I11" s="2">
        <v>1414.2827909999999</v>
      </c>
      <c r="J11" s="2">
        <v>1496.796775</v>
      </c>
      <c r="K11" s="2">
        <v>1398.1782039999998</v>
      </c>
      <c r="L11" s="2">
        <v>1506.5236199999999</v>
      </c>
      <c r="M11" s="2">
        <v>1445.887154</v>
      </c>
      <c r="N11" s="2">
        <v>1194.96523</v>
      </c>
      <c r="O11" s="2">
        <v>1429.5953810000001</v>
      </c>
      <c r="P11" s="2">
        <v>1289.0359209999999</v>
      </c>
      <c r="Q11" s="2">
        <v>1384.5818419999998</v>
      </c>
      <c r="R11" s="2">
        <v>1382.4197120000001</v>
      </c>
      <c r="S11" s="2">
        <v>1405.8066799999999</v>
      </c>
      <c r="T11" s="2">
        <v>1301.0499579999998</v>
      </c>
      <c r="U11" s="2">
        <v>1255.758163</v>
      </c>
      <c r="V11" s="2">
        <v>1281.376839</v>
      </c>
      <c r="W11" s="2">
        <v>1262.7125250000001</v>
      </c>
      <c r="X11" s="2">
        <v>1329.2215070000002</v>
      </c>
      <c r="Y11" s="2">
        <v>1307.5069079999998</v>
      </c>
      <c r="Z11" s="2">
        <v>1217.294263</v>
      </c>
      <c r="AA11" s="2">
        <v>1289.290107</v>
      </c>
      <c r="AB11" s="2">
        <v>1275.1841009999998</v>
      </c>
      <c r="AC11" s="2">
        <v>1248.185457</v>
      </c>
      <c r="AD11" s="2">
        <v>1223.1962100000001</v>
      </c>
      <c r="AE11" s="2">
        <v>1242.5535741000001</v>
      </c>
      <c r="AF11" s="2">
        <v>1246.8256849999998</v>
      </c>
      <c r="AG11" s="2">
        <v>1309.2685770000001</v>
      </c>
      <c r="AH11" s="2">
        <v>1310.2128029999999</v>
      </c>
      <c r="AI11" s="2">
        <v>1527.963984</v>
      </c>
      <c r="AJ11" s="2">
        <v>1551.4678489999999</v>
      </c>
      <c r="AK11" s="2">
        <v>1643.2454360000002</v>
      </c>
      <c r="AL11" s="2">
        <v>1102.1220539999999</v>
      </c>
      <c r="AM11" s="2">
        <v>1381.131852</v>
      </c>
      <c r="AN11" s="2">
        <v>1202.0231330000001</v>
      </c>
      <c r="AO11" s="2">
        <v>1531.1469189999998</v>
      </c>
      <c r="AP11" s="2">
        <v>1365.4761990000002</v>
      </c>
      <c r="AQ11" s="2">
        <v>1466.621048</v>
      </c>
      <c r="AR11" s="2">
        <v>1429.6731089999998</v>
      </c>
      <c r="AS11" s="2">
        <v>1491.2479040000001</v>
      </c>
      <c r="AT11" s="2">
        <v>1603.5612309999999</v>
      </c>
      <c r="AU11" s="2">
        <v>1660.5974689999998</v>
      </c>
      <c r="AV11" s="2">
        <v>1633.5415109999999</v>
      </c>
      <c r="AW11" s="2">
        <v>1833.3491079999999</v>
      </c>
      <c r="AX11" s="2">
        <v>1446.858792</v>
      </c>
      <c r="AY11" s="2">
        <v>1470.899598</v>
      </c>
      <c r="AZ11" s="2">
        <v>1407.0147959999999</v>
      </c>
      <c r="BA11" s="2">
        <v>1677.030399</v>
      </c>
      <c r="BB11" s="2">
        <v>1645.07644</v>
      </c>
      <c r="BC11" s="2">
        <v>1920.2518889999999</v>
      </c>
      <c r="BD11" s="2">
        <v>1565.015157</v>
      </c>
      <c r="BE11" s="2">
        <v>1524.928973</v>
      </c>
      <c r="BF11" s="2">
        <v>1507.4555869999999</v>
      </c>
      <c r="BG11" s="2">
        <v>1569.1781879999999</v>
      </c>
      <c r="BH11" s="2">
        <v>1546.3873170000002</v>
      </c>
      <c r="BI11" s="2">
        <v>1659.3537740000002</v>
      </c>
      <c r="BJ11" s="2">
        <v>1352.0730600000002</v>
      </c>
      <c r="BK11" s="2">
        <v>1454.9099629999998</v>
      </c>
      <c r="BL11" s="2">
        <v>1451.3845840000001</v>
      </c>
      <c r="BM11" s="2">
        <v>1611.1402130000001</v>
      </c>
      <c r="BN11" s="2">
        <v>1508.4151389999997</v>
      </c>
      <c r="BO11" s="2">
        <v>1504.6385899999998</v>
      </c>
      <c r="BP11" s="2">
        <v>1549.352437</v>
      </c>
      <c r="BQ11" s="2">
        <v>1503.2246489999998</v>
      </c>
      <c r="BR11" s="2">
        <v>1591.4960510000001</v>
      </c>
      <c r="BS11" s="2">
        <v>1611.9285990000001</v>
      </c>
      <c r="BT11" s="2">
        <v>1571.2424959999998</v>
      </c>
      <c r="BU11" s="2">
        <v>1913.0595980000001</v>
      </c>
      <c r="BV11" s="2">
        <v>1343.4082900000001</v>
      </c>
      <c r="BW11" s="2">
        <v>1661.059072</v>
      </c>
      <c r="BX11" s="2">
        <v>1477.101858</v>
      </c>
      <c r="BY11" s="2">
        <v>1480.3747239999998</v>
      </c>
      <c r="BZ11" s="2">
        <v>1394.0123990000002</v>
      </c>
      <c r="CA11" s="2">
        <v>1348.0994860000001</v>
      </c>
      <c r="CB11" s="2">
        <v>1322.419494</v>
      </c>
      <c r="CC11" s="2">
        <v>1422.090649</v>
      </c>
      <c r="CD11" s="2">
        <v>1383.4350949999998</v>
      </c>
      <c r="CE11" s="2">
        <v>1487.7288530000001</v>
      </c>
      <c r="CF11" s="2">
        <v>1665.1801679999999</v>
      </c>
      <c r="CG11" s="2">
        <v>1889.8776929999999</v>
      </c>
      <c r="CH11" s="2">
        <v>1313.7353330000001</v>
      </c>
      <c r="CI11" s="2">
        <v>1643.2111150000001</v>
      </c>
      <c r="CJ11" s="2">
        <v>1613.710566</v>
      </c>
      <c r="CK11" s="2">
        <v>1786.286535</v>
      </c>
      <c r="CL11" s="2">
        <v>1736.3533210000001</v>
      </c>
      <c r="CM11" s="2">
        <v>1757.011266</v>
      </c>
      <c r="CN11" s="2">
        <v>1864.917369</v>
      </c>
      <c r="CO11" s="2">
        <v>1986.5708</v>
      </c>
      <c r="CP11" s="2">
        <v>1929.5310730000001</v>
      </c>
      <c r="CQ11" s="2">
        <v>1640.9670960000001</v>
      </c>
      <c r="CR11" s="2">
        <v>1975.4405230000002</v>
      </c>
      <c r="CS11" s="2">
        <v>2046.6000730000001</v>
      </c>
      <c r="CT11" s="2">
        <v>2032.022318</v>
      </c>
      <c r="CU11" s="2">
        <v>1574.2633270000001</v>
      </c>
      <c r="CV11" s="2">
        <v>2004.60599</v>
      </c>
      <c r="CW11" s="2">
        <v>2101.7235379999997</v>
      </c>
      <c r="CX11" s="2">
        <v>1846.2946080000002</v>
      </c>
      <c r="CY11" s="2">
        <v>1736.8503889999997</v>
      </c>
      <c r="CZ11" s="2">
        <v>1837.2364519999999</v>
      </c>
      <c r="DA11" s="2">
        <v>2072.8487160000004</v>
      </c>
      <c r="DB11" s="2">
        <v>2124.5071349999998</v>
      </c>
      <c r="DC11" s="2">
        <v>2207.5633709999997</v>
      </c>
      <c r="DD11" s="2">
        <v>2347.9343140000001</v>
      </c>
      <c r="DE11" s="2">
        <v>2565.7222695199998</v>
      </c>
      <c r="DF11" s="2">
        <v>2139.3834454799999</v>
      </c>
      <c r="DG11" s="2">
        <v>1986.5223675299999</v>
      </c>
      <c r="DH11" s="2">
        <v>1876.2419846499999</v>
      </c>
      <c r="DI11" s="2">
        <v>2115.0639093499999</v>
      </c>
      <c r="DJ11" s="2">
        <v>2001.3750221499999</v>
      </c>
      <c r="DK11" s="2">
        <v>2113.6146308099997</v>
      </c>
      <c r="DL11" s="2">
        <v>2121.2789877099999</v>
      </c>
      <c r="DM11" s="2">
        <v>2314.36052819</v>
      </c>
      <c r="DN11" s="2">
        <v>2678.1744933499995</v>
      </c>
      <c r="DO11" s="2">
        <v>2354.5920334399998</v>
      </c>
      <c r="DP11" s="2">
        <v>2466.6306206899999</v>
      </c>
      <c r="DQ11" s="2">
        <v>3217.8785023199998</v>
      </c>
      <c r="DR11" s="2">
        <v>2294.2564418099996</v>
      </c>
      <c r="DS11" s="2">
        <v>2200.51770721</v>
      </c>
      <c r="DT11" s="2">
        <v>2093.9010166900002</v>
      </c>
      <c r="DU11" s="2">
        <v>2485.15271338</v>
      </c>
      <c r="DV11" s="2">
        <v>2416.0928747500002</v>
      </c>
      <c r="DW11" s="2">
        <v>2661.1775507000002</v>
      </c>
      <c r="DX11" s="2">
        <v>2532.9847565800001</v>
      </c>
      <c r="DY11" s="2">
        <v>2769.8037041600001</v>
      </c>
      <c r="DZ11" s="2">
        <v>3001.8311933499999</v>
      </c>
      <c r="EA11" s="2">
        <v>3092.8989630799997</v>
      </c>
      <c r="EB11" s="2">
        <v>3053.74001963</v>
      </c>
      <c r="EC11" s="2">
        <v>3273.3169518499999</v>
      </c>
      <c r="ED11" s="2">
        <v>2802.9695485899997</v>
      </c>
      <c r="EE11" s="2">
        <v>2779.3471265600001</v>
      </c>
      <c r="EF11" s="2">
        <v>2921.9258369500003</v>
      </c>
      <c r="EG11" s="2">
        <v>3100.0625127600006</v>
      </c>
      <c r="EH11" s="2">
        <v>3135.0993765400003</v>
      </c>
      <c r="EI11" s="2">
        <v>2863.1485266</v>
      </c>
      <c r="EJ11" s="2">
        <v>3341.8090594800001</v>
      </c>
      <c r="EK11" s="2">
        <v>3239.8408001000007</v>
      </c>
      <c r="EL11" s="2">
        <v>3417.7426080399996</v>
      </c>
      <c r="EM11" s="2">
        <v>3557.4101705500002</v>
      </c>
      <c r="EN11" s="2">
        <v>3174.4368168800002</v>
      </c>
      <c r="EO11" s="2">
        <v>3027.3317818100008</v>
      </c>
      <c r="EP11" s="2">
        <v>2371.2163767399998</v>
      </c>
      <c r="EQ11" s="2">
        <v>1905.7517274300001</v>
      </c>
      <c r="ER11" s="2">
        <v>2129.5708206599998</v>
      </c>
      <c r="ES11" s="2">
        <v>2103.2932574100005</v>
      </c>
      <c r="ET11" s="2">
        <v>1869.4301918400001</v>
      </c>
      <c r="EU11" s="2">
        <v>2242.3253610600004</v>
      </c>
      <c r="EV11" s="2">
        <v>2154.4876393700001</v>
      </c>
      <c r="EW11" s="2">
        <v>2149.86746249</v>
      </c>
      <c r="EX11" s="2">
        <v>2457.2337187799994</v>
      </c>
      <c r="EY11" s="2">
        <v>2512.5665170000002</v>
      </c>
      <c r="EZ11" s="2">
        <v>3125.4816018899992</v>
      </c>
      <c r="FA11" s="2">
        <v>3065.1439486700001</v>
      </c>
      <c r="FB11" s="2">
        <v>2686.6354789999996</v>
      </c>
      <c r="FC11" s="2">
        <v>2509.6111870000004</v>
      </c>
      <c r="FD11" s="2">
        <v>2651.804212</v>
      </c>
      <c r="FE11" s="2">
        <v>2909.8296999999998</v>
      </c>
      <c r="FF11" s="2">
        <v>2712.4315820000006</v>
      </c>
      <c r="FG11" s="2">
        <v>3237.0673960000004</v>
      </c>
      <c r="FH11" s="2">
        <v>3017.863828999999</v>
      </c>
      <c r="FI11" s="2">
        <v>3336.0949969999992</v>
      </c>
      <c r="FJ11" s="2">
        <v>3141.9492809999992</v>
      </c>
      <c r="FK11" s="2">
        <v>3493.3369770000008</v>
      </c>
      <c r="FL11" s="2">
        <v>3747.1034690000006</v>
      </c>
      <c r="FM11" s="2">
        <v>4110.0872930000005</v>
      </c>
      <c r="FN11" s="2">
        <v>3966.4365440000006</v>
      </c>
      <c r="FO11" s="2">
        <v>2816.2911300000005</v>
      </c>
      <c r="FP11" s="2">
        <v>3441.9777849999996</v>
      </c>
      <c r="FQ11" s="2">
        <v>3248.3236790000001</v>
      </c>
      <c r="FR11" s="2">
        <v>3547.8379570000002</v>
      </c>
      <c r="FS11" s="2">
        <v>2818.1002520000006</v>
      </c>
      <c r="FT11" s="2">
        <v>3913.5844069999994</v>
      </c>
      <c r="FU11" s="2">
        <v>3041.1711190000001</v>
      </c>
      <c r="FV11" s="2">
        <v>4005.0460769300007</v>
      </c>
      <c r="FW11" s="2">
        <v>4597.2727280700001</v>
      </c>
      <c r="FX11" s="2">
        <v>4495.095753999999</v>
      </c>
      <c r="FY11" s="2">
        <v>1580.2688695800002</v>
      </c>
      <c r="FZ11" s="2">
        <v>4172.8788872300001</v>
      </c>
      <c r="GA11" s="2">
        <v>3295.4217967699997</v>
      </c>
      <c r="GB11" s="2">
        <v>3258.7105784899995</v>
      </c>
      <c r="GC11" s="2">
        <v>4156.7113113699988</v>
      </c>
      <c r="GD11" s="2">
        <v>4021.3075438700007</v>
      </c>
      <c r="GE11" s="2">
        <v>3141.6365938100007</v>
      </c>
      <c r="GF11" s="2">
        <v>3412.2927212200011</v>
      </c>
      <c r="GG11" s="2">
        <v>3637.1828337399993</v>
      </c>
      <c r="GH11" s="2">
        <v>3744.3551446099991</v>
      </c>
      <c r="GI11" s="2">
        <v>3687.2433738600012</v>
      </c>
      <c r="GJ11" s="2">
        <v>3893.3364451999996</v>
      </c>
      <c r="GK11" s="2">
        <v>4059.1287399999992</v>
      </c>
      <c r="GL11" s="2">
        <v>4336.2324842200014</v>
      </c>
      <c r="GM11" s="2">
        <v>2667.2606694100004</v>
      </c>
      <c r="GN11" s="2">
        <v>2373.9740623200005</v>
      </c>
      <c r="GO11" s="2">
        <v>3818.1478229700006</v>
      </c>
      <c r="GP11" s="2">
        <v>3565.6181287499999</v>
      </c>
      <c r="GQ11" s="2">
        <v>3803.1891022399996</v>
      </c>
      <c r="GR11" s="2">
        <v>3884.3974234800007</v>
      </c>
      <c r="GS11" s="2">
        <v>3576.3786970900001</v>
      </c>
      <c r="GT11" s="2">
        <v>3890.5927479900001</v>
      </c>
      <c r="GU11" s="2">
        <v>4217.41379263</v>
      </c>
      <c r="GV11" s="2">
        <v>4053.1523818100004</v>
      </c>
      <c r="GW11" s="2">
        <v>3891.016921859999</v>
      </c>
      <c r="GX11" s="2">
        <v>4732.6921866499997</v>
      </c>
      <c r="GY11" s="2">
        <v>3423.6693664600007</v>
      </c>
      <c r="GZ11" s="2">
        <v>3698.6312762999996</v>
      </c>
      <c r="HA11" s="2">
        <v>3821.6928711500004</v>
      </c>
      <c r="HB11" s="2">
        <v>4061.7968624099994</v>
      </c>
      <c r="HC11" s="2">
        <v>4044.6347335299997</v>
      </c>
      <c r="HD11" s="2">
        <v>3963.3273536899992</v>
      </c>
      <c r="HE11" s="2">
        <v>3824.5367697199999</v>
      </c>
      <c r="HF11" s="2">
        <v>4199.8472862300005</v>
      </c>
      <c r="HG11" s="2">
        <v>4691.5573746700002</v>
      </c>
      <c r="HH11" s="2">
        <v>4507.3810211900009</v>
      </c>
      <c r="HI11" s="2">
        <v>5176.4402543899987</v>
      </c>
      <c r="HJ11" s="2">
        <v>5116.3922395399986</v>
      </c>
      <c r="HK11" s="2">
        <v>3320.8580416699997</v>
      </c>
      <c r="HL11" s="2">
        <v>3716.0160272299991</v>
      </c>
      <c r="HM11" s="2">
        <v>3985.8831637700014</v>
      </c>
      <c r="HN11" s="2">
        <v>3996.3293523000002</v>
      </c>
      <c r="HO11" s="2">
        <v>3654.179996840001</v>
      </c>
      <c r="HP11" s="2">
        <v>3901.30661495</v>
      </c>
      <c r="HQ11" s="2">
        <v>3914.5802668299993</v>
      </c>
      <c r="HR11" s="2">
        <v>4417.2642503099996</v>
      </c>
      <c r="HS11" s="2">
        <v>4250.6279132899999</v>
      </c>
      <c r="HT11" s="2">
        <v>3979.6476303599993</v>
      </c>
      <c r="HU11" s="2">
        <v>4333.2369573000005</v>
      </c>
      <c r="HV11" s="2">
        <v>3988.8598546899993</v>
      </c>
      <c r="HW11" s="2">
        <v>3176.1452174799997</v>
      </c>
      <c r="HX11" s="2">
        <v>3486.0011129900013</v>
      </c>
      <c r="HY11" s="2">
        <v>3496.6903729400001</v>
      </c>
      <c r="HZ11" s="2">
        <v>3159.8495698699999</v>
      </c>
      <c r="IA11" s="2">
        <v>3106.3736929000002</v>
      </c>
      <c r="IB11" s="2">
        <v>3120.7460549099997</v>
      </c>
      <c r="IC11" s="2">
        <v>3388.9276636799991</v>
      </c>
      <c r="ID11" s="2">
        <v>3552.3049376800013</v>
      </c>
      <c r="IE11" s="2">
        <v>4018.7838582300001</v>
      </c>
      <c r="IF11" s="2">
        <v>3718.4560691100005</v>
      </c>
      <c r="IG11" s="2">
        <v>4080.8500734500003</v>
      </c>
      <c r="IH11" s="2">
        <v>3738.3340603500005</v>
      </c>
      <c r="II11" s="2">
        <v>3220.7868223699998</v>
      </c>
      <c r="IJ11" s="2">
        <v>3328.51401248</v>
      </c>
      <c r="IK11" s="2">
        <v>3681.7536139499998</v>
      </c>
      <c r="IL11" s="2">
        <v>3548.9288044899995</v>
      </c>
      <c r="IM11" s="2">
        <v>3486.0528991000006</v>
      </c>
      <c r="IN11" s="2">
        <v>4027.4897668200001</v>
      </c>
      <c r="IO11" s="2">
        <v>3754.5671376800001</v>
      </c>
      <c r="IP11" s="2">
        <v>4334.2274259400001</v>
      </c>
      <c r="IQ11" s="2">
        <v>4898.391430650001</v>
      </c>
      <c r="IR11" s="2">
        <v>5079.4685024099999</v>
      </c>
      <c r="IS11" s="2">
        <v>4933.9885995500008</v>
      </c>
      <c r="IT11" s="2">
        <v>5269.3668939300005</v>
      </c>
      <c r="IU11" s="2">
        <v>4089.1824198700006</v>
      </c>
      <c r="IV11" s="2">
        <v>4316.3289178300001</v>
      </c>
      <c r="IW11" s="2">
        <v>4654.7741957399994</v>
      </c>
      <c r="IX11" s="2">
        <v>4834.4430645499997</v>
      </c>
      <c r="IY11" s="2">
        <v>4110.5671333599994</v>
      </c>
      <c r="IZ11" s="2">
        <v>4531.1471487499985</v>
      </c>
      <c r="JA11" s="2">
        <v>4473.3189696500003</v>
      </c>
      <c r="JB11" s="2">
        <v>4646.8056519900001</v>
      </c>
      <c r="JC11" s="2">
        <v>4821.8418428300001</v>
      </c>
      <c r="JD11" s="2">
        <v>4846.1852237300009</v>
      </c>
      <c r="JE11" s="2">
        <v>4833.3615334700007</v>
      </c>
      <c r="JF11" s="2">
        <v>4189.4951315399994</v>
      </c>
      <c r="JG11" s="2">
        <v>4144.8160513500015</v>
      </c>
      <c r="JH11" s="2">
        <v>4518.4157933000006</v>
      </c>
      <c r="JI11" s="2">
        <v>4068.2813763400018</v>
      </c>
      <c r="JJ11" s="2">
        <v>4356.7779863999986</v>
      </c>
      <c r="JK11" s="2">
        <v>4395.6247526100005</v>
      </c>
      <c r="JL11" s="2">
        <v>4087.5218933300002</v>
      </c>
      <c r="JM11" s="2">
        <v>4503.0930930000004</v>
      </c>
      <c r="JN11" s="2">
        <v>4854.82085809</v>
      </c>
      <c r="JO11" s="2">
        <v>4444.2247350599991</v>
      </c>
      <c r="JP11" s="2">
        <v>4560.4442658300013</v>
      </c>
      <c r="JQ11" s="2">
        <v>4562.4315577800007</v>
      </c>
      <c r="JR11" s="2">
        <v>4126.7335586399995</v>
      </c>
      <c r="JS11" s="2">
        <v>3992.4683247200001</v>
      </c>
      <c r="JT11" s="2">
        <v>4000.1845207600004</v>
      </c>
      <c r="JU11" s="2">
        <v>3611.6481097599999</v>
      </c>
      <c r="JV11" s="2">
        <v>2981.29878964</v>
      </c>
      <c r="JW11" s="2">
        <v>3511.2174971799996</v>
      </c>
      <c r="JX11" s="2">
        <v>4190.2711734200002</v>
      </c>
      <c r="JY11" s="2">
        <v>5126.2894239800007</v>
      </c>
      <c r="JZ11" s="2">
        <v>5763.179546809999</v>
      </c>
      <c r="KA11" s="2">
        <v>5825.1876213800024</v>
      </c>
      <c r="KB11" s="2">
        <v>7030.9312110599985</v>
      </c>
      <c r="KC11" s="2">
        <v>6535.1438679400017</v>
      </c>
      <c r="KD11" s="2">
        <v>5484.5067185500002</v>
      </c>
      <c r="KE11" s="2">
        <v>5080.5628870999999</v>
      </c>
      <c r="KF11" s="2">
        <v>6558.7440163800002</v>
      </c>
      <c r="KG11" s="2">
        <v>6159.3691843000015</v>
      </c>
      <c r="KH11" s="2">
        <v>5157.81685578</v>
      </c>
      <c r="KI11" s="2">
        <v>6333.202878109998</v>
      </c>
      <c r="KJ11" s="2">
        <v>5102.9667956199992</v>
      </c>
      <c r="KK11" s="2">
        <v>5881.602173799999</v>
      </c>
      <c r="KL11" s="2">
        <v>6515.685399699998</v>
      </c>
      <c r="KM11" s="2">
        <v>6061.2170978300019</v>
      </c>
      <c r="KN11" s="2">
        <v>6982.5885442399976</v>
      </c>
      <c r="KO11" s="2">
        <v>5967.8445032799991</v>
      </c>
      <c r="KP11" s="2">
        <v>5864.6905967200009</v>
      </c>
      <c r="KQ11" s="2">
        <v>6130.2476234000005</v>
      </c>
      <c r="KR11" s="2">
        <v>6051.5567526999985</v>
      </c>
    </row>
    <row r="12" spans="1:304" x14ac:dyDescent="0.2">
      <c r="A12" t="s">
        <v>69</v>
      </c>
      <c r="B12" s="2">
        <v>239.76640076000001</v>
      </c>
      <c r="C12" s="2">
        <v>265.70880774</v>
      </c>
      <c r="D12" s="2">
        <v>224.42094527999998</v>
      </c>
      <c r="E12" s="2">
        <v>238.45872682999999</v>
      </c>
      <c r="F12" s="2">
        <v>227.75285596999998</v>
      </c>
      <c r="G12" s="2">
        <v>235.48867934</v>
      </c>
      <c r="H12" s="2">
        <v>205.0856119</v>
      </c>
      <c r="I12" s="2">
        <v>239.13283902000001</v>
      </c>
      <c r="J12" s="2">
        <v>254.93903693999999</v>
      </c>
      <c r="K12" s="2">
        <v>206.50459298999999</v>
      </c>
      <c r="L12" s="2">
        <v>249.40052285000002</v>
      </c>
      <c r="M12" s="2">
        <v>252.60338658000001</v>
      </c>
      <c r="N12" s="2">
        <v>241.5020207</v>
      </c>
      <c r="O12" s="2">
        <v>271.21373493999999</v>
      </c>
      <c r="P12" s="2">
        <v>191.71630832</v>
      </c>
      <c r="Q12" s="2">
        <v>206.25575233000001</v>
      </c>
      <c r="R12" s="2">
        <v>194.20041621999999</v>
      </c>
      <c r="S12" s="2">
        <v>202.18905785999999</v>
      </c>
      <c r="T12" s="2">
        <v>191.66142134999998</v>
      </c>
      <c r="U12" s="2">
        <v>202.99178824999998</v>
      </c>
      <c r="V12" s="2">
        <v>189.17177395000002</v>
      </c>
      <c r="W12" s="2">
        <v>218.05608486</v>
      </c>
      <c r="X12" s="2">
        <v>216.73742215999999</v>
      </c>
      <c r="Y12" s="2">
        <v>209.52541955999999</v>
      </c>
      <c r="Z12" s="2">
        <v>212.65504172000001</v>
      </c>
      <c r="AA12" s="2">
        <v>219.19731523999999</v>
      </c>
      <c r="AB12" s="2">
        <v>194.99398285000001</v>
      </c>
      <c r="AC12" s="2">
        <v>221.03801652999999</v>
      </c>
      <c r="AD12" s="2">
        <v>205.78038279</v>
      </c>
      <c r="AE12" s="2">
        <v>192.19097841000001</v>
      </c>
      <c r="AF12" s="2">
        <v>161.50229385</v>
      </c>
      <c r="AG12" s="2">
        <v>174.07194131</v>
      </c>
      <c r="AH12" s="2">
        <v>172.03660927000001</v>
      </c>
      <c r="AI12" s="2">
        <v>170.59258549999998</v>
      </c>
      <c r="AJ12" s="2">
        <v>179.96522145</v>
      </c>
      <c r="AK12" s="2">
        <v>176.39403991</v>
      </c>
      <c r="AL12" s="2">
        <v>177.319963</v>
      </c>
      <c r="AM12" s="2">
        <v>164.52420799999999</v>
      </c>
      <c r="AN12" s="2">
        <v>167.15438499999999</v>
      </c>
      <c r="AO12" s="2">
        <v>181.90892299999999</v>
      </c>
      <c r="AP12" s="2">
        <v>151.14046200000001</v>
      </c>
      <c r="AQ12" s="2">
        <v>166.35369700000001</v>
      </c>
      <c r="AR12" s="2">
        <v>155.91515000000001</v>
      </c>
      <c r="AS12" s="2">
        <v>153.02242100000001</v>
      </c>
      <c r="AT12" s="2">
        <v>170.055544</v>
      </c>
      <c r="AU12" s="2">
        <v>169.36175700000001</v>
      </c>
      <c r="AV12" s="2">
        <v>160.596046</v>
      </c>
      <c r="AW12" s="2">
        <v>180.47088099999999</v>
      </c>
      <c r="AX12" s="2">
        <v>171.61663200000001</v>
      </c>
      <c r="AY12" s="2">
        <v>181.056603</v>
      </c>
      <c r="AZ12" s="2">
        <v>152.02846400000001</v>
      </c>
      <c r="BA12" s="2">
        <v>176.92386400000001</v>
      </c>
      <c r="BB12" s="2">
        <v>152.13070200000001</v>
      </c>
      <c r="BC12" s="2">
        <v>172.805148</v>
      </c>
      <c r="BD12" s="2">
        <v>161.45754700000001</v>
      </c>
      <c r="BE12" s="2">
        <v>158.37364700000001</v>
      </c>
      <c r="BF12" s="2">
        <v>176.12292199999999</v>
      </c>
      <c r="BG12" s="2">
        <v>180.02397999999999</v>
      </c>
      <c r="BH12" s="2">
        <v>146.943465</v>
      </c>
      <c r="BI12" s="2">
        <v>177.31938099999999</v>
      </c>
      <c r="BJ12" s="2">
        <v>157.84130099999999</v>
      </c>
      <c r="BK12" s="2">
        <v>172.52361099999999</v>
      </c>
      <c r="BL12" s="2">
        <v>148.56147300000001</v>
      </c>
      <c r="BM12" s="2">
        <v>161.96995799999999</v>
      </c>
      <c r="BN12" s="2">
        <v>149.24164500000001</v>
      </c>
      <c r="BO12" s="2">
        <v>162.08275700000002</v>
      </c>
      <c r="BP12" s="2">
        <v>143.40066999999999</v>
      </c>
      <c r="BQ12" s="2">
        <v>153.86774500000001</v>
      </c>
      <c r="BR12" s="2">
        <v>162.29474999999999</v>
      </c>
      <c r="BS12" s="2">
        <v>156.71020799999999</v>
      </c>
      <c r="BT12" s="2">
        <v>155.72746100000001</v>
      </c>
      <c r="BU12" s="2">
        <v>199.15177600000001</v>
      </c>
      <c r="BV12" s="2">
        <v>148.04236800000001</v>
      </c>
      <c r="BW12" s="2">
        <v>166.48431500000001</v>
      </c>
      <c r="BX12" s="2">
        <v>164.02497199999999</v>
      </c>
      <c r="BY12" s="2">
        <v>163.82539600000001</v>
      </c>
      <c r="BZ12" s="2">
        <v>156.47456700000001</v>
      </c>
      <c r="CA12" s="2">
        <v>167.30639099999999</v>
      </c>
      <c r="CB12" s="2">
        <v>150.91668000000001</v>
      </c>
      <c r="CC12" s="2">
        <v>178.38077999999999</v>
      </c>
      <c r="CD12" s="2">
        <v>157.58482000000001</v>
      </c>
      <c r="CE12" s="2">
        <v>154.955015</v>
      </c>
      <c r="CF12" s="2">
        <v>190.949759</v>
      </c>
      <c r="CG12" s="2">
        <v>194.58867100000001</v>
      </c>
      <c r="CH12" s="2">
        <v>181.75393500000001</v>
      </c>
      <c r="CI12" s="2">
        <v>247.50451799999999</v>
      </c>
      <c r="CJ12" s="2">
        <v>136.84732199999999</v>
      </c>
      <c r="CK12" s="2">
        <v>185.114914</v>
      </c>
      <c r="CL12" s="2">
        <v>181.707649</v>
      </c>
      <c r="CM12" s="2">
        <v>183.13814099999999</v>
      </c>
      <c r="CN12" s="2">
        <v>191.35855100000001</v>
      </c>
      <c r="CO12" s="2">
        <v>202.13462000000001</v>
      </c>
      <c r="CP12" s="2">
        <v>186.16765599999999</v>
      </c>
      <c r="CQ12" s="2">
        <v>197.53336200000001</v>
      </c>
      <c r="CR12" s="2">
        <v>204.99111400000001</v>
      </c>
      <c r="CS12" s="2">
        <v>206.04371800000001</v>
      </c>
      <c r="CT12" s="2">
        <v>204.76641599999999</v>
      </c>
      <c r="CU12" s="2">
        <v>190.32528300000001</v>
      </c>
      <c r="CV12" s="2">
        <v>183.542619</v>
      </c>
      <c r="CW12" s="2">
        <v>212.703756</v>
      </c>
      <c r="CX12" s="2">
        <v>190.14459500000001</v>
      </c>
      <c r="CY12" s="2">
        <v>168.373921</v>
      </c>
      <c r="CZ12" s="2">
        <v>179.98163099999999</v>
      </c>
      <c r="DA12" s="2">
        <v>180.54816500000001</v>
      </c>
      <c r="DB12" s="2">
        <v>196.82474500000001</v>
      </c>
      <c r="DC12" s="2">
        <v>194.32251600000001</v>
      </c>
      <c r="DD12" s="2">
        <v>192.507147</v>
      </c>
      <c r="DE12" s="2">
        <v>208.73114799999999</v>
      </c>
      <c r="DF12" s="2">
        <v>218.56657687999999</v>
      </c>
      <c r="DG12" s="2">
        <v>201.95362735</v>
      </c>
      <c r="DH12" s="2">
        <v>182.82456879</v>
      </c>
      <c r="DI12" s="2">
        <v>218.04001632000001</v>
      </c>
      <c r="DJ12" s="2">
        <v>175.24049478999999</v>
      </c>
      <c r="DK12" s="2">
        <v>187.33709746</v>
      </c>
      <c r="DL12" s="2">
        <v>192.15005683999999</v>
      </c>
      <c r="DM12" s="2">
        <v>188.71848578000001</v>
      </c>
      <c r="DN12" s="2">
        <v>221.2670622</v>
      </c>
      <c r="DO12" s="2">
        <v>195.66758741999999</v>
      </c>
      <c r="DP12" s="2">
        <v>207.78691427000001</v>
      </c>
      <c r="DQ12" s="2">
        <v>206.80087191999999</v>
      </c>
      <c r="DR12" s="2">
        <v>208.65133612</v>
      </c>
      <c r="DS12" s="2">
        <v>210.02725609000001</v>
      </c>
      <c r="DT12" s="2">
        <v>181.21010821000002</v>
      </c>
      <c r="DU12" s="2">
        <v>236.22013811000002</v>
      </c>
      <c r="DV12" s="2">
        <v>161.95032018000001</v>
      </c>
      <c r="DW12" s="2">
        <v>209.23063819000001</v>
      </c>
      <c r="DX12" s="2">
        <v>199.07130609000001</v>
      </c>
      <c r="DY12" s="2">
        <v>241.89557836</v>
      </c>
      <c r="DZ12" s="2">
        <v>287.05161337999999</v>
      </c>
      <c r="EA12" s="2">
        <v>267.11816269000002</v>
      </c>
      <c r="EB12" s="2">
        <v>289.52580074999997</v>
      </c>
      <c r="EC12" s="2">
        <v>311.41552775000002</v>
      </c>
      <c r="ED12" s="2">
        <v>247.37301305999998</v>
      </c>
      <c r="EE12" s="2">
        <v>279.52162056999998</v>
      </c>
      <c r="EF12" s="2">
        <v>270.73349079000002</v>
      </c>
      <c r="EG12" s="2">
        <v>250.35681869000001</v>
      </c>
      <c r="EH12" s="2">
        <v>260.85607210999996</v>
      </c>
      <c r="EI12" s="2">
        <v>261.40064154000004</v>
      </c>
      <c r="EJ12" s="2">
        <v>234.15894733000002</v>
      </c>
      <c r="EK12" s="2">
        <v>321.26117068000002</v>
      </c>
      <c r="EL12" s="2">
        <v>252.89058245999999</v>
      </c>
      <c r="EM12" s="2">
        <v>247.04570144000002</v>
      </c>
      <c r="EN12" s="2">
        <v>283.33577510999999</v>
      </c>
      <c r="EO12" s="2">
        <v>302.44015043999997</v>
      </c>
      <c r="EP12" s="2">
        <v>242.86513232999999</v>
      </c>
      <c r="EQ12" s="2">
        <v>304.94514315999999</v>
      </c>
      <c r="ER12" s="2">
        <v>252.30992231000002</v>
      </c>
      <c r="ES12" s="2">
        <v>276.29944708000005</v>
      </c>
      <c r="ET12" s="2">
        <v>111.29023776</v>
      </c>
      <c r="EU12" s="2">
        <v>358.03858833000004</v>
      </c>
      <c r="EV12" s="2">
        <v>280.32070329999999</v>
      </c>
      <c r="EW12" s="2">
        <v>279.54417576999998</v>
      </c>
      <c r="EX12" s="2">
        <v>281.47049587000004</v>
      </c>
      <c r="EY12" s="2">
        <v>310.40563606000001</v>
      </c>
      <c r="EZ12" s="2">
        <v>311.14337359999996</v>
      </c>
      <c r="FA12" s="2">
        <v>305.43771084999997</v>
      </c>
      <c r="FB12" s="2">
        <v>340.62921899999998</v>
      </c>
      <c r="FC12" s="2">
        <v>318.63685199999998</v>
      </c>
      <c r="FD12" s="2">
        <v>295.32768799999997</v>
      </c>
      <c r="FE12" s="2">
        <v>319.80474099999998</v>
      </c>
      <c r="FF12" s="2">
        <v>282.66254300000003</v>
      </c>
      <c r="FG12" s="2">
        <v>362.95945499999999</v>
      </c>
      <c r="FH12" s="2">
        <v>281.23660699999999</v>
      </c>
      <c r="FI12" s="2">
        <v>268.30786799999998</v>
      </c>
      <c r="FJ12" s="2">
        <v>299.76293200000003</v>
      </c>
      <c r="FK12" s="2">
        <v>302.12804</v>
      </c>
      <c r="FL12" s="2">
        <v>323.75133699999998</v>
      </c>
      <c r="FM12" s="2">
        <v>310.21964399999996</v>
      </c>
      <c r="FN12" s="2">
        <v>347.61834700000003</v>
      </c>
      <c r="FO12" s="2">
        <v>371.53354100000001</v>
      </c>
      <c r="FP12" s="2">
        <v>263.24198200000001</v>
      </c>
      <c r="FQ12" s="2">
        <v>331.368111</v>
      </c>
      <c r="FR12" s="2">
        <v>262.13839300000001</v>
      </c>
      <c r="FS12" s="2">
        <v>305.93346299999996</v>
      </c>
      <c r="FT12" s="2">
        <v>286.27169200000003</v>
      </c>
      <c r="FU12" s="2">
        <v>297.68287900000001</v>
      </c>
      <c r="FV12" s="2">
        <v>316.24565000000001</v>
      </c>
      <c r="FW12" s="2">
        <v>305.103048</v>
      </c>
      <c r="FX12" s="2">
        <v>316.84241600000001</v>
      </c>
      <c r="FY12" s="2">
        <v>341.73692</v>
      </c>
      <c r="FZ12" s="2">
        <v>325.36370496000006</v>
      </c>
      <c r="GA12" s="2">
        <v>300.40525623999997</v>
      </c>
      <c r="GB12" s="2">
        <v>288.28752880999997</v>
      </c>
      <c r="GC12" s="2">
        <v>409.73566174000001</v>
      </c>
      <c r="GD12" s="2">
        <v>632.16279019000012</v>
      </c>
      <c r="GE12" s="2">
        <v>183.31171261</v>
      </c>
      <c r="GF12" s="2">
        <v>235.75920582000001</v>
      </c>
      <c r="GG12" s="2">
        <v>303.47640647999998</v>
      </c>
      <c r="GH12" s="2">
        <v>322.10966468999999</v>
      </c>
      <c r="GI12" s="2">
        <v>333.81565776000002</v>
      </c>
      <c r="GJ12" s="2">
        <v>426.05397342999999</v>
      </c>
      <c r="GK12" s="2">
        <v>318.79535937000003</v>
      </c>
      <c r="GL12" s="2">
        <v>1016.5888774800001</v>
      </c>
      <c r="GM12" s="2">
        <v>93.09070226</v>
      </c>
      <c r="GN12" s="2">
        <v>189.03724308000002</v>
      </c>
      <c r="GO12" s="2">
        <v>364.44897405</v>
      </c>
      <c r="GP12" s="2">
        <v>383.16907770999995</v>
      </c>
      <c r="GQ12" s="2">
        <v>440.49029610000002</v>
      </c>
      <c r="GR12" s="2">
        <v>416.42007977999998</v>
      </c>
      <c r="GS12" s="2">
        <v>435.43360435</v>
      </c>
      <c r="GT12" s="2">
        <v>434.90586088999999</v>
      </c>
      <c r="GU12" s="2">
        <v>450.33382935000003</v>
      </c>
      <c r="GV12" s="2">
        <v>514.99751781000009</v>
      </c>
      <c r="GW12" s="2">
        <v>359.58796461999998</v>
      </c>
      <c r="GX12" s="2">
        <v>1302.18259023</v>
      </c>
      <c r="GY12" s="2">
        <v>146.14463622</v>
      </c>
      <c r="GZ12" s="2">
        <v>200.71279611999998</v>
      </c>
      <c r="HA12" s="2">
        <v>296.27135342000003</v>
      </c>
      <c r="HB12" s="2">
        <v>444.67139605</v>
      </c>
      <c r="HC12" s="2">
        <v>398.66267198999998</v>
      </c>
      <c r="HD12" s="2">
        <v>477.05348585000002</v>
      </c>
      <c r="HE12" s="2">
        <v>481.50866155</v>
      </c>
      <c r="HF12" s="2">
        <v>441.58352649</v>
      </c>
      <c r="HG12" s="2">
        <v>431.61343313999998</v>
      </c>
      <c r="HH12" s="2">
        <v>518.94067728000005</v>
      </c>
      <c r="HI12" s="2">
        <v>514.79524233999996</v>
      </c>
      <c r="HJ12" s="2">
        <v>1551.97860739</v>
      </c>
      <c r="HK12" s="2">
        <v>151.66155728000001</v>
      </c>
      <c r="HL12" s="2">
        <v>129.97699787000002</v>
      </c>
      <c r="HM12" s="2">
        <v>270.75443347999999</v>
      </c>
      <c r="HN12" s="2">
        <v>344.16648064999998</v>
      </c>
      <c r="HO12" s="2">
        <v>440.83048599999995</v>
      </c>
      <c r="HP12" s="2">
        <v>417.70865251999999</v>
      </c>
      <c r="HQ12" s="2">
        <v>409.03063039</v>
      </c>
      <c r="HR12" s="2">
        <v>505.39894558999998</v>
      </c>
      <c r="HS12" s="2">
        <v>440.85308997000004</v>
      </c>
      <c r="HT12" s="2">
        <v>480.97485501999995</v>
      </c>
      <c r="HU12" s="2">
        <v>538.33799224999996</v>
      </c>
      <c r="HV12" s="2">
        <v>758.36753527000008</v>
      </c>
      <c r="HW12" s="2">
        <v>388.45983530999996</v>
      </c>
      <c r="HX12" s="2">
        <v>468.30127901000003</v>
      </c>
      <c r="HY12" s="2">
        <v>397.73147341999999</v>
      </c>
      <c r="HZ12" s="2">
        <v>976.10587298999997</v>
      </c>
      <c r="IA12" s="2">
        <v>151.13735968</v>
      </c>
      <c r="IB12" s="2">
        <v>249.02140639999996</v>
      </c>
      <c r="IC12" s="2">
        <v>306.13838358999999</v>
      </c>
      <c r="ID12" s="2">
        <v>424.35360719000005</v>
      </c>
      <c r="IE12" s="2">
        <v>422.88014172999999</v>
      </c>
      <c r="IF12" s="2">
        <v>447.92252841999994</v>
      </c>
      <c r="IG12" s="2">
        <v>728.0343588500001</v>
      </c>
      <c r="IH12" s="2">
        <v>208.13367964</v>
      </c>
      <c r="II12" s="2">
        <v>417.20270837999999</v>
      </c>
      <c r="IJ12" s="2">
        <v>497.27235097000005</v>
      </c>
      <c r="IK12" s="2">
        <v>458.55916793</v>
      </c>
      <c r="IL12" s="2">
        <v>425.01094488999996</v>
      </c>
      <c r="IM12" s="2">
        <v>446.10079881000001</v>
      </c>
      <c r="IN12" s="2">
        <v>445.74920292000002</v>
      </c>
      <c r="IO12" s="2">
        <v>507.26101848000002</v>
      </c>
      <c r="IP12" s="2">
        <v>495.44302297000002</v>
      </c>
      <c r="IQ12" s="2">
        <v>478.32624440000006</v>
      </c>
      <c r="IR12" s="2">
        <v>485.32544385000006</v>
      </c>
      <c r="IS12" s="2">
        <v>345.41357923000004</v>
      </c>
      <c r="IT12" s="2">
        <v>530.45841933000008</v>
      </c>
      <c r="IU12" s="2">
        <v>458.77050359000003</v>
      </c>
      <c r="IV12" s="2">
        <v>419.63349133999998</v>
      </c>
      <c r="IW12" s="2">
        <v>432.11312749000007</v>
      </c>
      <c r="IX12" s="2">
        <v>413.02576829999998</v>
      </c>
      <c r="IY12" s="2">
        <v>335.25144883000002</v>
      </c>
      <c r="IZ12" s="2">
        <v>455.09157042999993</v>
      </c>
      <c r="JA12" s="2">
        <v>443.65190366000002</v>
      </c>
      <c r="JB12" s="2">
        <v>436.45465908999995</v>
      </c>
      <c r="JC12" s="2">
        <v>421.65885433000005</v>
      </c>
      <c r="JD12" s="2">
        <v>466.13497646000002</v>
      </c>
      <c r="JE12" s="2">
        <v>395.61621212</v>
      </c>
      <c r="JF12" s="2">
        <v>733.66398187999994</v>
      </c>
      <c r="JG12" s="2">
        <v>421.85317521999997</v>
      </c>
      <c r="JH12" s="2">
        <v>441.19745599999999</v>
      </c>
      <c r="JI12" s="2">
        <v>498.48594066999999</v>
      </c>
      <c r="JJ12" s="2">
        <v>400.04383078999996</v>
      </c>
      <c r="JK12" s="2">
        <v>444.18170627000001</v>
      </c>
      <c r="JL12" s="2">
        <v>464.96552410000004</v>
      </c>
      <c r="JM12" s="2">
        <v>474.60689203999999</v>
      </c>
      <c r="JN12" s="2">
        <v>551.22742572000004</v>
      </c>
      <c r="JO12" s="2">
        <v>269.98732659000001</v>
      </c>
      <c r="JP12" s="2">
        <v>401.17855542000001</v>
      </c>
      <c r="JQ12" s="2">
        <v>457.54763632999999</v>
      </c>
      <c r="JR12" s="2">
        <v>528.35631681999996</v>
      </c>
      <c r="JS12" s="2">
        <v>470.86021952000004</v>
      </c>
      <c r="JT12" s="2">
        <v>460.74404914000002</v>
      </c>
      <c r="JU12" s="2">
        <v>608.34432948000006</v>
      </c>
      <c r="JV12" s="2">
        <v>357.00787255999995</v>
      </c>
      <c r="JW12" s="2">
        <v>414.64923448000002</v>
      </c>
      <c r="JX12" s="2">
        <v>540.44178929000009</v>
      </c>
      <c r="JY12" s="2">
        <v>552.14880927000002</v>
      </c>
      <c r="JZ12" s="2">
        <v>511.38573715000001</v>
      </c>
      <c r="KA12" s="2">
        <v>523.98751153000001</v>
      </c>
      <c r="KB12" s="2">
        <v>540.61551470000006</v>
      </c>
      <c r="KC12" s="2">
        <v>466.42210403000001</v>
      </c>
      <c r="KD12" s="2">
        <v>583.06820559000005</v>
      </c>
      <c r="KE12" s="2">
        <v>466.98827527999998</v>
      </c>
      <c r="KF12" s="2">
        <v>435.86865607999999</v>
      </c>
      <c r="KG12" s="2">
        <v>467.89845179000002</v>
      </c>
      <c r="KH12" s="2">
        <v>424.84494597999998</v>
      </c>
      <c r="KI12" s="2">
        <v>388.56123443000001</v>
      </c>
      <c r="KJ12" s="2">
        <v>476.78859016000007</v>
      </c>
      <c r="KK12" s="2">
        <v>442.32291584000001</v>
      </c>
      <c r="KL12" s="2">
        <v>459.79623778000001</v>
      </c>
      <c r="KM12" s="2">
        <v>423.41849413</v>
      </c>
      <c r="KN12" s="2">
        <v>636.49279712999999</v>
      </c>
      <c r="KO12" s="2">
        <v>370.62423749999999</v>
      </c>
      <c r="KP12" s="2">
        <v>693.65254921000007</v>
      </c>
      <c r="KQ12" s="2">
        <v>482.50511688000006</v>
      </c>
      <c r="KR12" s="2">
        <v>468.68720127</v>
      </c>
    </row>
    <row r="13" spans="1:304" x14ac:dyDescent="0.2">
      <c r="A13" t="s">
        <v>70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175.07646600000001</v>
      </c>
      <c r="AM13" s="2">
        <v>136.38396700000001</v>
      </c>
      <c r="AN13" s="2">
        <v>128.618652</v>
      </c>
      <c r="AO13" s="2">
        <v>154.49097799999998</v>
      </c>
      <c r="AP13" s="2">
        <v>154.48856900000001</v>
      </c>
      <c r="AQ13" s="2">
        <v>152.890807</v>
      </c>
      <c r="AR13" s="2">
        <v>147.60226299999999</v>
      </c>
      <c r="AS13" s="2">
        <v>145.421199</v>
      </c>
      <c r="AT13" s="2">
        <v>171.19523000000001</v>
      </c>
      <c r="AU13" s="2">
        <v>208.64416399999999</v>
      </c>
      <c r="AV13" s="2">
        <v>161.88452000000001</v>
      </c>
      <c r="AW13" s="2">
        <v>205.28615600000001</v>
      </c>
      <c r="AX13" s="2">
        <v>209.961693</v>
      </c>
      <c r="AY13" s="2">
        <v>213.99795599999999</v>
      </c>
      <c r="AZ13" s="2">
        <v>158.11736299999998</v>
      </c>
      <c r="BA13" s="2">
        <v>169.67634200000001</v>
      </c>
      <c r="BB13" s="2">
        <v>159.214653</v>
      </c>
      <c r="BC13" s="2">
        <v>147.66233499999998</v>
      </c>
      <c r="BD13" s="2">
        <v>153.126498</v>
      </c>
      <c r="BE13" s="2">
        <v>144.71622099999999</v>
      </c>
      <c r="BF13" s="2">
        <v>156.07123999999999</v>
      </c>
      <c r="BG13" s="2">
        <v>141.21924799999999</v>
      </c>
      <c r="BH13" s="2">
        <v>156.808673</v>
      </c>
      <c r="BI13" s="2">
        <v>190.96767399999999</v>
      </c>
      <c r="BJ13" s="2">
        <v>153.917261</v>
      </c>
      <c r="BK13" s="2">
        <v>164.84123299999999</v>
      </c>
      <c r="BL13" s="2">
        <v>136.686892</v>
      </c>
      <c r="BM13" s="2">
        <v>162.01479900000001</v>
      </c>
      <c r="BN13" s="2">
        <v>143.27160699999999</v>
      </c>
      <c r="BO13" s="2">
        <v>133.87432699999999</v>
      </c>
      <c r="BP13" s="2">
        <v>140.73466500000001</v>
      </c>
      <c r="BQ13" s="2">
        <v>117.39620000000001</v>
      </c>
      <c r="BR13" s="2">
        <v>134.66323300000002</v>
      </c>
      <c r="BS13" s="2">
        <v>144.86335899999997</v>
      </c>
      <c r="BT13" s="2">
        <v>140.703643</v>
      </c>
      <c r="BU13" s="2">
        <v>222.41294600000001</v>
      </c>
      <c r="BV13" s="2">
        <v>189.264083</v>
      </c>
      <c r="BW13" s="2">
        <v>154.443072</v>
      </c>
      <c r="BX13" s="2">
        <v>175.361086</v>
      </c>
      <c r="BY13" s="2">
        <v>128.21391299999999</v>
      </c>
      <c r="BZ13" s="2">
        <v>173.297932</v>
      </c>
      <c r="CA13" s="2">
        <v>147.78837899999999</v>
      </c>
      <c r="CB13" s="2">
        <v>127.78796800000001</v>
      </c>
      <c r="CC13" s="2">
        <v>133.23266000000001</v>
      </c>
      <c r="CD13" s="2">
        <v>141.598387</v>
      </c>
      <c r="CE13" s="2">
        <v>145.75566800000001</v>
      </c>
      <c r="CF13" s="2">
        <v>142.13225299999999</v>
      </c>
      <c r="CG13" s="2">
        <v>240.65542199999999</v>
      </c>
      <c r="CH13" s="2">
        <v>184.20692600000001</v>
      </c>
      <c r="CI13" s="2">
        <v>178.759208</v>
      </c>
      <c r="CJ13" s="2">
        <v>130.066181</v>
      </c>
      <c r="CK13" s="2">
        <v>172.55992699999999</v>
      </c>
      <c r="CL13" s="2">
        <v>158.231673</v>
      </c>
      <c r="CM13" s="2">
        <v>143.79363599999999</v>
      </c>
      <c r="CN13" s="2">
        <v>154.30294599999999</v>
      </c>
      <c r="CO13" s="2">
        <v>150.87561400000001</v>
      </c>
      <c r="CP13" s="2">
        <v>164.968243</v>
      </c>
      <c r="CQ13" s="2">
        <v>164.30051599999999</v>
      </c>
      <c r="CR13" s="2">
        <v>185.676782</v>
      </c>
      <c r="CS13" s="2">
        <v>211.07943399999999</v>
      </c>
      <c r="CT13" s="2">
        <v>209.638868</v>
      </c>
      <c r="CU13" s="2">
        <v>178.318558</v>
      </c>
      <c r="CV13" s="2">
        <v>158.40302</v>
      </c>
      <c r="CW13" s="2">
        <v>210.56323599999999</v>
      </c>
      <c r="CX13" s="2">
        <v>156.096373</v>
      </c>
      <c r="CY13" s="2">
        <v>168.24087699999998</v>
      </c>
      <c r="CZ13" s="2">
        <v>182.08279300000001</v>
      </c>
      <c r="DA13" s="2">
        <v>210.41498799999999</v>
      </c>
      <c r="DB13" s="2">
        <v>186.150972</v>
      </c>
      <c r="DC13" s="2">
        <v>197.164706</v>
      </c>
      <c r="DD13" s="2">
        <v>218.33422400000001</v>
      </c>
      <c r="DE13" s="2">
        <v>282.177772</v>
      </c>
      <c r="DF13" s="2">
        <v>253.61374855000003</v>
      </c>
      <c r="DG13" s="2">
        <v>217.9023066</v>
      </c>
      <c r="DH13" s="2">
        <v>184.33816657</v>
      </c>
      <c r="DI13" s="2">
        <v>201.06299921000002</v>
      </c>
      <c r="DJ13" s="2">
        <v>175.07514636000002</v>
      </c>
      <c r="DK13" s="2">
        <v>188.5681673</v>
      </c>
      <c r="DL13" s="2">
        <v>194.31383750999998</v>
      </c>
      <c r="DM13" s="2">
        <v>189.20525661000002</v>
      </c>
      <c r="DN13" s="2">
        <v>323.46604416000002</v>
      </c>
      <c r="DO13" s="2">
        <v>203.87749393999999</v>
      </c>
      <c r="DP13" s="2">
        <v>217.08091123</v>
      </c>
      <c r="DQ13" s="2">
        <v>277.98819750999996</v>
      </c>
      <c r="DR13" s="2">
        <v>266.20137278999999</v>
      </c>
      <c r="DS13" s="2">
        <v>214.37738988999999</v>
      </c>
      <c r="DT13" s="2">
        <v>170.60634992999999</v>
      </c>
      <c r="DU13" s="2">
        <v>209.51353596999999</v>
      </c>
      <c r="DV13" s="2">
        <v>176.12738487000001</v>
      </c>
      <c r="DW13" s="2">
        <v>186.78684243000001</v>
      </c>
      <c r="DX13" s="2">
        <v>202.67381843999999</v>
      </c>
      <c r="DY13" s="2">
        <v>178.60238606000001</v>
      </c>
      <c r="DZ13" s="2">
        <v>217.9826722</v>
      </c>
      <c r="EA13" s="2">
        <v>222.44569656000002</v>
      </c>
      <c r="EB13" s="2">
        <v>235.5671189</v>
      </c>
      <c r="EC13" s="2">
        <v>307.94666441000004</v>
      </c>
      <c r="ED13" s="2">
        <v>255.18056554999998</v>
      </c>
      <c r="EE13" s="2">
        <v>217.19617639000001</v>
      </c>
      <c r="EF13" s="2">
        <v>187.95187741000001</v>
      </c>
      <c r="EG13" s="2">
        <v>198.45031579000002</v>
      </c>
      <c r="EH13" s="2">
        <v>209.75052693000001</v>
      </c>
      <c r="EI13" s="2">
        <v>218.17065775999998</v>
      </c>
      <c r="EJ13" s="2">
        <v>195.79257931000001</v>
      </c>
      <c r="EK13" s="2">
        <v>212.48367063000001</v>
      </c>
      <c r="EL13" s="2">
        <v>184.42253429999997</v>
      </c>
      <c r="EM13" s="2">
        <v>177.56395239</v>
      </c>
      <c r="EN13" s="2">
        <v>229.6994139</v>
      </c>
      <c r="EO13" s="2">
        <v>202.64854981000002</v>
      </c>
      <c r="EP13" s="2">
        <v>334.24194091999993</v>
      </c>
      <c r="EQ13" s="2">
        <v>138.64658521999999</v>
      </c>
      <c r="ER13" s="2">
        <v>155.17412877999999</v>
      </c>
      <c r="ES13" s="2">
        <v>147.45082525000001</v>
      </c>
      <c r="ET13" s="2">
        <v>176.64275345999999</v>
      </c>
      <c r="EU13" s="2">
        <v>175.10409429000001</v>
      </c>
      <c r="EV13" s="2">
        <v>185.47105667</v>
      </c>
      <c r="EW13" s="2">
        <v>177.48484757</v>
      </c>
      <c r="EX13" s="2">
        <v>174.96716162000001</v>
      </c>
      <c r="EY13" s="2">
        <v>193.60252768000001</v>
      </c>
      <c r="EZ13" s="2">
        <v>215.24959537999999</v>
      </c>
      <c r="FA13" s="2">
        <v>229.95966909999999</v>
      </c>
      <c r="FB13" s="2">
        <v>283.773188</v>
      </c>
      <c r="FC13" s="2">
        <v>181.62116699999999</v>
      </c>
      <c r="FD13" s="2">
        <v>168.86625100000001</v>
      </c>
      <c r="FE13" s="2">
        <v>180.050206</v>
      </c>
      <c r="FF13" s="2">
        <v>183.91403099999999</v>
      </c>
      <c r="FG13" s="2">
        <v>176.40503900000002</v>
      </c>
      <c r="FH13" s="2">
        <v>190.254119</v>
      </c>
      <c r="FI13" s="2">
        <v>176.741805</v>
      </c>
      <c r="FJ13" s="2">
        <v>193.30149299999999</v>
      </c>
      <c r="FK13" s="2">
        <v>236.72181600000002</v>
      </c>
      <c r="FL13" s="2">
        <v>216.34219400000001</v>
      </c>
      <c r="FM13" s="2">
        <v>242.07950400000001</v>
      </c>
      <c r="FN13" s="2">
        <v>276.83867100000003</v>
      </c>
      <c r="FO13" s="2">
        <v>193.490172</v>
      </c>
      <c r="FP13" s="2">
        <v>197.50555499999999</v>
      </c>
      <c r="FQ13" s="2">
        <v>206.84645599999999</v>
      </c>
      <c r="FR13" s="2">
        <v>238.08746400000001</v>
      </c>
      <c r="FS13" s="2">
        <v>301.241198</v>
      </c>
      <c r="FT13" s="2">
        <v>238.78118000000003</v>
      </c>
      <c r="FU13" s="2">
        <v>244.939674</v>
      </c>
      <c r="FV13" s="2">
        <v>268.32836300000002</v>
      </c>
      <c r="FW13" s="2">
        <v>288.610118</v>
      </c>
      <c r="FX13" s="2">
        <v>331.63133300000004</v>
      </c>
      <c r="FY13" s="2">
        <v>204.40640500000001</v>
      </c>
      <c r="FZ13" s="2">
        <v>448.29488248000007</v>
      </c>
      <c r="GA13" s="2">
        <v>239.30300737999997</v>
      </c>
      <c r="GB13" s="2">
        <v>259.00423582999997</v>
      </c>
      <c r="GC13" s="2">
        <v>268.70563569000007</v>
      </c>
      <c r="GD13" s="2">
        <v>205.27400950000001</v>
      </c>
      <c r="GE13" s="2">
        <v>257.03745652999999</v>
      </c>
      <c r="GF13" s="2">
        <v>258.83249316000001</v>
      </c>
      <c r="GG13" s="2">
        <v>224.61890133999998</v>
      </c>
      <c r="GH13" s="2">
        <v>260.89957225000001</v>
      </c>
      <c r="GI13" s="2">
        <v>180.64007709000001</v>
      </c>
      <c r="GJ13" s="2">
        <v>357.69258056999996</v>
      </c>
      <c r="GK13" s="2">
        <v>256.33328258</v>
      </c>
      <c r="GL13" s="2">
        <v>440.01876386999999</v>
      </c>
      <c r="GM13" s="2">
        <v>346.34201621</v>
      </c>
      <c r="GN13" s="2">
        <v>282.66162130000004</v>
      </c>
      <c r="GO13" s="2">
        <v>248.39974526</v>
      </c>
      <c r="GP13" s="2">
        <v>274.87085066999998</v>
      </c>
      <c r="GQ13" s="2">
        <v>290.49002052000003</v>
      </c>
      <c r="GR13" s="2">
        <v>294.62599072</v>
      </c>
      <c r="GS13" s="2">
        <v>266.82401233000002</v>
      </c>
      <c r="GT13" s="2">
        <v>310.23684406000001</v>
      </c>
      <c r="GU13" s="2">
        <v>180.28895822000001</v>
      </c>
      <c r="GV13" s="2">
        <v>265.45733559999996</v>
      </c>
      <c r="GW13" s="2">
        <v>237.83426098000001</v>
      </c>
      <c r="GX13" s="2">
        <v>355.14046781999997</v>
      </c>
      <c r="GY13" s="2">
        <v>311.11829510000001</v>
      </c>
      <c r="GZ13" s="2">
        <v>324.12281567000002</v>
      </c>
      <c r="HA13" s="2">
        <v>272.48139161</v>
      </c>
      <c r="HB13" s="2">
        <v>254.13024350999999</v>
      </c>
      <c r="HC13" s="2">
        <v>303.98403466999997</v>
      </c>
      <c r="HD13" s="2">
        <v>293.65589927000002</v>
      </c>
      <c r="HE13" s="2">
        <v>286.44719766000003</v>
      </c>
      <c r="HF13" s="2">
        <v>258.18634061</v>
      </c>
      <c r="HG13" s="2">
        <v>247.80320427999999</v>
      </c>
      <c r="HH13" s="2">
        <v>260.86531711999999</v>
      </c>
      <c r="HI13" s="2">
        <v>212.17495196000002</v>
      </c>
      <c r="HJ13" s="2">
        <v>291.66620148000004</v>
      </c>
      <c r="HK13" s="2">
        <v>280.41317750999997</v>
      </c>
      <c r="HL13" s="2">
        <v>249.62286517000001</v>
      </c>
      <c r="HM13" s="2">
        <v>247.21416973999999</v>
      </c>
      <c r="HN13" s="2">
        <v>245.27743178</v>
      </c>
      <c r="HO13" s="2">
        <v>165.61815636</v>
      </c>
      <c r="HP13" s="2">
        <v>148.56030189000001</v>
      </c>
      <c r="HQ13" s="2">
        <v>165.51613494999998</v>
      </c>
      <c r="HR13" s="2">
        <v>189.83440612999999</v>
      </c>
      <c r="HS13" s="2">
        <v>154.99296299</v>
      </c>
      <c r="HT13" s="2">
        <v>204.13140834000001</v>
      </c>
      <c r="HU13" s="2">
        <v>251.52161787</v>
      </c>
      <c r="HV13" s="2">
        <v>171.63369335000002</v>
      </c>
      <c r="HW13" s="2">
        <v>209.56304809000002</v>
      </c>
      <c r="HX13" s="2">
        <v>203.18866725000001</v>
      </c>
      <c r="HY13" s="2">
        <v>200.95421146000001</v>
      </c>
      <c r="HZ13" s="2">
        <v>219.92141798999998</v>
      </c>
      <c r="IA13" s="2">
        <v>229.59765204999999</v>
      </c>
      <c r="IB13" s="2">
        <v>168.55538078999999</v>
      </c>
      <c r="IC13" s="2">
        <v>203.56116109999999</v>
      </c>
      <c r="ID13" s="2">
        <v>225.5042747</v>
      </c>
      <c r="IE13" s="2">
        <v>292.53271397999998</v>
      </c>
      <c r="IF13" s="2">
        <v>247.48207027999999</v>
      </c>
      <c r="IG13" s="2">
        <v>311.40336888000002</v>
      </c>
      <c r="IH13" s="2">
        <v>308.09053590000002</v>
      </c>
      <c r="II13" s="2">
        <v>232.23703339999997</v>
      </c>
      <c r="IJ13" s="2">
        <v>235.84424497999998</v>
      </c>
      <c r="IK13" s="2">
        <v>232.59685215999997</v>
      </c>
      <c r="IL13" s="2">
        <v>190.99126329000001</v>
      </c>
      <c r="IM13" s="2">
        <v>240.04881164</v>
      </c>
      <c r="IN13" s="2">
        <v>219.18778090000001</v>
      </c>
      <c r="IO13" s="2">
        <v>137.03974591999997</v>
      </c>
      <c r="IP13" s="2">
        <v>234.35114833</v>
      </c>
      <c r="IQ13" s="2">
        <v>257.24458016</v>
      </c>
      <c r="IR13" s="2">
        <v>339.28147428</v>
      </c>
      <c r="IS13" s="2">
        <v>316.93491994999999</v>
      </c>
      <c r="IT13" s="2">
        <v>317.24706634</v>
      </c>
      <c r="IU13" s="2">
        <v>228.05589423000001</v>
      </c>
      <c r="IV13" s="2">
        <v>224.16916471000005</v>
      </c>
      <c r="IW13" s="2">
        <v>222.31850409999998</v>
      </c>
      <c r="IX13" s="2">
        <v>139.35553895999999</v>
      </c>
      <c r="IY13" s="2">
        <v>194.32017489</v>
      </c>
      <c r="IZ13" s="2">
        <v>173.65652359999999</v>
      </c>
      <c r="JA13" s="2">
        <v>169.00426015999997</v>
      </c>
      <c r="JB13" s="2">
        <v>153.17134634999999</v>
      </c>
      <c r="JC13" s="2">
        <v>225.10797262</v>
      </c>
      <c r="JD13" s="2">
        <v>344.66720251999999</v>
      </c>
      <c r="JE13" s="2">
        <v>376.55373705000005</v>
      </c>
      <c r="JF13" s="2">
        <v>534.65969598000004</v>
      </c>
      <c r="JG13" s="2">
        <v>298.65263902999999</v>
      </c>
      <c r="JH13" s="2">
        <v>284.70277401999999</v>
      </c>
      <c r="JI13" s="2">
        <v>248.11474433999999</v>
      </c>
      <c r="JJ13" s="2">
        <v>242.81019656000001</v>
      </c>
      <c r="JK13" s="2">
        <v>237.41449170000001</v>
      </c>
      <c r="JL13" s="2">
        <v>295.56608863999998</v>
      </c>
      <c r="JM13" s="2">
        <v>272.05432264000001</v>
      </c>
      <c r="JN13" s="2">
        <v>285.04894970999999</v>
      </c>
      <c r="JO13" s="2">
        <v>330.35040104000001</v>
      </c>
      <c r="JP13" s="2">
        <v>286.04273509000006</v>
      </c>
      <c r="JQ13" s="2">
        <v>325.53041049000001</v>
      </c>
      <c r="JR13" s="2">
        <v>372.85044954999995</v>
      </c>
      <c r="JS13" s="2">
        <v>301.49419674000001</v>
      </c>
      <c r="JT13" s="2">
        <v>174.83059882000001</v>
      </c>
      <c r="JU13" s="2">
        <v>86.113011869999994</v>
      </c>
      <c r="JV13" s="2">
        <v>225.62115104999998</v>
      </c>
      <c r="JW13" s="2">
        <v>228.17739137000001</v>
      </c>
      <c r="JX13" s="2">
        <v>202.95772830000001</v>
      </c>
      <c r="JY13" s="2">
        <v>177.48435964000001</v>
      </c>
      <c r="JZ13" s="2">
        <v>269.41768712999999</v>
      </c>
      <c r="KA13" s="2">
        <v>284.02000727999996</v>
      </c>
      <c r="KB13" s="2">
        <v>351.15996357</v>
      </c>
      <c r="KC13" s="2">
        <v>311.03338033999995</v>
      </c>
      <c r="KD13" s="2">
        <v>281.71609153999998</v>
      </c>
      <c r="KE13" s="2">
        <v>274.86388151</v>
      </c>
      <c r="KF13" s="2">
        <v>220.66676107000001</v>
      </c>
      <c r="KG13" s="2">
        <v>185.17764414000001</v>
      </c>
      <c r="KH13" s="2">
        <v>203.65939894999997</v>
      </c>
      <c r="KI13" s="2">
        <v>241.89964838999998</v>
      </c>
      <c r="KJ13" s="2">
        <v>213.43943085000001</v>
      </c>
      <c r="KK13" s="2">
        <v>284.95393478999995</v>
      </c>
      <c r="KL13" s="2">
        <v>247.54416649999999</v>
      </c>
      <c r="KM13" s="2">
        <v>253.92543569999998</v>
      </c>
      <c r="KN13" s="2">
        <v>130.69864161000001</v>
      </c>
      <c r="KO13" s="2">
        <v>148.87484593000002</v>
      </c>
      <c r="KP13" s="2">
        <v>255.14544807000004</v>
      </c>
      <c r="KQ13" s="2">
        <v>313.64126419999997</v>
      </c>
      <c r="KR13" s="2">
        <v>249.29417267999997</v>
      </c>
    </row>
    <row r="14" spans="1:304" x14ac:dyDescent="0.2">
      <c r="A14" t="s">
        <v>71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94.320712999999998</v>
      </c>
      <c r="AM14" s="2">
        <v>197.44919400000001</v>
      </c>
      <c r="AN14" s="2">
        <v>144.08424099999999</v>
      </c>
      <c r="AO14" s="2">
        <v>220.70472000000001</v>
      </c>
      <c r="AP14" s="2">
        <v>175.62923699999999</v>
      </c>
      <c r="AQ14" s="2">
        <v>167.89998900000001</v>
      </c>
      <c r="AR14" s="2">
        <v>177.47305299999999</v>
      </c>
      <c r="AS14" s="2">
        <v>221.901275</v>
      </c>
      <c r="AT14" s="2">
        <v>232.25190599999999</v>
      </c>
      <c r="AU14" s="2">
        <v>233.74351100000001</v>
      </c>
      <c r="AV14" s="2">
        <v>216.820142</v>
      </c>
      <c r="AW14" s="2">
        <v>292.52821999999998</v>
      </c>
      <c r="AX14" s="2">
        <v>163.223242</v>
      </c>
      <c r="AY14" s="2">
        <v>225.98319499999999</v>
      </c>
      <c r="AZ14" s="2">
        <v>181.81153499999999</v>
      </c>
      <c r="BA14" s="2">
        <v>274.47843399999999</v>
      </c>
      <c r="BB14" s="2">
        <v>260.34696700000001</v>
      </c>
      <c r="BC14" s="2">
        <v>262.70840299999998</v>
      </c>
      <c r="BD14" s="2">
        <v>223.86442299999999</v>
      </c>
      <c r="BE14" s="2">
        <v>173.43207899999999</v>
      </c>
      <c r="BF14" s="2">
        <v>179.36546999999999</v>
      </c>
      <c r="BG14" s="2">
        <v>154.92776900000001</v>
      </c>
      <c r="BH14" s="2">
        <v>207.737168</v>
      </c>
      <c r="BI14" s="2">
        <v>286.76155299999999</v>
      </c>
      <c r="BJ14" s="2">
        <v>167.16965999999999</v>
      </c>
      <c r="BK14" s="2">
        <v>212.44241600000001</v>
      </c>
      <c r="BL14" s="2">
        <v>225.74705399999999</v>
      </c>
      <c r="BM14" s="2">
        <v>242.87158500000001</v>
      </c>
      <c r="BN14" s="2">
        <v>230.03599399999999</v>
      </c>
      <c r="BO14" s="2">
        <v>221.33303599999999</v>
      </c>
      <c r="BP14" s="2">
        <v>181.62651700000001</v>
      </c>
      <c r="BQ14" s="2">
        <v>195.71052800000001</v>
      </c>
      <c r="BR14" s="2">
        <v>212.145162</v>
      </c>
      <c r="BS14" s="2">
        <v>210.50125700000001</v>
      </c>
      <c r="BT14" s="2">
        <v>223.23440099999999</v>
      </c>
      <c r="BU14" s="2">
        <v>341.11475999999999</v>
      </c>
      <c r="BV14" s="2">
        <v>114.462841</v>
      </c>
      <c r="BW14" s="2">
        <v>255.326731</v>
      </c>
      <c r="BX14" s="2">
        <v>183.68897200000001</v>
      </c>
      <c r="BY14" s="2">
        <v>259.90529500000002</v>
      </c>
      <c r="BZ14" s="2">
        <v>207.76710399999999</v>
      </c>
      <c r="CA14" s="2">
        <v>201.16800799999999</v>
      </c>
      <c r="CB14" s="2">
        <v>187.02926099999999</v>
      </c>
      <c r="CC14" s="2">
        <v>166.30555799999999</v>
      </c>
      <c r="CD14" s="2">
        <v>158.338494</v>
      </c>
      <c r="CE14" s="2">
        <v>146.91770299999999</v>
      </c>
      <c r="CF14" s="2">
        <v>194.377062</v>
      </c>
      <c r="CG14" s="2">
        <v>238.28772599999999</v>
      </c>
      <c r="CH14" s="2">
        <v>132.65834599999999</v>
      </c>
      <c r="CI14" s="2">
        <v>228.239104</v>
      </c>
      <c r="CJ14" s="2">
        <v>221.180012</v>
      </c>
      <c r="CK14" s="2">
        <v>273.63025299999998</v>
      </c>
      <c r="CL14" s="2">
        <v>269.47792500000003</v>
      </c>
      <c r="CM14" s="2">
        <v>220.77912900000001</v>
      </c>
      <c r="CN14" s="2">
        <v>256.32265899999999</v>
      </c>
      <c r="CO14" s="2">
        <v>295.40812899999997</v>
      </c>
      <c r="CP14" s="2">
        <v>222.82518099999999</v>
      </c>
      <c r="CQ14" s="2">
        <v>256.61288100000002</v>
      </c>
      <c r="CR14" s="2">
        <v>277.10082899999998</v>
      </c>
      <c r="CS14" s="2">
        <v>309.831165</v>
      </c>
      <c r="CT14" s="2">
        <v>199.65465499999999</v>
      </c>
      <c r="CU14" s="2">
        <v>232.22676200000001</v>
      </c>
      <c r="CV14" s="2">
        <v>273.31106199999999</v>
      </c>
      <c r="CW14" s="2">
        <v>362.12020999999999</v>
      </c>
      <c r="CX14" s="2">
        <v>311.91135700000001</v>
      </c>
      <c r="CY14" s="2">
        <v>282.13711799999999</v>
      </c>
      <c r="CZ14" s="2">
        <v>320.61882400000002</v>
      </c>
      <c r="DA14" s="2">
        <v>313.18511100000001</v>
      </c>
      <c r="DB14" s="2">
        <v>326.99999300000002</v>
      </c>
      <c r="DC14" s="2">
        <v>328.84346399999998</v>
      </c>
      <c r="DD14" s="2">
        <v>342.45354700000001</v>
      </c>
      <c r="DE14" s="2">
        <v>447.84250600000001</v>
      </c>
      <c r="DF14" s="2">
        <v>287.45606169999996</v>
      </c>
      <c r="DG14" s="2">
        <v>343.73658948000002</v>
      </c>
      <c r="DH14" s="2">
        <v>305.1803443</v>
      </c>
      <c r="DI14" s="2">
        <v>378.48110800000001</v>
      </c>
      <c r="DJ14" s="2">
        <v>310.51811089</v>
      </c>
      <c r="DK14" s="2">
        <v>350.44993272000005</v>
      </c>
      <c r="DL14" s="2">
        <v>366.34249241000003</v>
      </c>
      <c r="DM14" s="2">
        <v>358.56513625000002</v>
      </c>
      <c r="DN14" s="2">
        <v>374.61565031999999</v>
      </c>
      <c r="DO14" s="2">
        <v>382.50944139000001</v>
      </c>
      <c r="DP14" s="2">
        <v>374.06173172000001</v>
      </c>
      <c r="DQ14" s="2">
        <v>472.07994404000004</v>
      </c>
      <c r="DR14" s="2">
        <v>254.82465005</v>
      </c>
      <c r="DS14" s="2">
        <v>350.63565001000001</v>
      </c>
      <c r="DT14" s="2">
        <v>386.89305339999999</v>
      </c>
      <c r="DU14" s="2">
        <v>428.01846291999999</v>
      </c>
      <c r="DV14" s="2">
        <v>371.47990351999999</v>
      </c>
      <c r="DW14" s="2">
        <v>454.90603841000001</v>
      </c>
      <c r="DX14" s="2">
        <v>464.08781780999999</v>
      </c>
      <c r="DY14" s="2">
        <v>467.9489322</v>
      </c>
      <c r="DZ14" s="2">
        <v>546.20435789999999</v>
      </c>
      <c r="EA14" s="2">
        <v>501.71869536000003</v>
      </c>
      <c r="EB14" s="2">
        <v>387.42943006999997</v>
      </c>
      <c r="EC14" s="2">
        <v>614.39701590999994</v>
      </c>
      <c r="ED14" s="2">
        <v>357.50726250000002</v>
      </c>
      <c r="EE14" s="2">
        <v>448.82355788000001</v>
      </c>
      <c r="EF14" s="2">
        <v>582.90035829999999</v>
      </c>
      <c r="EG14" s="2">
        <v>585.03918775</v>
      </c>
      <c r="EH14" s="2">
        <v>553.57404286999997</v>
      </c>
      <c r="EI14" s="2">
        <v>269.64889682</v>
      </c>
      <c r="EJ14" s="2">
        <v>639.52174075000005</v>
      </c>
      <c r="EK14" s="2">
        <v>611.11463034999997</v>
      </c>
      <c r="EL14" s="2">
        <v>647.52686762999997</v>
      </c>
      <c r="EM14" s="2">
        <v>606.69917707000002</v>
      </c>
      <c r="EN14" s="2">
        <v>433.25572288000001</v>
      </c>
      <c r="EO14" s="2">
        <v>295.93640012999998</v>
      </c>
      <c r="EP14" s="2">
        <v>33.937283149999999</v>
      </c>
      <c r="EQ14" s="2">
        <v>35.315506130000003</v>
      </c>
      <c r="ER14" s="2">
        <v>58.89154036</v>
      </c>
      <c r="ES14" s="2">
        <v>214.56617358000003</v>
      </c>
      <c r="ET14" s="2">
        <v>144.74128553999998</v>
      </c>
      <c r="EU14" s="2">
        <v>171.68209912999998</v>
      </c>
      <c r="EV14" s="2">
        <v>199.55434996</v>
      </c>
      <c r="EW14" s="2">
        <v>176.82023035</v>
      </c>
      <c r="EX14" s="2">
        <v>212.20268149</v>
      </c>
      <c r="EY14" s="2">
        <v>230.41047874</v>
      </c>
      <c r="EZ14" s="2">
        <v>289.27790349999998</v>
      </c>
      <c r="FA14" s="2">
        <v>329.87148722000001</v>
      </c>
      <c r="FB14" s="2">
        <v>291.81867799999998</v>
      </c>
      <c r="FC14" s="2">
        <v>249.72184300000001</v>
      </c>
      <c r="FD14" s="2">
        <v>284.76103799999999</v>
      </c>
      <c r="FE14" s="2">
        <v>451.44983400000001</v>
      </c>
      <c r="FF14" s="2">
        <v>547.61214600000005</v>
      </c>
      <c r="FG14" s="2">
        <v>526.58661700000005</v>
      </c>
      <c r="FH14" s="2">
        <v>442.68841400000002</v>
      </c>
      <c r="FI14" s="2">
        <v>529.62480500000004</v>
      </c>
      <c r="FJ14" s="2">
        <v>596.91481899999997</v>
      </c>
      <c r="FK14" s="2">
        <v>563.40781000000004</v>
      </c>
      <c r="FL14" s="2">
        <v>644.82944799999996</v>
      </c>
      <c r="FM14" s="2">
        <v>656.92809199999999</v>
      </c>
      <c r="FN14" s="2">
        <v>651.43823199999997</v>
      </c>
      <c r="FO14" s="2">
        <v>490.85187999999999</v>
      </c>
      <c r="FP14" s="2">
        <v>600.800749</v>
      </c>
      <c r="FQ14" s="2">
        <v>630.97580800000003</v>
      </c>
      <c r="FR14" s="2">
        <v>612.11133299999995</v>
      </c>
      <c r="FS14" s="2">
        <v>639.92541900000003</v>
      </c>
      <c r="FT14" s="2">
        <v>595.32040600000005</v>
      </c>
      <c r="FU14" s="2">
        <v>614.00408300000004</v>
      </c>
      <c r="FV14" s="2">
        <v>585.13471500000003</v>
      </c>
      <c r="FW14" s="2">
        <v>720.85666200000003</v>
      </c>
      <c r="FX14" s="2">
        <v>529.90673300000003</v>
      </c>
      <c r="FY14" s="2">
        <v>475.46021100000002</v>
      </c>
      <c r="FZ14" s="2">
        <v>752.11095310999997</v>
      </c>
      <c r="GA14" s="2">
        <v>411.08419817999999</v>
      </c>
      <c r="GB14" s="2">
        <v>395.84459564999997</v>
      </c>
      <c r="GC14" s="2">
        <v>452.22067980999998</v>
      </c>
      <c r="GD14" s="2">
        <v>465.55097976000002</v>
      </c>
      <c r="GE14" s="2">
        <v>167.98942362</v>
      </c>
      <c r="GF14" s="2">
        <v>299.03535249000004</v>
      </c>
      <c r="GG14" s="2">
        <v>153.00205496999999</v>
      </c>
      <c r="GH14" s="2">
        <v>335.54855762</v>
      </c>
      <c r="GI14" s="2">
        <v>207.07698109</v>
      </c>
      <c r="GJ14" s="2">
        <v>305.93906862</v>
      </c>
      <c r="GK14" s="2">
        <v>434.50345272999999</v>
      </c>
      <c r="GL14" s="2">
        <v>271.81584070999997</v>
      </c>
      <c r="GM14" s="2">
        <v>351.80144277999995</v>
      </c>
      <c r="GN14" s="2">
        <v>249.33553175999998</v>
      </c>
      <c r="GO14" s="2">
        <v>439.78713435000003</v>
      </c>
      <c r="GP14" s="2">
        <v>346.51792845</v>
      </c>
      <c r="GQ14" s="2">
        <v>353.08764287999998</v>
      </c>
      <c r="GR14" s="2">
        <v>277.81706150000002</v>
      </c>
      <c r="GS14" s="2">
        <v>253.15951846000002</v>
      </c>
      <c r="GT14" s="2">
        <v>346.08158968999999</v>
      </c>
      <c r="GU14" s="2">
        <v>328.45350589999998</v>
      </c>
      <c r="GV14" s="2">
        <v>290.58563934</v>
      </c>
      <c r="GW14" s="2">
        <v>268.35260746</v>
      </c>
      <c r="GX14" s="2">
        <v>335.90273808000001</v>
      </c>
      <c r="GY14" s="2">
        <v>318.04618025000002</v>
      </c>
      <c r="GZ14" s="2">
        <v>383.48788100999997</v>
      </c>
      <c r="HA14" s="2">
        <v>405.72841294</v>
      </c>
      <c r="HB14" s="2">
        <v>372.73923985000005</v>
      </c>
      <c r="HC14" s="2">
        <v>354.19841768999999</v>
      </c>
      <c r="HD14" s="2">
        <v>469.16657227999997</v>
      </c>
      <c r="HE14" s="2">
        <v>379.90879264</v>
      </c>
      <c r="HF14" s="2">
        <v>377.25523480999999</v>
      </c>
      <c r="HG14" s="2">
        <v>645.31420891999994</v>
      </c>
      <c r="HH14" s="2">
        <v>470.65607249999999</v>
      </c>
      <c r="HI14" s="2">
        <v>398.32324999999997</v>
      </c>
      <c r="HJ14" s="2">
        <v>354.65792220999998</v>
      </c>
      <c r="HK14" s="2">
        <v>317.48029092000002</v>
      </c>
      <c r="HL14" s="2">
        <v>470.96405346</v>
      </c>
      <c r="HM14" s="2">
        <v>414.86851548000004</v>
      </c>
      <c r="HN14" s="2">
        <v>334.52588292000002</v>
      </c>
      <c r="HO14" s="2">
        <v>341.57104958999997</v>
      </c>
      <c r="HP14" s="2">
        <v>388.26804449000002</v>
      </c>
      <c r="HQ14" s="2">
        <v>412.23832463000002</v>
      </c>
      <c r="HR14" s="2">
        <v>352.36312068000001</v>
      </c>
      <c r="HS14" s="2">
        <v>364.23012869000002</v>
      </c>
      <c r="HT14" s="2">
        <v>265.19006966000001</v>
      </c>
      <c r="HU14" s="2">
        <v>342.16660435</v>
      </c>
      <c r="HV14" s="2">
        <v>349.19804782</v>
      </c>
      <c r="HW14" s="2">
        <v>129.99620887999998</v>
      </c>
      <c r="HX14" s="2">
        <v>157.35065237000001</v>
      </c>
      <c r="HY14" s="2">
        <v>381.12940243000003</v>
      </c>
      <c r="HZ14" s="2">
        <v>557.12103636000006</v>
      </c>
      <c r="IA14" s="2">
        <v>287.13936531000002</v>
      </c>
      <c r="IB14" s="2">
        <v>204.94368908000001</v>
      </c>
      <c r="IC14" s="2">
        <v>208.02230269</v>
      </c>
      <c r="ID14" s="2">
        <v>228.79355905</v>
      </c>
      <c r="IE14" s="2">
        <v>279.1317937</v>
      </c>
      <c r="IF14" s="2">
        <v>210.90821161000002</v>
      </c>
      <c r="IG14" s="2">
        <v>304.92462789999996</v>
      </c>
      <c r="IH14" s="2">
        <v>374.04216438999998</v>
      </c>
      <c r="II14" s="2">
        <v>248.98025097999999</v>
      </c>
      <c r="IJ14" s="2">
        <v>287.59465302999996</v>
      </c>
      <c r="IK14" s="2">
        <v>475.22854727999999</v>
      </c>
      <c r="IL14" s="2">
        <v>288.12989439</v>
      </c>
      <c r="IM14" s="2">
        <v>370.31244691000001</v>
      </c>
      <c r="IN14" s="2">
        <v>400.31699385000002</v>
      </c>
      <c r="IO14" s="2">
        <v>392.82210075</v>
      </c>
      <c r="IP14" s="2">
        <v>449.15159218999997</v>
      </c>
      <c r="IQ14" s="2">
        <v>415.40078275999997</v>
      </c>
      <c r="IR14" s="2">
        <v>366.29443713000001</v>
      </c>
      <c r="IS14" s="2">
        <v>398.63155435000004</v>
      </c>
      <c r="IT14" s="2">
        <v>407.72151654999999</v>
      </c>
      <c r="IU14" s="2">
        <v>299.17171526999999</v>
      </c>
      <c r="IV14" s="2">
        <v>382.87074908</v>
      </c>
      <c r="IW14" s="2">
        <v>464.64622300000002</v>
      </c>
      <c r="IX14" s="2">
        <v>431.34214499000001</v>
      </c>
      <c r="IY14" s="2">
        <v>391.01303102999998</v>
      </c>
      <c r="IZ14" s="2">
        <v>413.04419111000004</v>
      </c>
      <c r="JA14" s="2">
        <v>531.47993144999998</v>
      </c>
      <c r="JB14" s="2">
        <v>476.01826055999999</v>
      </c>
      <c r="JC14" s="2">
        <v>733.31803189999994</v>
      </c>
      <c r="JD14" s="2">
        <v>458.92408997000001</v>
      </c>
      <c r="JE14" s="2">
        <v>723.78314949000003</v>
      </c>
      <c r="JF14" s="2">
        <v>570.25746814000001</v>
      </c>
      <c r="JG14" s="2">
        <v>374.45201116999999</v>
      </c>
      <c r="JH14" s="2">
        <v>566.92641702000003</v>
      </c>
      <c r="JI14" s="2">
        <v>489.00878749000003</v>
      </c>
      <c r="JJ14" s="2">
        <v>420.33625769999998</v>
      </c>
      <c r="JK14" s="2">
        <v>511.67134933999995</v>
      </c>
      <c r="JL14" s="2">
        <v>435.72284083</v>
      </c>
      <c r="JM14" s="2">
        <v>505.74494226999997</v>
      </c>
      <c r="JN14" s="2">
        <v>471.66926275999998</v>
      </c>
      <c r="JO14" s="2">
        <v>464.15470197000002</v>
      </c>
      <c r="JP14" s="2">
        <v>440.45704645000001</v>
      </c>
      <c r="JQ14" s="2">
        <v>388.99280396</v>
      </c>
      <c r="JR14" s="2">
        <v>369.53547082</v>
      </c>
      <c r="JS14" s="2">
        <v>204.21179006</v>
      </c>
      <c r="JT14" s="2">
        <v>292.83446750000002</v>
      </c>
      <c r="JU14" s="2">
        <v>317.47312950000003</v>
      </c>
      <c r="JV14" s="2">
        <v>196.35556058</v>
      </c>
      <c r="JW14" s="2">
        <v>117.57085345</v>
      </c>
      <c r="JX14" s="2">
        <v>248.53986574000001</v>
      </c>
      <c r="JY14" s="2">
        <v>244.94944287000001</v>
      </c>
      <c r="JZ14" s="2">
        <v>302.02696956</v>
      </c>
      <c r="KA14" s="2">
        <v>358.39156799</v>
      </c>
      <c r="KB14" s="2">
        <v>370.74837212</v>
      </c>
      <c r="KC14" s="2">
        <v>423.52994344999996</v>
      </c>
      <c r="KD14" s="2">
        <v>368.5600733</v>
      </c>
      <c r="KE14" s="2">
        <v>329.84094044</v>
      </c>
      <c r="KF14" s="2">
        <v>210.11749609</v>
      </c>
      <c r="KG14" s="2">
        <v>530.99081201000001</v>
      </c>
      <c r="KH14" s="2">
        <v>129.05059660999999</v>
      </c>
      <c r="KI14" s="2">
        <v>318.37417832</v>
      </c>
      <c r="KJ14" s="2">
        <v>278.47370322</v>
      </c>
      <c r="KK14" s="2">
        <v>223.75233127999999</v>
      </c>
      <c r="KL14" s="2">
        <v>218.11935792</v>
      </c>
      <c r="KM14" s="2">
        <v>217.39611950999998</v>
      </c>
      <c r="KN14" s="2">
        <v>245.43001374000002</v>
      </c>
      <c r="KO14" s="2">
        <v>376.58916135000004</v>
      </c>
      <c r="KP14" s="2">
        <v>464.16813886</v>
      </c>
      <c r="KQ14" s="2">
        <v>247.06740865999998</v>
      </c>
      <c r="KR14" s="2">
        <v>270.61565848000004</v>
      </c>
    </row>
    <row r="15" spans="1:304" x14ac:dyDescent="0.2">
      <c r="A15" t="s">
        <v>72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311.73352199999999</v>
      </c>
      <c r="AM15" s="2">
        <v>321.85953699999999</v>
      </c>
      <c r="AN15" s="2">
        <v>365.08027200000004</v>
      </c>
      <c r="AO15" s="2">
        <v>324.72869299999996</v>
      </c>
      <c r="AP15" s="2">
        <v>401.80636900000002</v>
      </c>
      <c r="AQ15" s="2">
        <v>407.53489500000001</v>
      </c>
      <c r="AR15" s="2">
        <v>400.86422700000003</v>
      </c>
      <c r="AS15" s="2">
        <v>464.981718</v>
      </c>
      <c r="AT15" s="2">
        <v>437.58425999999997</v>
      </c>
      <c r="AU15" s="2">
        <v>462.41393200000005</v>
      </c>
      <c r="AV15" s="2">
        <v>497.66681499999999</v>
      </c>
      <c r="AW15" s="2">
        <v>443.47349700000001</v>
      </c>
      <c r="AX15" s="2">
        <v>361.32803700000005</v>
      </c>
      <c r="AY15" s="2">
        <v>289.43843500000003</v>
      </c>
      <c r="AZ15" s="2">
        <v>433.518573</v>
      </c>
      <c r="BA15" s="2">
        <v>421.17745099999996</v>
      </c>
      <c r="BB15" s="2">
        <v>483.443264</v>
      </c>
      <c r="BC15" s="2">
        <v>422.01540999999997</v>
      </c>
      <c r="BD15" s="2">
        <v>420.13508300000001</v>
      </c>
      <c r="BE15" s="2">
        <v>444.86469999999997</v>
      </c>
      <c r="BF15" s="2">
        <v>380.13346899999999</v>
      </c>
      <c r="BG15" s="2">
        <v>438.02472699999998</v>
      </c>
      <c r="BH15" s="2">
        <v>380.42708399999998</v>
      </c>
      <c r="BI15" s="2">
        <v>277.93117100000001</v>
      </c>
      <c r="BJ15" s="2">
        <v>368.36871200000002</v>
      </c>
      <c r="BK15" s="2">
        <v>315.017518</v>
      </c>
      <c r="BL15" s="2">
        <v>352.03334599999999</v>
      </c>
      <c r="BM15" s="2">
        <v>363.02579200000002</v>
      </c>
      <c r="BN15" s="2">
        <v>385.96471700000001</v>
      </c>
      <c r="BO15" s="2">
        <v>373.86051300000003</v>
      </c>
      <c r="BP15" s="2">
        <v>487.83628600000003</v>
      </c>
      <c r="BQ15" s="2">
        <v>453.58714699999996</v>
      </c>
      <c r="BR15" s="2">
        <v>448.035618</v>
      </c>
      <c r="BS15" s="2">
        <v>509.90785500000004</v>
      </c>
      <c r="BT15" s="2">
        <v>434.34265900000003</v>
      </c>
      <c r="BU15" s="2">
        <v>391.22198800000001</v>
      </c>
      <c r="BV15" s="2">
        <v>436.18025399999999</v>
      </c>
      <c r="BW15" s="2">
        <v>445.27748799999995</v>
      </c>
      <c r="BX15" s="2">
        <v>383.54464100000001</v>
      </c>
      <c r="BY15" s="2">
        <v>387.97732400000001</v>
      </c>
      <c r="BZ15" s="2">
        <v>327.759593</v>
      </c>
      <c r="CA15" s="2">
        <v>317.77616</v>
      </c>
      <c r="CB15" s="2">
        <v>345.02447799999999</v>
      </c>
      <c r="CC15" s="2">
        <v>330.22022799999996</v>
      </c>
      <c r="CD15" s="2">
        <v>415.35772599999996</v>
      </c>
      <c r="CE15" s="2">
        <v>405.23683699999998</v>
      </c>
      <c r="CF15" s="2">
        <v>385.14137899999997</v>
      </c>
      <c r="CG15" s="2">
        <v>382.94670400000001</v>
      </c>
      <c r="CH15" s="2">
        <v>347.57827900000001</v>
      </c>
      <c r="CI15" s="2">
        <v>291.20225699999997</v>
      </c>
      <c r="CJ15" s="2">
        <v>441.60160300000001</v>
      </c>
      <c r="CK15" s="2">
        <v>443.37976600000002</v>
      </c>
      <c r="CL15" s="2">
        <v>378.83416699999998</v>
      </c>
      <c r="CM15" s="2">
        <v>458.44034700000003</v>
      </c>
      <c r="CN15" s="2">
        <v>458.66047299999997</v>
      </c>
      <c r="CO15" s="2">
        <v>461.29306700000001</v>
      </c>
      <c r="CP15" s="2">
        <v>475.81932</v>
      </c>
      <c r="CQ15" s="2">
        <v>457.27764200000001</v>
      </c>
      <c r="CR15" s="2">
        <v>505.06020000000001</v>
      </c>
      <c r="CS15" s="2">
        <v>455.31169</v>
      </c>
      <c r="CT15" s="2">
        <v>404.29966300000001</v>
      </c>
      <c r="CU15" s="2">
        <v>361.380877</v>
      </c>
      <c r="CV15" s="2">
        <v>445.41234900000001</v>
      </c>
      <c r="CW15" s="2">
        <v>421.859238</v>
      </c>
      <c r="CX15" s="2">
        <v>432.96575200000001</v>
      </c>
      <c r="CY15" s="2">
        <v>437.27852199999995</v>
      </c>
      <c r="CZ15" s="2">
        <v>419.01808499999999</v>
      </c>
      <c r="DA15" s="2">
        <v>489.68221900000003</v>
      </c>
      <c r="DB15" s="2">
        <v>461.00436200000001</v>
      </c>
      <c r="DC15" s="2">
        <v>449.97734599999995</v>
      </c>
      <c r="DD15" s="2">
        <v>484.585128</v>
      </c>
      <c r="DE15" s="2">
        <v>470.56126408999995</v>
      </c>
      <c r="DF15" s="2">
        <v>452.61412736</v>
      </c>
      <c r="DG15" s="2">
        <v>359.20290130000001</v>
      </c>
      <c r="DH15" s="2">
        <v>501.27709312999997</v>
      </c>
      <c r="DI15" s="2">
        <v>423.23030564999999</v>
      </c>
      <c r="DJ15" s="2">
        <v>514.42995185999996</v>
      </c>
      <c r="DK15" s="2">
        <v>501.58457170999998</v>
      </c>
      <c r="DL15" s="2">
        <v>500.5976369</v>
      </c>
      <c r="DM15" s="2">
        <v>603.05575536000003</v>
      </c>
      <c r="DN15" s="2">
        <v>542.20535773999995</v>
      </c>
      <c r="DO15" s="2">
        <v>556.50723067999991</v>
      </c>
      <c r="DP15" s="2">
        <v>604.51422170000001</v>
      </c>
      <c r="DQ15" s="2">
        <v>591.06322104999992</v>
      </c>
      <c r="DR15" s="2">
        <v>532.00941424999996</v>
      </c>
      <c r="DS15" s="2">
        <v>489.8820217</v>
      </c>
      <c r="DT15" s="2">
        <v>623.46269601999995</v>
      </c>
      <c r="DU15" s="2">
        <v>566.50701082</v>
      </c>
      <c r="DV15" s="2">
        <v>637.51616860000001</v>
      </c>
      <c r="DW15" s="2">
        <v>592.78688557999999</v>
      </c>
      <c r="DX15" s="2">
        <v>622.78047222999999</v>
      </c>
      <c r="DY15" s="2">
        <v>731.33078143</v>
      </c>
      <c r="DZ15" s="2">
        <v>685.48782970000002</v>
      </c>
      <c r="EA15" s="2">
        <v>791.5934833099999</v>
      </c>
      <c r="EB15" s="2">
        <v>735.37803122000003</v>
      </c>
      <c r="EC15" s="2">
        <v>683.62916960000007</v>
      </c>
      <c r="ED15" s="2">
        <v>731.90993223999988</v>
      </c>
      <c r="EE15" s="2">
        <v>653.92781678000006</v>
      </c>
      <c r="EF15" s="2">
        <v>700.5030369000001</v>
      </c>
      <c r="EG15" s="2">
        <v>734.1443489400001</v>
      </c>
      <c r="EH15" s="2">
        <v>777.37391806000005</v>
      </c>
      <c r="EI15" s="2">
        <v>785.86009246000003</v>
      </c>
      <c r="EJ15" s="2">
        <v>875.39367448999985</v>
      </c>
      <c r="EK15" s="2">
        <v>829.21656095000003</v>
      </c>
      <c r="EL15" s="2">
        <v>1034.4865711499997</v>
      </c>
      <c r="EM15" s="2">
        <v>1175.7137333000003</v>
      </c>
      <c r="EN15" s="2">
        <v>1089.8199886100001</v>
      </c>
      <c r="EO15" s="2">
        <v>962.71685996000008</v>
      </c>
      <c r="EP15" s="2">
        <v>777.43017729000007</v>
      </c>
      <c r="EQ15" s="2">
        <v>619.06533286999991</v>
      </c>
      <c r="ER15" s="2">
        <v>827.37326390999999</v>
      </c>
      <c r="ES15" s="2">
        <v>634.3006404099998</v>
      </c>
      <c r="ET15" s="2">
        <v>633.65553344</v>
      </c>
      <c r="EU15" s="2">
        <v>632.73482706999994</v>
      </c>
      <c r="EV15" s="2">
        <v>639.7258154000001</v>
      </c>
      <c r="EW15" s="2">
        <v>630.35146135000002</v>
      </c>
      <c r="EX15" s="2">
        <v>716.96912751999992</v>
      </c>
      <c r="EY15" s="2">
        <v>734.83711230000006</v>
      </c>
      <c r="EZ15" s="2">
        <v>748.08607921999987</v>
      </c>
      <c r="FA15" s="2">
        <v>789.80196366000018</v>
      </c>
      <c r="FB15" s="2">
        <v>715.47625899999991</v>
      </c>
      <c r="FC15" s="2">
        <v>716.58376900000007</v>
      </c>
      <c r="FD15" s="2">
        <v>904.50711000000001</v>
      </c>
      <c r="FE15" s="2">
        <v>802.18607300000008</v>
      </c>
      <c r="FF15" s="2">
        <v>901.96175900000014</v>
      </c>
      <c r="FG15" s="2">
        <v>956.97078999999985</v>
      </c>
      <c r="FH15" s="2">
        <v>955.8380269999999</v>
      </c>
      <c r="FI15" s="2">
        <v>1012.002664</v>
      </c>
      <c r="FJ15" s="2">
        <v>1068.7481899999998</v>
      </c>
      <c r="FK15" s="2">
        <v>1001.98388</v>
      </c>
      <c r="FL15" s="2">
        <v>1150.7741100000001</v>
      </c>
      <c r="FM15" s="2">
        <v>1071.8543099999999</v>
      </c>
      <c r="FN15" s="2">
        <v>958.55361199999993</v>
      </c>
      <c r="FO15" s="2">
        <v>957.37078099999997</v>
      </c>
      <c r="FP15" s="2">
        <v>1061.7793280000003</v>
      </c>
      <c r="FQ15" s="2">
        <v>995.19747399999994</v>
      </c>
      <c r="FR15" s="2">
        <v>1043.2332699999999</v>
      </c>
      <c r="FS15" s="2">
        <v>1028.47875</v>
      </c>
      <c r="FT15" s="2">
        <v>1096.620302</v>
      </c>
      <c r="FU15" s="2">
        <v>1197.981162</v>
      </c>
      <c r="FV15" s="2">
        <v>1247.7218329999998</v>
      </c>
      <c r="FW15" s="2">
        <v>1355.488965</v>
      </c>
      <c r="FX15" s="2">
        <v>1444.6310639999999</v>
      </c>
      <c r="FY15" s="2">
        <v>1329.541168</v>
      </c>
      <c r="FZ15" s="2">
        <v>1268.5923091499997</v>
      </c>
      <c r="GA15" s="2">
        <v>1232.5394435599997</v>
      </c>
      <c r="GB15" s="2">
        <v>1355.0138084300002</v>
      </c>
      <c r="GC15" s="2">
        <v>1284.9492008199998</v>
      </c>
      <c r="GD15" s="2">
        <v>1576.71974155</v>
      </c>
      <c r="GE15" s="2">
        <v>1235.36077581</v>
      </c>
      <c r="GF15" s="2">
        <v>1369.327413</v>
      </c>
      <c r="GG15" s="2">
        <v>1475.3658349099999</v>
      </c>
      <c r="GH15" s="2">
        <v>1173.4802509900001</v>
      </c>
      <c r="GI15" s="2">
        <v>1420.7516877200003</v>
      </c>
      <c r="GJ15" s="2">
        <v>1298.7575971999997</v>
      </c>
      <c r="GK15" s="2">
        <v>1238.8227939799999</v>
      </c>
      <c r="GL15" s="2">
        <v>1199.5318146600005</v>
      </c>
      <c r="GM15" s="2">
        <v>943.78885424999999</v>
      </c>
      <c r="GN15" s="2">
        <v>581.41636525999991</v>
      </c>
      <c r="GO15" s="2">
        <v>1245.3108673499999</v>
      </c>
      <c r="GP15" s="2">
        <v>1169.9204921399999</v>
      </c>
      <c r="GQ15" s="2">
        <v>1206.23115906</v>
      </c>
      <c r="GR15" s="2">
        <v>1366.1426808400001</v>
      </c>
      <c r="GS15" s="2">
        <v>1357.4836595699999</v>
      </c>
      <c r="GT15" s="2">
        <v>1279.1110052199999</v>
      </c>
      <c r="GU15" s="2">
        <v>1577.2242676999999</v>
      </c>
      <c r="GV15" s="2">
        <v>1388.5988656200002</v>
      </c>
      <c r="GW15" s="2">
        <v>1309.3172202499998</v>
      </c>
      <c r="GX15" s="2">
        <v>1342.4748200500001</v>
      </c>
      <c r="GY15" s="2">
        <v>1176.8686904399999</v>
      </c>
      <c r="GZ15" s="2">
        <v>1216.4720423699998</v>
      </c>
      <c r="HA15" s="2">
        <v>1260.17482924</v>
      </c>
      <c r="HB15" s="2">
        <v>1289.1925997599999</v>
      </c>
      <c r="HC15" s="2">
        <v>1105.2091536400001</v>
      </c>
      <c r="HD15" s="2">
        <v>1205.5746679600002</v>
      </c>
      <c r="HE15" s="2">
        <v>1174.10846823</v>
      </c>
      <c r="HF15" s="2">
        <v>1328.3136964799999</v>
      </c>
      <c r="HG15" s="2">
        <v>1471.6144138000002</v>
      </c>
      <c r="HH15" s="2">
        <v>1331.4779714700003</v>
      </c>
      <c r="HI15" s="2">
        <v>1177.6115787599997</v>
      </c>
      <c r="HJ15" s="2">
        <v>1389.0633051899999</v>
      </c>
      <c r="HK15" s="2">
        <v>1227.4244692299999</v>
      </c>
      <c r="HL15" s="2">
        <v>1574.9275247800001</v>
      </c>
      <c r="HM15" s="2">
        <v>1442.4361873899998</v>
      </c>
      <c r="HN15" s="2">
        <v>1300.24659337</v>
      </c>
      <c r="HO15" s="2">
        <v>1429.4774791500001</v>
      </c>
      <c r="HP15" s="2">
        <v>1533.64443689</v>
      </c>
      <c r="HQ15" s="2">
        <v>1420.84744099</v>
      </c>
      <c r="HR15" s="2">
        <v>1496.0891628599998</v>
      </c>
      <c r="HS15" s="2">
        <v>1500.8510341799999</v>
      </c>
      <c r="HT15" s="2">
        <v>1313.7219260699999</v>
      </c>
      <c r="HU15" s="2">
        <v>1173.6643261199999</v>
      </c>
      <c r="HV15" s="2">
        <v>1152.5363111199997</v>
      </c>
      <c r="HW15" s="2">
        <v>1090.1901544300001</v>
      </c>
      <c r="HX15" s="2">
        <v>1273.0843984600003</v>
      </c>
      <c r="HY15" s="2">
        <v>1086.6791307799999</v>
      </c>
      <c r="HZ15" s="2">
        <v>1076.7611414100002</v>
      </c>
      <c r="IA15" s="2">
        <v>1085.9121837699997</v>
      </c>
      <c r="IB15" s="2">
        <v>1007.8468004699998</v>
      </c>
      <c r="IC15" s="2">
        <v>1140.06850803</v>
      </c>
      <c r="ID15" s="2">
        <v>1072.5116004300003</v>
      </c>
      <c r="IE15" s="2">
        <v>1097.07024028</v>
      </c>
      <c r="IF15" s="2">
        <v>1203.2229268800002</v>
      </c>
      <c r="IG15" s="2">
        <v>1165.7504082999999</v>
      </c>
      <c r="IH15" s="2">
        <v>1098.5809769499999</v>
      </c>
      <c r="II15" s="2">
        <v>818.68351415000018</v>
      </c>
      <c r="IJ15" s="2">
        <v>1127.8593981900001</v>
      </c>
      <c r="IK15" s="2">
        <v>1002.8701419499999</v>
      </c>
      <c r="IL15" s="2">
        <v>1158.8362241499999</v>
      </c>
      <c r="IM15" s="2">
        <v>1145.4008449400001</v>
      </c>
      <c r="IN15" s="2">
        <v>1110.72522927</v>
      </c>
      <c r="IO15" s="2">
        <v>1295.2684489399999</v>
      </c>
      <c r="IP15" s="2">
        <v>1246.3935247500003</v>
      </c>
      <c r="IQ15" s="2">
        <v>1402.79101092</v>
      </c>
      <c r="IR15" s="2">
        <v>1407.14144444</v>
      </c>
      <c r="IS15" s="2">
        <v>1182.0361422400001</v>
      </c>
      <c r="IT15" s="2">
        <v>1321.1859892300001</v>
      </c>
      <c r="IU15" s="2">
        <v>1170.3139112900001</v>
      </c>
      <c r="IV15" s="2">
        <v>1328.70435221</v>
      </c>
      <c r="IW15" s="2">
        <v>1351.8441445200001</v>
      </c>
      <c r="IX15" s="2">
        <v>1377.8247251500002</v>
      </c>
      <c r="IY15" s="2">
        <v>1628.0358216100001</v>
      </c>
      <c r="IZ15" s="2">
        <v>1651.8801537100001</v>
      </c>
      <c r="JA15" s="2">
        <v>1832.4616376800002</v>
      </c>
      <c r="JB15" s="2">
        <v>1651.78591695</v>
      </c>
      <c r="JC15" s="2">
        <v>1808.5482366700001</v>
      </c>
      <c r="JD15" s="2">
        <v>1573.3075242299999</v>
      </c>
      <c r="JE15" s="2">
        <v>1304.8150860000001</v>
      </c>
      <c r="JF15" s="2">
        <v>1648.4327274</v>
      </c>
      <c r="JG15" s="2">
        <v>1372.4947466400001</v>
      </c>
      <c r="JH15" s="2">
        <v>1453.9815503</v>
      </c>
      <c r="JI15" s="2">
        <v>1525.2786233300001</v>
      </c>
      <c r="JJ15" s="2">
        <v>1651.3114154599998</v>
      </c>
      <c r="JK15" s="2">
        <v>1439.64004058</v>
      </c>
      <c r="JL15" s="2">
        <v>1602.7350945400001</v>
      </c>
      <c r="JM15" s="2">
        <v>1633.6509156200002</v>
      </c>
      <c r="JN15" s="2">
        <v>1677.7365548600001</v>
      </c>
      <c r="JO15" s="2">
        <v>1883.3550383400002</v>
      </c>
      <c r="JP15" s="2">
        <v>1660.5795761299999</v>
      </c>
      <c r="JQ15" s="2">
        <v>1561.0587499400003</v>
      </c>
      <c r="JR15" s="2">
        <v>1748.5395479799997</v>
      </c>
      <c r="JS15" s="2">
        <v>1458.2274644899999</v>
      </c>
      <c r="JT15" s="2">
        <v>1760.3384729100003</v>
      </c>
      <c r="JU15" s="2">
        <v>1437.7792841799999</v>
      </c>
      <c r="JV15" s="2">
        <v>1508.3153286400002</v>
      </c>
      <c r="JW15" s="2">
        <v>1442.3959195900002</v>
      </c>
      <c r="JX15" s="2">
        <v>1652.2075902500001</v>
      </c>
      <c r="JY15" s="2">
        <v>1773.9411925999996</v>
      </c>
      <c r="JZ15" s="2">
        <v>2044.5708561400002</v>
      </c>
      <c r="KA15" s="2">
        <v>2278.2561970100005</v>
      </c>
      <c r="KB15" s="2">
        <v>2553.5427782499996</v>
      </c>
      <c r="KC15" s="2">
        <v>2283.8427978700001</v>
      </c>
      <c r="KD15" s="2">
        <v>2359.2903903400002</v>
      </c>
      <c r="KE15" s="2">
        <v>2294.7767621799999</v>
      </c>
      <c r="KF15" s="2">
        <v>2998.1183972999997</v>
      </c>
      <c r="KG15" s="2">
        <v>2502.9954518700006</v>
      </c>
      <c r="KH15" s="2">
        <v>2599.04594946</v>
      </c>
      <c r="KI15" s="2">
        <v>2394.59721175</v>
      </c>
      <c r="KJ15" s="2">
        <v>2423.5460652900001</v>
      </c>
      <c r="KK15" s="2">
        <v>2550.57462988</v>
      </c>
      <c r="KL15" s="2">
        <v>2733.5247239599994</v>
      </c>
      <c r="KM15" s="2">
        <v>2748.3562258800007</v>
      </c>
      <c r="KN15" s="2">
        <v>3034.2549147299997</v>
      </c>
      <c r="KO15" s="2">
        <v>3054.2020851399998</v>
      </c>
      <c r="KP15" s="2">
        <v>2675.8331088099999</v>
      </c>
      <c r="KQ15" s="2">
        <v>2310.1308216300004</v>
      </c>
      <c r="KR15" s="2">
        <v>2008.6789794200001</v>
      </c>
    </row>
    <row r="16" spans="1:304" x14ac:dyDescent="0.2">
      <c r="A16" t="s">
        <v>73</v>
      </c>
      <c r="B16" s="2">
        <v>914.50344823999978</v>
      </c>
      <c r="C16" s="2">
        <v>1104.6411402599999</v>
      </c>
      <c r="D16" s="2">
        <v>1109.1692407199998</v>
      </c>
      <c r="E16" s="2">
        <v>1120.8254771700001</v>
      </c>
      <c r="F16" s="2">
        <v>1133.74587303</v>
      </c>
      <c r="G16" s="2">
        <v>1169.4947346600002</v>
      </c>
      <c r="H16" s="2">
        <v>1102.0085760999998</v>
      </c>
      <c r="I16" s="2">
        <v>1175.1499519799997</v>
      </c>
      <c r="J16" s="2">
        <v>1241.85773806</v>
      </c>
      <c r="K16" s="2">
        <v>1191.6736110099998</v>
      </c>
      <c r="L16" s="2">
        <v>1257.1230971499999</v>
      </c>
      <c r="M16" s="2">
        <v>1193.28376742</v>
      </c>
      <c r="N16" s="2">
        <v>953.46320930000002</v>
      </c>
      <c r="O16" s="2">
        <v>1158.3816460600001</v>
      </c>
      <c r="P16" s="2">
        <v>1097.3196126799999</v>
      </c>
      <c r="Q16" s="2">
        <v>1178.3260896699999</v>
      </c>
      <c r="R16" s="2">
        <v>1188.21929578</v>
      </c>
      <c r="S16" s="2">
        <v>1203.6176221399999</v>
      </c>
      <c r="T16" s="2">
        <v>1109.3885366499999</v>
      </c>
      <c r="U16" s="2">
        <v>1052.7663747500001</v>
      </c>
      <c r="V16" s="2">
        <v>1092.20506505</v>
      </c>
      <c r="W16" s="2">
        <v>1044.6564401400001</v>
      </c>
      <c r="X16" s="2">
        <v>1112.4840848400002</v>
      </c>
      <c r="Y16" s="2">
        <v>1097.9814884399998</v>
      </c>
      <c r="Z16" s="2">
        <v>1004.63922128</v>
      </c>
      <c r="AA16" s="2">
        <v>1070.09279176</v>
      </c>
      <c r="AB16" s="2">
        <v>1080.1901181499998</v>
      </c>
      <c r="AC16" s="2">
        <v>1027.1474404700002</v>
      </c>
      <c r="AD16" s="2">
        <v>1017.4158272100001</v>
      </c>
      <c r="AE16" s="2">
        <v>1050.36259569</v>
      </c>
      <c r="AF16" s="2">
        <v>1085.3233911499999</v>
      </c>
      <c r="AG16" s="2">
        <v>1135.19663569</v>
      </c>
      <c r="AH16" s="2">
        <v>1138.1761937299998</v>
      </c>
      <c r="AI16" s="2">
        <v>1357.3713984999999</v>
      </c>
      <c r="AJ16" s="2">
        <v>1371.5026275499999</v>
      </c>
      <c r="AK16" s="2">
        <v>1466.8513960900002</v>
      </c>
      <c r="AL16" s="2">
        <v>343.67138999999997</v>
      </c>
      <c r="AM16" s="2">
        <v>560.91494599999999</v>
      </c>
      <c r="AN16" s="2">
        <v>397.08558300000004</v>
      </c>
      <c r="AO16" s="2">
        <v>649.31360499999994</v>
      </c>
      <c r="AP16" s="2">
        <v>482.41156200000023</v>
      </c>
      <c r="AQ16" s="2">
        <v>571.94165999999996</v>
      </c>
      <c r="AR16" s="2">
        <v>547.81841599999973</v>
      </c>
      <c r="AS16" s="2">
        <v>505.92129100000005</v>
      </c>
      <c r="AT16" s="2">
        <v>592.47429099999999</v>
      </c>
      <c r="AU16" s="2">
        <v>586.4341049999997</v>
      </c>
      <c r="AV16" s="2">
        <v>596.57398799999999</v>
      </c>
      <c r="AW16" s="2">
        <v>711.59035399999993</v>
      </c>
      <c r="AX16" s="2">
        <v>540.72918800000002</v>
      </c>
      <c r="AY16" s="2">
        <v>560.42340899999988</v>
      </c>
      <c r="AZ16" s="2">
        <v>481.538861</v>
      </c>
      <c r="BA16" s="2">
        <v>634.77430800000002</v>
      </c>
      <c r="BB16" s="2">
        <v>589.94085399999994</v>
      </c>
      <c r="BC16" s="2">
        <v>915.06059299999993</v>
      </c>
      <c r="BD16" s="2">
        <v>606.43160599999999</v>
      </c>
      <c r="BE16" s="2">
        <v>603.542326</v>
      </c>
      <c r="BF16" s="2">
        <v>615.76248600000008</v>
      </c>
      <c r="BG16" s="2">
        <v>654.98246399999982</v>
      </c>
      <c r="BH16" s="2">
        <v>654.47092700000007</v>
      </c>
      <c r="BI16" s="2">
        <v>726.37399500000026</v>
      </c>
      <c r="BJ16" s="2">
        <v>504.77612600000009</v>
      </c>
      <c r="BK16" s="2">
        <v>590.08518499999991</v>
      </c>
      <c r="BL16" s="2">
        <v>588.35581900000011</v>
      </c>
      <c r="BM16" s="2">
        <v>681.25807900000007</v>
      </c>
      <c r="BN16" s="2">
        <v>599.90117599999974</v>
      </c>
      <c r="BO16" s="2">
        <v>613.48795699999982</v>
      </c>
      <c r="BP16" s="2">
        <v>595.75429900000006</v>
      </c>
      <c r="BQ16" s="2">
        <v>582.66302899999971</v>
      </c>
      <c r="BR16" s="2">
        <v>634.35728800000004</v>
      </c>
      <c r="BS16" s="2">
        <v>589.94592</v>
      </c>
      <c r="BT16" s="2">
        <v>617.23433199999977</v>
      </c>
      <c r="BU16" s="2">
        <v>759.15812800000003</v>
      </c>
      <c r="BV16" s="2">
        <v>455.45874400000002</v>
      </c>
      <c r="BW16" s="2">
        <v>639.527466</v>
      </c>
      <c r="BX16" s="2">
        <v>570.48218699999995</v>
      </c>
      <c r="BY16" s="2">
        <v>540.45279599999969</v>
      </c>
      <c r="BZ16" s="2">
        <v>528.71320300000025</v>
      </c>
      <c r="CA16" s="2">
        <v>514.06054800000004</v>
      </c>
      <c r="CB16" s="2">
        <v>511.66110699999996</v>
      </c>
      <c r="CC16" s="2">
        <v>613.95142299999998</v>
      </c>
      <c r="CD16" s="2">
        <v>510.55566799999997</v>
      </c>
      <c r="CE16" s="2">
        <v>634.86363000000017</v>
      </c>
      <c r="CF16" s="2">
        <v>752.57971499999996</v>
      </c>
      <c r="CG16" s="2">
        <v>833.39916999999991</v>
      </c>
      <c r="CH16" s="2">
        <v>467.53784700000006</v>
      </c>
      <c r="CI16" s="2">
        <v>697.50602800000013</v>
      </c>
      <c r="CJ16" s="2">
        <v>684.01544799999999</v>
      </c>
      <c r="CK16" s="2">
        <v>711.601675</v>
      </c>
      <c r="CL16" s="2">
        <v>748.10190699999998</v>
      </c>
      <c r="CM16" s="2">
        <v>750.86001299999998</v>
      </c>
      <c r="CN16" s="2">
        <v>804.27274000000011</v>
      </c>
      <c r="CO16" s="2">
        <v>876.8593699999999</v>
      </c>
      <c r="CP16" s="2">
        <v>879.75067300000012</v>
      </c>
      <c r="CQ16" s="2">
        <v>565.24269500000003</v>
      </c>
      <c r="CR16" s="2">
        <v>802.6115980000003</v>
      </c>
      <c r="CS16" s="2">
        <v>864.33406600000001</v>
      </c>
      <c r="CT16" s="2">
        <v>1013.662716</v>
      </c>
      <c r="CU16" s="2">
        <v>612.01184699999999</v>
      </c>
      <c r="CV16" s="2">
        <v>943.93693999999994</v>
      </c>
      <c r="CW16" s="2">
        <v>894.47709799999996</v>
      </c>
      <c r="CX16" s="2">
        <v>755.17653100000007</v>
      </c>
      <c r="CY16" s="2">
        <v>680.81995099999972</v>
      </c>
      <c r="CZ16" s="2">
        <v>735.5351189999999</v>
      </c>
      <c r="DA16" s="2">
        <v>879.01823300000046</v>
      </c>
      <c r="DB16" s="2">
        <v>953.527063</v>
      </c>
      <c r="DC16" s="2">
        <v>1037.2553389999998</v>
      </c>
      <c r="DD16" s="2">
        <v>1110.0542679999999</v>
      </c>
      <c r="DE16" s="2">
        <v>1156.4095794299997</v>
      </c>
      <c r="DF16" s="2">
        <v>927.13293098999998</v>
      </c>
      <c r="DG16" s="2">
        <v>863.72694279999996</v>
      </c>
      <c r="DH16" s="2">
        <v>702.62181185999998</v>
      </c>
      <c r="DI16" s="2">
        <v>894.24948016999997</v>
      </c>
      <c r="DJ16" s="2">
        <v>826.11131824999995</v>
      </c>
      <c r="DK16" s="2">
        <v>885.67486161999955</v>
      </c>
      <c r="DL16" s="2">
        <v>867.87496405000002</v>
      </c>
      <c r="DM16" s="2">
        <v>974.81589419000011</v>
      </c>
      <c r="DN16" s="2">
        <v>1216.6203789299993</v>
      </c>
      <c r="DO16" s="2">
        <v>1016.0302800100001</v>
      </c>
      <c r="DP16" s="2">
        <v>1063.18684177</v>
      </c>
      <c r="DQ16" s="2">
        <v>1669.9462678</v>
      </c>
      <c r="DR16" s="2">
        <v>1032.5696685999997</v>
      </c>
      <c r="DS16" s="2">
        <v>935.59538952000003</v>
      </c>
      <c r="DT16" s="2">
        <v>731.72880913000017</v>
      </c>
      <c r="DU16" s="2">
        <v>1044.8935655600001</v>
      </c>
      <c r="DV16" s="2">
        <v>1069.0190975800003</v>
      </c>
      <c r="DW16" s="2">
        <v>1217.4671460900001</v>
      </c>
      <c r="DX16" s="2">
        <v>1044.37134201</v>
      </c>
      <c r="DY16" s="2">
        <v>1150.02602611</v>
      </c>
      <c r="DZ16" s="2">
        <v>1265.1047201700001</v>
      </c>
      <c r="EA16" s="2">
        <v>1310.0229251599999</v>
      </c>
      <c r="EB16" s="2">
        <v>1405.8396386899999</v>
      </c>
      <c r="EC16" s="2">
        <v>1355.9285741799999</v>
      </c>
      <c r="ED16" s="2">
        <v>1210.9987752399998</v>
      </c>
      <c r="EE16" s="2">
        <v>1179.8779549399999</v>
      </c>
      <c r="EF16" s="2">
        <v>1179.83707355</v>
      </c>
      <c r="EG16" s="2">
        <v>1332.0718415900003</v>
      </c>
      <c r="EH16" s="2">
        <v>1333.5448165700004</v>
      </c>
      <c r="EI16" s="2">
        <v>1328.0682380200001</v>
      </c>
      <c r="EJ16" s="2">
        <v>1396.9421176000001</v>
      </c>
      <c r="EK16" s="2">
        <v>1265.7647674900006</v>
      </c>
      <c r="EL16" s="2">
        <v>1298.4160524999998</v>
      </c>
      <c r="EM16" s="2">
        <v>1350.3876063499997</v>
      </c>
      <c r="EN16" s="2">
        <v>1138.3259163799999</v>
      </c>
      <c r="EO16" s="2">
        <v>1263.589821470001</v>
      </c>
      <c r="EP16" s="2">
        <v>982.74184304999983</v>
      </c>
      <c r="EQ16" s="2">
        <v>807.7791600500002</v>
      </c>
      <c r="ER16" s="2">
        <v>835.82196529999953</v>
      </c>
      <c r="ES16" s="2">
        <v>830.67617109000071</v>
      </c>
      <c r="ET16" s="2">
        <v>803.10038164000014</v>
      </c>
      <c r="EU16" s="2">
        <v>904.76575224000067</v>
      </c>
      <c r="EV16" s="2">
        <v>849.41571404000001</v>
      </c>
      <c r="EW16" s="2">
        <v>885.66674744999989</v>
      </c>
      <c r="EX16" s="2">
        <v>1071.6242522799996</v>
      </c>
      <c r="EY16" s="2">
        <v>1043.3107622200002</v>
      </c>
      <c r="EZ16" s="2">
        <v>1561.7246501899992</v>
      </c>
      <c r="FA16" s="2">
        <v>1410.0731178400001</v>
      </c>
      <c r="FB16" s="2">
        <v>1054.9381349999999</v>
      </c>
      <c r="FC16" s="2">
        <v>1043.0475560000002</v>
      </c>
      <c r="FD16" s="2">
        <v>998.34212500000012</v>
      </c>
      <c r="FE16" s="2">
        <v>1156.3388459999996</v>
      </c>
      <c r="FF16" s="2">
        <v>796.2811030000006</v>
      </c>
      <c r="FG16" s="2">
        <v>1214.1454950000007</v>
      </c>
      <c r="FH16" s="2">
        <v>1147.8466619999992</v>
      </c>
      <c r="FI16" s="2">
        <v>1349.4178549999992</v>
      </c>
      <c r="FJ16" s="2">
        <v>983.22184699999957</v>
      </c>
      <c r="FK16" s="2">
        <v>1389.0954310000009</v>
      </c>
      <c r="FL16" s="2">
        <v>1411.4063800000006</v>
      </c>
      <c r="FM16" s="2">
        <v>1829.0057430000002</v>
      </c>
      <c r="FN16" s="2">
        <v>1731.9876820000009</v>
      </c>
      <c r="FO16" s="2">
        <v>803.04475600000046</v>
      </c>
      <c r="FP16" s="2">
        <v>1318.6501709999993</v>
      </c>
      <c r="FQ16" s="2">
        <v>1083.9358299999999</v>
      </c>
      <c r="FR16" s="2">
        <v>1392.2674970000003</v>
      </c>
      <c r="FS16" s="2">
        <v>542.5214220000006</v>
      </c>
      <c r="FT16" s="2">
        <v>1696.5908269999993</v>
      </c>
      <c r="FU16" s="2">
        <v>686.5633210000002</v>
      </c>
      <c r="FV16" s="2">
        <v>1587.6155159300008</v>
      </c>
      <c r="FW16" s="2">
        <v>1927.2139350700002</v>
      </c>
      <c r="FX16" s="2">
        <v>1872.0842079999986</v>
      </c>
      <c r="FY16" s="2">
        <v>-770.87583441999971</v>
      </c>
      <c r="FZ16" s="2">
        <v>1378.5170375300002</v>
      </c>
      <c r="GA16" s="2">
        <v>1112.0898914100003</v>
      </c>
      <c r="GB16" s="2">
        <v>960.56040976999964</v>
      </c>
      <c r="GC16" s="2">
        <v>1741.1001333099987</v>
      </c>
      <c r="GD16" s="2">
        <v>1141.6000228700004</v>
      </c>
      <c r="GE16" s="2">
        <v>1297.9372252400008</v>
      </c>
      <c r="GF16" s="2">
        <v>1249.3382567500009</v>
      </c>
      <c r="GG16" s="2">
        <v>1480.7196360399994</v>
      </c>
      <c r="GH16" s="2">
        <v>1652.3170990599992</v>
      </c>
      <c r="GI16" s="2">
        <v>1544.958970200001</v>
      </c>
      <c r="GJ16" s="2">
        <v>1504.8932253800001</v>
      </c>
      <c r="GK16" s="2">
        <v>1810.6738513399994</v>
      </c>
      <c r="GL16" s="2">
        <v>1408.277187500001</v>
      </c>
      <c r="GM16" s="2">
        <v>932.23765391000074</v>
      </c>
      <c r="GN16" s="2">
        <v>1071.5233009200003</v>
      </c>
      <c r="GO16" s="2">
        <v>1520.2011019600009</v>
      </c>
      <c r="GP16" s="2">
        <v>1391.13977978</v>
      </c>
      <c r="GQ16" s="2">
        <v>1512.8899836799994</v>
      </c>
      <c r="GR16" s="2">
        <v>1529.3916106400004</v>
      </c>
      <c r="GS16" s="2">
        <v>1263.4779023799999</v>
      </c>
      <c r="GT16" s="2">
        <v>1520.2574481300001</v>
      </c>
      <c r="GU16" s="2">
        <v>1681.11323146</v>
      </c>
      <c r="GV16" s="2">
        <v>1593.5130234400001</v>
      </c>
      <c r="GW16" s="2">
        <v>1715.9248685499992</v>
      </c>
      <c r="GX16" s="2">
        <v>1396.9915704699997</v>
      </c>
      <c r="GY16" s="2">
        <v>1471.4915644500009</v>
      </c>
      <c r="GZ16" s="2">
        <v>1573.8357411299996</v>
      </c>
      <c r="HA16" s="2">
        <v>1587.0368839400005</v>
      </c>
      <c r="HB16" s="2">
        <v>1701.0633832399997</v>
      </c>
      <c r="HC16" s="2">
        <v>1882.5804555399995</v>
      </c>
      <c r="HD16" s="2">
        <v>1517.876728329999</v>
      </c>
      <c r="HE16" s="2">
        <v>1502.5636496399998</v>
      </c>
      <c r="HF16" s="2">
        <v>1794.5084878400007</v>
      </c>
      <c r="HG16" s="2">
        <v>1895.21211453</v>
      </c>
      <c r="HH16" s="2">
        <v>1925.4409828200005</v>
      </c>
      <c r="HI16" s="2">
        <v>2873.5352313299991</v>
      </c>
      <c r="HJ16" s="2">
        <v>1529.0262032699991</v>
      </c>
      <c r="HK16" s="2">
        <v>1343.8785467299997</v>
      </c>
      <c r="HL16" s="2">
        <v>1290.5245859499989</v>
      </c>
      <c r="HM16" s="2">
        <v>1610.6098576800014</v>
      </c>
      <c r="HN16" s="2">
        <v>1772.11296358</v>
      </c>
      <c r="HO16" s="2">
        <v>1276.6828257400009</v>
      </c>
      <c r="HP16" s="2">
        <v>1413.1251791600002</v>
      </c>
      <c r="HQ16" s="2">
        <v>1506.9477358699992</v>
      </c>
      <c r="HR16" s="2">
        <v>1873.5786150500003</v>
      </c>
      <c r="HS16" s="2">
        <v>1789.7006974600004</v>
      </c>
      <c r="HT16" s="2">
        <v>1715.6293712699996</v>
      </c>
      <c r="HU16" s="2">
        <v>2027.546416710001</v>
      </c>
      <c r="HV16" s="2">
        <v>1557.1242671299997</v>
      </c>
      <c r="HW16" s="2">
        <v>1357.9359707699996</v>
      </c>
      <c r="HX16" s="2">
        <v>1384.0761159000006</v>
      </c>
      <c r="HY16" s="2">
        <v>1430.1961548500001</v>
      </c>
      <c r="HZ16" s="2">
        <v>329.94010111999978</v>
      </c>
      <c r="IA16" s="2">
        <v>1352.5871320900005</v>
      </c>
      <c r="IB16" s="2">
        <v>1490.37877817</v>
      </c>
      <c r="IC16" s="2">
        <v>1531.1373082699993</v>
      </c>
      <c r="ID16" s="2">
        <v>1601.1418963100009</v>
      </c>
      <c r="IE16" s="2">
        <v>1927.1689685399999</v>
      </c>
      <c r="IF16" s="2">
        <v>1608.9203319200003</v>
      </c>
      <c r="IG16" s="2">
        <v>1570.7373095200007</v>
      </c>
      <c r="IH16" s="2">
        <v>1749.4867034700005</v>
      </c>
      <c r="II16" s="2">
        <v>1503.6833154599994</v>
      </c>
      <c r="IJ16" s="2">
        <v>1179.9433653100002</v>
      </c>
      <c r="IK16" s="2">
        <v>1512.4989046299997</v>
      </c>
      <c r="IL16" s="2">
        <v>1485.9604777699994</v>
      </c>
      <c r="IM16" s="2">
        <v>1284.1899968000002</v>
      </c>
      <c r="IN16" s="2">
        <v>1851.5105598800001</v>
      </c>
      <c r="IO16" s="2">
        <v>1422.1758235900002</v>
      </c>
      <c r="IP16" s="2">
        <v>1908.8881376999998</v>
      </c>
      <c r="IQ16" s="2">
        <v>2344.6288124100006</v>
      </c>
      <c r="IR16" s="2">
        <v>2481.4257027099998</v>
      </c>
      <c r="IS16" s="2">
        <v>2690.9724037800001</v>
      </c>
      <c r="IT16" s="2">
        <v>2692.7539024799999</v>
      </c>
      <c r="IU16" s="2">
        <v>1932.8703954900004</v>
      </c>
      <c r="IV16" s="2">
        <v>1960.9511604900001</v>
      </c>
      <c r="IW16" s="2">
        <v>2183.8521966299995</v>
      </c>
      <c r="IX16" s="2">
        <v>2472.8948871500002</v>
      </c>
      <c r="IY16" s="2">
        <v>1561.9466569999993</v>
      </c>
      <c r="IZ16" s="2">
        <v>1837.474709899999</v>
      </c>
      <c r="JA16" s="2">
        <v>1496.7212367000004</v>
      </c>
      <c r="JB16" s="2">
        <v>1929.3754690400006</v>
      </c>
      <c r="JC16" s="2">
        <v>1633.2087473099998</v>
      </c>
      <c r="JD16" s="2">
        <v>2003.1514305500004</v>
      </c>
      <c r="JE16" s="2">
        <v>2032.5933488100004</v>
      </c>
      <c r="JF16" s="2">
        <v>702.48125813999877</v>
      </c>
      <c r="JG16" s="2">
        <v>1677.3634792900011</v>
      </c>
      <c r="JH16" s="2">
        <v>1771.6075959600007</v>
      </c>
      <c r="JI16" s="2">
        <v>1307.3932805100014</v>
      </c>
      <c r="JJ16" s="2">
        <v>1642.2762858899991</v>
      </c>
      <c r="JK16" s="2">
        <v>1762.7171647200003</v>
      </c>
      <c r="JL16" s="2">
        <v>1288.5323452199998</v>
      </c>
      <c r="JM16" s="2">
        <v>1617.0360204300007</v>
      </c>
      <c r="JN16" s="2">
        <v>1869.1386650400002</v>
      </c>
      <c r="JO16" s="2">
        <v>1496.3772671199988</v>
      </c>
      <c r="JP16" s="2">
        <v>1772.186352740001</v>
      </c>
      <c r="JQ16" s="2">
        <v>1829.3019570600002</v>
      </c>
      <c r="JR16" s="2">
        <v>1107.4517734699998</v>
      </c>
      <c r="JS16" s="2">
        <v>1557.6746539099997</v>
      </c>
      <c r="JT16" s="2">
        <v>1311.43693239</v>
      </c>
      <c r="JU16" s="2">
        <v>1161.9383547299997</v>
      </c>
      <c r="JV16" s="2">
        <v>693.99887681000007</v>
      </c>
      <c r="JW16" s="2">
        <v>1308.4240982899994</v>
      </c>
      <c r="JX16" s="2">
        <v>1546.1241998400003</v>
      </c>
      <c r="JY16" s="2">
        <v>2377.7656196000007</v>
      </c>
      <c r="JZ16" s="2">
        <v>2635.7782968299994</v>
      </c>
      <c r="KA16" s="2">
        <v>2380.5323375700018</v>
      </c>
      <c r="KB16" s="2">
        <v>3214.8645824199989</v>
      </c>
      <c r="KC16" s="2">
        <v>3050.3156422500015</v>
      </c>
      <c r="KD16" s="2">
        <v>1891.87195778</v>
      </c>
      <c r="KE16" s="2">
        <v>1714.0930276899996</v>
      </c>
      <c r="KF16" s="2">
        <v>2693.9727058400008</v>
      </c>
      <c r="KG16" s="2">
        <v>2472.3068244900005</v>
      </c>
      <c r="KH16" s="2">
        <v>1801.2159647799997</v>
      </c>
      <c r="KI16" s="2">
        <v>2989.7706052199983</v>
      </c>
      <c r="KJ16" s="2">
        <v>1710.719006099999</v>
      </c>
      <c r="KK16" s="2">
        <v>2379.9983620099993</v>
      </c>
      <c r="KL16" s="2">
        <v>2856.7009135399981</v>
      </c>
      <c r="KM16" s="2">
        <v>2418.1208226100011</v>
      </c>
      <c r="KN16" s="2">
        <v>2935.7121770299987</v>
      </c>
      <c r="KO16" s="2">
        <v>2017.5541733599998</v>
      </c>
      <c r="KP16" s="2">
        <v>1775.8913517700009</v>
      </c>
      <c r="KQ16" s="2">
        <v>2776.9030120299999</v>
      </c>
      <c r="KR16" s="2">
        <v>3054.2807408499984</v>
      </c>
    </row>
    <row r="17" spans="1:304" x14ac:dyDescent="0.2">
      <c r="A17" t="s">
        <v>6</v>
      </c>
      <c r="B17" s="2">
        <v>3078.6463939999999</v>
      </c>
      <c r="C17" s="2">
        <v>2289.4818289999998</v>
      </c>
      <c r="D17" s="2">
        <v>3109.7138089999999</v>
      </c>
      <c r="E17" s="2">
        <v>3362.6831529999995</v>
      </c>
      <c r="F17" s="2">
        <v>2629.7056899999998</v>
      </c>
      <c r="G17" s="2">
        <v>2172.5273669999997</v>
      </c>
      <c r="H17" s="2">
        <v>2775.5193640000002</v>
      </c>
      <c r="I17" s="2">
        <v>2159.3157150000002</v>
      </c>
      <c r="J17" s="2">
        <v>2394.323832</v>
      </c>
      <c r="K17" s="2">
        <v>2957.9442980000003</v>
      </c>
      <c r="L17" s="2">
        <v>2572.6663779999999</v>
      </c>
      <c r="M17" s="2">
        <v>4517.476138</v>
      </c>
      <c r="N17" s="2">
        <v>5012.6352479999996</v>
      </c>
      <c r="O17" s="2">
        <v>3459.7957259999994</v>
      </c>
      <c r="P17" s="2">
        <v>4680.9593180000002</v>
      </c>
      <c r="Q17" s="2">
        <v>3798.6548489999996</v>
      </c>
      <c r="R17" s="2">
        <v>2777.997081</v>
      </c>
      <c r="S17" s="2">
        <v>2228.9695919999999</v>
      </c>
      <c r="T17" s="2">
        <v>3571.6331800000003</v>
      </c>
      <c r="U17" s="2">
        <v>3343.0776089999995</v>
      </c>
      <c r="V17" s="2">
        <v>3407.3325839999998</v>
      </c>
      <c r="W17" s="2">
        <v>3035.8049339999998</v>
      </c>
      <c r="X17" s="2">
        <v>2915.1926709999998</v>
      </c>
      <c r="Y17" s="2">
        <v>4679.404368999999</v>
      </c>
      <c r="Z17" s="2">
        <v>4153.5493699999997</v>
      </c>
      <c r="AA17" s="2">
        <v>4753.7561219999998</v>
      </c>
      <c r="AB17" s="2">
        <v>5274.5984909999997</v>
      </c>
      <c r="AC17" s="2">
        <v>4478.7650129999993</v>
      </c>
      <c r="AD17" s="2">
        <v>3454.4777679999997</v>
      </c>
      <c r="AE17" s="2">
        <v>3053.0222480799998</v>
      </c>
      <c r="AF17" s="2">
        <v>3314.4474650000002</v>
      </c>
      <c r="AG17" s="2">
        <v>2611.1622190000003</v>
      </c>
      <c r="AH17" s="2">
        <v>4512.7691269999996</v>
      </c>
      <c r="AI17" s="2">
        <v>3413.7554899999996</v>
      </c>
      <c r="AJ17" s="2">
        <v>3179.406129</v>
      </c>
      <c r="AK17" s="2">
        <v>5290.8422869999995</v>
      </c>
      <c r="AL17" s="2">
        <v>4710.901801</v>
      </c>
      <c r="AM17" s="2">
        <v>4073.5346589999999</v>
      </c>
      <c r="AN17" s="2">
        <v>5548.0901569999996</v>
      </c>
      <c r="AO17" s="2">
        <v>4596.312817</v>
      </c>
      <c r="AP17" s="2">
        <v>4031.2608250000003</v>
      </c>
      <c r="AQ17" s="2">
        <v>3428.5251820000003</v>
      </c>
      <c r="AR17" s="2">
        <v>3793.1465259999995</v>
      </c>
      <c r="AS17" s="2">
        <v>3071.6036830000003</v>
      </c>
      <c r="AT17" s="2">
        <v>3939.3936610000001</v>
      </c>
      <c r="AU17" s="2">
        <v>4090.8548819999996</v>
      </c>
      <c r="AV17" s="2">
        <v>4162.1535969999995</v>
      </c>
      <c r="AW17" s="2">
        <v>5796.8440259999998</v>
      </c>
      <c r="AX17" s="2">
        <v>6101.6444179999999</v>
      </c>
      <c r="AY17" s="2">
        <v>3852.1024239999997</v>
      </c>
      <c r="AZ17" s="2">
        <v>4779.8541580000001</v>
      </c>
      <c r="BA17" s="2">
        <v>5613.2244879999998</v>
      </c>
      <c r="BB17" s="2">
        <v>4991.4972899999993</v>
      </c>
      <c r="BC17" s="2">
        <v>4106.5099209999998</v>
      </c>
      <c r="BD17" s="2">
        <v>4665.3942539999998</v>
      </c>
      <c r="BE17" s="2">
        <v>4301.4886390000001</v>
      </c>
      <c r="BF17" s="2">
        <v>4650.8841350000002</v>
      </c>
      <c r="BG17" s="2">
        <v>5639.5152149999994</v>
      </c>
      <c r="BH17" s="2">
        <v>4655.9204569999993</v>
      </c>
      <c r="BI17" s="2">
        <v>6688.6054509999994</v>
      </c>
      <c r="BJ17" s="2">
        <v>9685.9993790000008</v>
      </c>
      <c r="BK17" s="2">
        <v>6019.2840030000007</v>
      </c>
      <c r="BL17" s="2">
        <v>6201.1358600000003</v>
      </c>
      <c r="BM17" s="2">
        <v>7465.8067819999997</v>
      </c>
      <c r="BN17" s="2">
        <v>6201.1345679999995</v>
      </c>
      <c r="BO17" s="2">
        <v>4750.570760999999</v>
      </c>
      <c r="BP17" s="2">
        <v>6001.2074009999997</v>
      </c>
      <c r="BQ17" s="2">
        <v>4258.1851809999998</v>
      </c>
      <c r="BR17" s="2">
        <v>7771.8189570000004</v>
      </c>
      <c r="BS17" s="2">
        <v>7359.6953590000012</v>
      </c>
      <c r="BT17" s="2">
        <v>5999.4359030000005</v>
      </c>
      <c r="BU17" s="2">
        <v>7258.8883239999996</v>
      </c>
      <c r="BV17" s="2">
        <v>8693.9765119999993</v>
      </c>
      <c r="BW17" s="2">
        <v>6838.0974850000002</v>
      </c>
      <c r="BX17" s="2">
        <v>6412.0195569999996</v>
      </c>
      <c r="BY17" s="2">
        <v>8886.7015169999995</v>
      </c>
      <c r="BZ17" s="2">
        <v>8135.1092669999998</v>
      </c>
      <c r="CA17" s="2">
        <v>4843.6762529999996</v>
      </c>
      <c r="CB17" s="2">
        <v>6909.4186669999999</v>
      </c>
      <c r="CC17" s="2">
        <v>5674.3276870000009</v>
      </c>
      <c r="CD17" s="2">
        <v>6169.4363830000002</v>
      </c>
      <c r="CE17" s="2">
        <v>7352.6591310000003</v>
      </c>
      <c r="CF17" s="2">
        <v>6693.7008879999994</v>
      </c>
      <c r="CG17" s="2">
        <v>7015.3927609999992</v>
      </c>
      <c r="CH17" s="2">
        <v>9767.7485430000015</v>
      </c>
      <c r="CI17" s="2">
        <v>7384.3033360000009</v>
      </c>
      <c r="CJ17" s="2">
        <v>7798.3219719999997</v>
      </c>
      <c r="CK17" s="2">
        <v>9113.067513</v>
      </c>
      <c r="CL17" s="2">
        <v>6585.7091580000006</v>
      </c>
      <c r="CM17" s="2">
        <v>5875.2512259999994</v>
      </c>
      <c r="CN17" s="2">
        <v>7046.9609789999995</v>
      </c>
      <c r="CO17" s="2">
        <v>6189.9287769999992</v>
      </c>
      <c r="CP17" s="2">
        <v>7259.752888</v>
      </c>
      <c r="CQ17" s="2">
        <v>7276.7068420000014</v>
      </c>
      <c r="CR17" s="2">
        <v>5913.7717899999998</v>
      </c>
      <c r="CS17" s="2">
        <v>11901.136082999999</v>
      </c>
      <c r="CT17" s="2">
        <v>10078.434682999999</v>
      </c>
      <c r="CU17" s="2">
        <v>7931.2892899999988</v>
      </c>
      <c r="CV17" s="2">
        <v>9366.9615760000015</v>
      </c>
      <c r="CW17" s="2">
        <v>10926.456661999999</v>
      </c>
      <c r="CX17" s="2">
        <v>8441.8414339999999</v>
      </c>
      <c r="CY17" s="2">
        <v>11351.128504999999</v>
      </c>
      <c r="CZ17" s="2">
        <v>8302.9599920000001</v>
      </c>
      <c r="DA17" s="2">
        <v>8571.645133</v>
      </c>
      <c r="DB17" s="2">
        <v>6854.8886140000004</v>
      </c>
      <c r="DC17" s="2">
        <v>9000.3903269999992</v>
      </c>
      <c r="DD17" s="2">
        <v>8938.3946817699998</v>
      </c>
      <c r="DE17" s="2">
        <v>15521.192000999999</v>
      </c>
      <c r="DF17" s="2">
        <v>10625.785255670002</v>
      </c>
      <c r="DG17" s="2">
        <v>9127.345307749998</v>
      </c>
      <c r="DH17" s="2">
        <v>10255.93886935</v>
      </c>
      <c r="DI17" s="2">
        <v>12711.490560030001</v>
      </c>
      <c r="DJ17" s="2">
        <v>9069.0003004800001</v>
      </c>
      <c r="DK17" s="2">
        <v>12804.414561379999</v>
      </c>
      <c r="DL17" s="2">
        <v>9884.6935941099982</v>
      </c>
      <c r="DM17" s="2">
        <v>9084.7365401799998</v>
      </c>
      <c r="DN17" s="2">
        <v>9227.585544900001</v>
      </c>
      <c r="DO17" s="2">
        <v>9977.0151268100017</v>
      </c>
      <c r="DP17" s="2">
        <v>8398.8387598299996</v>
      </c>
      <c r="DQ17" s="2">
        <v>14668.178508099998</v>
      </c>
      <c r="DR17" s="2">
        <v>12649.88820275</v>
      </c>
      <c r="DS17" s="2">
        <v>10527.75558619</v>
      </c>
      <c r="DT17" s="2">
        <v>12463.482876490001</v>
      </c>
      <c r="DU17" s="2">
        <v>14478.405359800003</v>
      </c>
      <c r="DV17" s="2">
        <v>11062.71618451</v>
      </c>
      <c r="DW17" s="2">
        <v>13393.175266959999</v>
      </c>
      <c r="DX17" s="2">
        <v>11661.421014740001</v>
      </c>
      <c r="DY17" s="2">
        <v>9983.3805970899994</v>
      </c>
      <c r="DZ17" s="2">
        <v>9765.6894590499996</v>
      </c>
      <c r="EA17" s="2">
        <v>12673.75865561</v>
      </c>
      <c r="EB17" s="2">
        <v>11977.294059470001</v>
      </c>
      <c r="EC17" s="2">
        <v>17376.781868329999</v>
      </c>
      <c r="ED17" s="2">
        <v>19848.103953380007</v>
      </c>
      <c r="EE17" s="2">
        <v>12494.94476697</v>
      </c>
      <c r="EF17" s="2">
        <v>15147.550442780002</v>
      </c>
      <c r="EG17" s="2">
        <v>17788.675200910002</v>
      </c>
      <c r="EH17" s="2">
        <v>12969.938988970003</v>
      </c>
      <c r="EI17" s="2">
        <v>13943.967294569993</v>
      </c>
      <c r="EJ17" s="2">
        <v>16126.300612520001</v>
      </c>
      <c r="EK17" s="2">
        <v>12234.769080269994</v>
      </c>
      <c r="EL17" s="2">
        <v>12991.074425570001</v>
      </c>
      <c r="EM17" s="2">
        <v>16069.54039962</v>
      </c>
      <c r="EN17" s="2">
        <v>12238.592476899994</v>
      </c>
      <c r="EO17" s="2">
        <v>17395.967902830002</v>
      </c>
      <c r="EP17" s="2">
        <v>20837.403653399997</v>
      </c>
      <c r="EQ17" s="2">
        <v>11421.398715470003</v>
      </c>
      <c r="ER17" s="2">
        <v>15663.507344029997</v>
      </c>
      <c r="ES17" s="2">
        <v>17572.91932556</v>
      </c>
      <c r="ET17" s="2">
        <v>12035.579267089999</v>
      </c>
      <c r="EU17" s="2">
        <v>14741.412555880001</v>
      </c>
      <c r="EV17" s="2">
        <v>14430.34525676</v>
      </c>
      <c r="EW17" s="2">
        <v>11227.582075660001</v>
      </c>
      <c r="EX17" s="2">
        <v>12020.561987110003</v>
      </c>
      <c r="EY17" s="2">
        <v>18909.327113209998</v>
      </c>
      <c r="EZ17" s="2">
        <v>14654.611506999996</v>
      </c>
      <c r="FA17" s="2">
        <v>15281.136468239998</v>
      </c>
      <c r="FB17" s="2">
        <v>21701.534461000003</v>
      </c>
      <c r="FC17" s="2">
        <v>11423.273483999999</v>
      </c>
      <c r="FD17" s="2">
        <v>15064.432129000003</v>
      </c>
      <c r="FE17" s="2">
        <v>20952.553494999996</v>
      </c>
      <c r="FF17" s="2">
        <v>14355.124528000004</v>
      </c>
      <c r="FG17" s="2">
        <v>13296.106816000003</v>
      </c>
      <c r="FH17" s="2">
        <v>15217.250755000003</v>
      </c>
      <c r="FI17" s="2">
        <v>13741.403185000003</v>
      </c>
      <c r="FJ17" s="2">
        <v>13585.170389000001</v>
      </c>
      <c r="FK17" s="2">
        <v>16948.816347</v>
      </c>
      <c r="FL17" s="2">
        <v>15243.103923000002</v>
      </c>
      <c r="FM17" s="2">
        <v>23143.635577000001</v>
      </c>
      <c r="FN17" s="2">
        <v>29479.791228999995</v>
      </c>
      <c r="FO17" s="2">
        <v>14057.498764</v>
      </c>
      <c r="FP17" s="2">
        <v>17940.026855</v>
      </c>
      <c r="FQ17" s="2">
        <v>25671.429830999994</v>
      </c>
      <c r="FR17" s="2">
        <v>17222.678489000002</v>
      </c>
      <c r="FS17" s="2">
        <v>18862.311751000001</v>
      </c>
      <c r="FT17" s="2">
        <v>20886.031631000005</v>
      </c>
      <c r="FU17" s="2">
        <v>13911.958832999999</v>
      </c>
      <c r="FV17" s="2">
        <v>14730.823882339995</v>
      </c>
      <c r="FW17" s="2">
        <v>22452.866298659992</v>
      </c>
      <c r="FX17" s="2">
        <v>16725.913466999998</v>
      </c>
      <c r="FY17" s="2">
        <v>23858.481024639997</v>
      </c>
      <c r="FZ17" s="2">
        <v>32336.583721709998</v>
      </c>
      <c r="GA17" s="2">
        <v>16538.954727730001</v>
      </c>
      <c r="GB17" s="2">
        <v>21050.496421170006</v>
      </c>
      <c r="GC17" s="2">
        <v>27458.409337900004</v>
      </c>
      <c r="GD17" s="2">
        <v>17132.409160430005</v>
      </c>
      <c r="GE17" s="2">
        <v>19049.839780170012</v>
      </c>
      <c r="GF17" s="2">
        <v>19115.601308090008</v>
      </c>
      <c r="GG17" s="2">
        <v>13921.794231059997</v>
      </c>
      <c r="GH17" s="2">
        <v>15352.510403360002</v>
      </c>
      <c r="GI17" s="2">
        <v>21104.777892039994</v>
      </c>
      <c r="GJ17" s="2">
        <v>19573.241021059999</v>
      </c>
      <c r="GK17" s="2">
        <v>24018.706035710002</v>
      </c>
      <c r="GL17" s="2">
        <v>37743.950374780004</v>
      </c>
      <c r="GM17" s="2">
        <v>17402.69599647</v>
      </c>
      <c r="GN17" s="2">
        <v>19009.797862390005</v>
      </c>
      <c r="GO17" s="2">
        <v>28287.472793920002</v>
      </c>
      <c r="GP17" s="2">
        <v>21067.25450245</v>
      </c>
      <c r="GQ17" s="2">
        <v>18838.625727549996</v>
      </c>
      <c r="GR17" s="2">
        <v>21327.33576021999</v>
      </c>
      <c r="GS17" s="2">
        <v>16408.089623280001</v>
      </c>
      <c r="GT17" s="2">
        <v>17002.908047019999</v>
      </c>
      <c r="GU17" s="2">
        <v>24066.84791425</v>
      </c>
      <c r="GV17" s="2">
        <v>20400.708713870001</v>
      </c>
      <c r="GW17" s="2">
        <v>31036.615155400003</v>
      </c>
      <c r="GX17" s="2">
        <v>39672.027870340004</v>
      </c>
      <c r="GY17" s="2">
        <v>18067.701904670001</v>
      </c>
      <c r="GZ17" s="2">
        <v>21157.581287300003</v>
      </c>
      <c r="HA17" s="2">
        <v>31418.347599980007</v>
      </c>
      <c r="HB17" s="2">
        <v>20575.444332029998</v>
      </c>
      <c r="HC17" s="2">
        <v>21344.227008279995</v>
      </c>
      <c r="HD17" s="2">
        <v>22651.306165890001</v>
      </c>
      <c r="HE17" s="2">
        <v>19893.244359750002</v>
      </c>
      <c r="HF17" s="2">
        <v>17197.563078539999</v>
      </c>
      <c r="HG17" s="2">
        <v>23859.97035697</v>
      </c>
      <c r="HH17" s="2">
        <v>21170.436013689996</v>
      </c>
      <c r="HI17" s="2">
        <v>28676.485087910001</v>
      </c>
      <c r="HJ17" s="2">
        <v>38949.224912470003</v>
      </c>
      <c r="HK17" s="2">
        <v>20597.63949483999</v>
      </c>
      <c r="HL17" s="2">
        <v>24304.93040189</v>
      </c>
      <c r="HM17" s="2">
        <v>32671.188449210011</v>
      </c>
      <c r="HN17" s="2">
        <v>23430.655221339999</v>
      </c>
      <c r="HO17" s="2">
        <v>24061.07908145</v>
      </c>
      <c r="HP17" s="2">
        <v>23273.09328234</v>
      </c>
      <c r="HQ17" s="2">
        <v>17973.515886649999</v>
      </c>
      <c r="HR17" s="2">
        <v>20558.202676630008</v>
      </c>
      <c r="HS17" s="2">
        <v>25551.810144459989</v>
      </c>
      <c r="HT17" s="2">
        <v>19468.492506650004</v>
      </c>
      <c r="HU17" s="2">
        <v>29602.625271290002</v>
      </c>
      <c r="HV17" s="2">
        <v>42663.939127720019</v>
      </c>
      <c r="HW17" s="2">
        <v>19850.779105410002</v>
      </c>
      <c r="HX17" s="2">
        <v>23232.055586550003</v>
      </c>
      <c r="HY17" s="2">
        <v>36032.108397860007</v>
      </c>
      <c r="HZ17" s="2">
        <v>22726.01054232</v>
      </c>
      <c r="IA17" s="2">
        <v>24890.34859731</v>
      </c>
      <c r="IB17" s="2">
        <v>26065.582921580004</v>
      </c>
      <c r="IC17" s="2">
        <v>18935.270247710003</v>
      </c>
      <c r="ID17" s="2">
        <v>20690.955649759995</v>
      </c>
      <c r="IE17" s="2">
        <v>49355.802219330006</v>
      </c>
      <c r="IF17" s="2">
        <v>23862.351926170002</v>
      </c>
      <c r="IG17" s="2">
        <v>32810.043316850002</v>
      </c>
      <c r="IH17" s="2">
        <v>46727.363717500019</v>
      </c>
      <c r="II17" s="2">
        <v>23576.074579480002</v>
      </c>
      <c r="IJ17" s="2">
        <v>25721.560232070005</v>
      </c>
      <c r="IK17" s="2">
        <v>38001.52872468</v>
      </c>
      <c r="IL17" s="2">
        <v>23707.704271100003</v>
      </c>
      <c r="IM17" s="2">
        <v>27284.279619989989</v>
      </c>
      <c r="IN17" s="2">
        <v>27248.820994210004</v>
      </c>
      <c r="IO17" s="2">
        <v>21728.79453137</v>
      </c>
      <c r="IP17" s="2">
        <v>20427.497917529996</v>
      </c>
      <c r="IQ17" s="2">
        <v>29629.187259269995</v>
      </c>
      <c r="IR17" s="2">
        <v>22441.049577190006</v>
      </c>
      <c r="IS17" s="2">
        <v>33347.049137930007</v>
      </c>
      <c r="IT17" s="2">
        <v>50018.312437710018</v>
      </c>
      <c r="IU17" s="2">
        <v>25240.103273629997</v>
      </c>
      <c r="IV17" s="2">
        <v>27226.162351499999</v>
      </c>
      <c r="IW17" s="2">
        <v>38939.246431110005</v>
      </c>
      <c r="IX17" s="2">
        <v>28175.748757640005</v>
      </c>
      <c r="IY17" s="2">
        <v>25418.04265979</v>
      </c>
      <c r="IZ17" s="2">
        <v>29605.025408859994</v>
      </c>
      <c r="JA17" s="2">
        <v>20079.351848769998</v>
      </c>
      <c r="JB17" s="2">
        <v>23398.378824199997</v>
      </c>
      <c r="JC17" s="2">
        <v>29630.959315710003</v>
      </c>
      <c r="JD17" s="2">
        <v>28405.498647040004</v>
      </c>
      <c r="JE17" s="2">
        <v>36620.436589789999</v>
      </c>
      <c r="JF17" s="2">
        <v>55042.833214469996</v>
      </c>
      <c r="JG17" s="2">
        <v>30194.494913629998</v>
      </c>
      <c r="JH17" s="2">
        <v>29386.717556560005</v>
      </c>
      <c r="JI17" s="2">
        <v>42191.065393170007</v>
      </c>
      <c r="JJ17" s="2">
        <v>28803.960439919996</v>
      </c>
      <c r="JK17" s="2">
        <v>25935.084118180002</v>
      </c>
      <c r="JL17" s="2">
        <v>34618.704659619987</v>
      </c>
      <c r="JM17" s="2">
        <v>25391.169174279999</v>
      </c>
      <c r="JN17" s="2">
        <v>23117.207284890006</v>
      </c>
      <c r="JO17" s="2">
        <v>33896.274880540004</v>
      </c>
      <c r="JP17" s="2">
        <v>31619.645685689997</v>
      </c>
      <c r="JQ17" s="2">
        <v>38169.302428469993</v>
      </c>
      <c r="JR17" s="2">
        <v>60113.696854469992</v>
      </c>
      <c r="JS17" s="2">
        <v>30054.387604109994</v>
      </c>
      <c r="JT17" s="2">
        <v>27626.230516340001</v>
      </c>
      <c r="JU17" s="2">
        <v>33351.509391030006</v>
      </c>
      <c r="JV17" s="2">
        <v>23532.584932099999</v>
      </c>
      <c r="JW17" s="2">
        <v>28120.132139929992</v>
      </c>
      <c r="JX17" s="2">
        <v>25770.621871800002</v>
      </c>
      <c r="JY17" s="2">
        <v>19107.946508999994</v>
      </c>
      <c r="JZ17" s="2">
        <v>25511.137322790004</v>
      </c>
      <c r="KA17" s="2">
        <v>38150.072709079992</v>
      </c>
      <c r="KB17" s="2">
        <v>33616.073331740001</v>
      </c>
      <c r="KC17" s="2">
        <v>39170.532941800004</v>
      </c>
      <c r="KD17" s="2">
        <v>64641.650146279979</v>
      </c>
      <c r="KE17" s="2">
        <v>32998.462345740001</v>
      </c>
      <c r="KF17" s="2">
        <v>38139.215418440013</v>
      </c>
      <c r="KG17" s="2">
        <v>46147.358109699999</v>
      </c>
      <c r="KH17" s="2">
        <v>40541.202020240002</v>
      </c>
      <c r="KI17" s="2">
        <v>35284.357571600012</v>
      </c>
      <c r="KJ17" s="2">
        <v>44723.305202580006</v>
      </c>
      <c r="KK17" s="2">
        <v>33472.510886910008</v>
      </c>
      <c r="KL17" s="2">
        <v>36798.564336520009</v>
      </c>
      <c r="KM17" s="2">
        <v>50667.698951300001</v>
      </c>
      <c r="KN17" s="2">
        <v>41136.474188569999</v>
      </c>
      <c r="KO17" s="2">
        <v>53974.324166590006</v>
      </c>
      <c r="KP17" s="2">
        <v>84164.031701009982</v>
      </c>
      <c r="KQ17" s="2">
        <v>41774.672744030002</v>
      </c>
      <c r="KR17" s="2">
        <v>49992.47295643999</v>
      </c>
    </row>
    <row r="18" spans="1:304" x14ac:dyDescent="0.2">
      <c r="A18" t="s">
        <v>74</v>
      </c>
      <c r="B18" s="2">
        <v>94.157627899999994</v>
      </c>
      <c r="C18" s="2">
        <v>96.123338219999994</v>
      </c>
      <c r="D18" s="2">
        <v>88.046134890000005</v>
      </c>
      <c r="E18" s="2">
        <v>639.58441151</v>
      </c>
      <c r="F18" s="2">
        <v>330.61697849000001</v>
      </c>
      <c r="G18" s="2">
        <v>283.86115847000002</v>
      </c>
      <c r="H18" s="2">
        <v>281.91281991</v>
      </c>
      <c r="I18" s="2">
        <v>258.32754231000001</v>
      </c>
      <c r="J18" s="2">
        <v>260.72712253999998</v>
      </c>
      <c r="K18" s="2">
        <v>113.77742537</v>
      </c>
      <c r="L18" s="2">
        <v>101.30243606000001</v>
      </c>
      <c r="M18" s="2">
        <v>118.61851373</v>
      </c>
      <c r="N18" s="2">
        <v>115.06900131</v>
      </c>
      <c r="O18" s="2">
        <v>87.531837190000005</v>
      </c>
      <c r="P18" s="2">
        <v>102.51073916</v>
      </c>
      <c r="Q18" s="2">
        <v>731.94820131000006</v>
      </c>
      <c r="R18" s="2">
        <v>336.04507410999997</v>
      </c>
      <c r="S18" s="2">
        <v>304.28720045</v>
      </c>
      <c r="T18" s="2">
        <v>291.87405825000002</v>
      </c>
      <c r="U18" s="2">
        <v>276.18249539999999</v>
      </c>
      <c r="V18" s="2">
        <v>280.56836007999999</v>
      </c>
      <c r="W18" s="2">
        <v>111.58819786000001</v>
      </c>
      <c r="X18" s="2">
        <v>97.490908919999995</v>
      </c>
      <c r="Y18" s="2">
        <v>109.12242667999999</v>
      </c>
      <c r="Z18" s="2">
        <v>95.611114389999997</v>
      </c>
      <c r="AA18" s="2">
        <v>109.66047005</v>
      </c>
      <c r="AB18" s="2">
        <v>90.135299900000007</v>
      </c>
      <c r="AC18" s="2">
        <v>761.15309913999999</v>
      </c>
      <c r="AD18" s="2">
        <v>361.00295636999999</v>
      </c>
      <c r="AE18" s="2">
        <v>292.15808876</v>
      </c>
      <c r="AF18" s="2">
        <v>279.52980041000001</v>
      </c>
      <c r="AG18" s="2">
        <v>277.33299310000001</v>
      </c>
      <c r="AH18" s="2">
        <v>263.58387445999995</v>
      </c>
      <c r="AI18" s="2">
        <v>257.27269074000003</v>
      </c>
      <c r="AJ18" s="2">
        <v>122.24749711000003</v>
      </c>
      <c r="AK18" s="2">
        <v>129.49452353000001</v>
      </c>
      <c r="AL18" s="2">
        <v>202.04590199999998</v>
      </c>
      <c r="AM18" s="2">
        <v>152.17111199999999</v>
      </c>
      <c r="AN18" s="2">
        <v>166.050758</v>
      </c>
      <c r="AO18" s="2">
        <v>812.968164</v>
      </c>
      <c r="AP18" s="2">
        <v>399.53839200000004</v>
      </c>
      <c r="AQ18" s="2">
        <v>330.86524399999996</v>
      </c>
      <c r="AR18" s="2">
        <v>359.776839</v>
      </c>
      <c r="AS18" s="2">
        <v>319.27275000000003</v>
      </c>
      <c r="AT18" s="2">
        <v>314.71656099999996</v>
      </c>
      <c r="AU18" s="2">
        <v>168.9006</v>
      </c>
      <c r="AV18" s="2">
        <v>210.00076100000001</v>
      </c>
      <c r="AW18" s="2">
        <v>178.794917</v>
      </c>
      <c r="AX18" s="2">
        <v>170.37295899999998</v>
      </c>
      <c r="AY18" s="2">
        <v>138.79918499999999</v>
      </c>
      <c r="AZ18" s="2">
        <v>172.59789900000001</v>
      </c>
      <c r="BA18" s="2">
        <v>1004.814625</v>
      </c>
      <c r="BB18" s="2">
        <v>467.74827299999998</v>
      </c>
      <c r="BC18" s="2">
        <v>384.74286999999998</v>
      </c>
      <c r="BD18" s="2">
        <v>369.13914299999999</v>
      </c>
      <c r="BE18" s="2">
        <v>390.27236599999998</v>
      </c>
      <c r="BF18" s="2">
        <v>346.41675900000001</v>
      </c>
      <c r="BG18" s="2">
        <v>183.20844600000001</v>
      </c>
      <c r="BH18" s="2">
        <v>204.90863899999999</v>
      </c>
      <c r="BI18" s="2">
        <v>186.73217200000002</v>
      </c>
      <c r="BJ18" s="2">
        <v>202.59281200000001</v>
      </c>
      <c r="BK18" s="2">
        <v>239.25295199999999</v>
      </c>
      <c r="BL18" s="2">
        <v>153.66239300000001</v>
      </c>
      <c r="BM18" s="2">
        <v>1086.7486080000001</v>
      </c>
      <c r="BN18" s="2">
        <v>500.87804699999998</v>
      </c>
      <c r="BO18" s="2">
        <v>403.80424399999998</v>
      </c>
      <c r="BP18" s="2">
        <v>414.25188100000003</v>
      </c>
      <c r="BQ18" s="2">
        <v>385.36759499999999</v>
      </c>
      <c r="BR18" s="2">
        <v>397.76265100000001</v>
      </c>
      <c r="BS18" s="2">
        <v>221.79065300000002</v>
      </c>
      <c r="BT18" s="2">
        <v>218.22188100000002</v>
      </c>
      <c r="BU18" s="2">
        <v>205.99154799999999</v>
      </c>
      <c r="BV18" s="2">
        <v>217.85958600000001</v>
      </c>
      <c r="BW18" s="2">
        <v>175.66911999999999</v>
      </c>
      <c r="BX18" s="2">
        <v>299.889388</v>
      </c>
      <c r="BY18" s="2">
        <v>1270.0467409999999</v>
      </c>
      <c r="BZ18" s="2">
        <v>557.70189399999992</v>
      </c>
      <c r="CA18" s="2">
        <v>476.13869399999999</v>
      </c>
      <c r="CB18" s="2">
        <v>457.47984300000002</v>
      </c>
      <c r="CC18" s="2">
        <v>416.91225900000001</v>
      </c>
      <c r="CD18" s="2">
        <v>452.15479699999997</v>
      </c>
      <c r="CE18" s="2">
        <v>258.75774799999999</v>
      </c>
      <c r="CF18" s="2">
        <v>240.32732299999998</v>
      </c>
      <c r="CG18" s="2">
        <v>256.034964</v>
      </c>
      <c r="CH18" s="2">
        <v>261.27565500000003</v>
      </c>
      <c r="CI18" s="2">
        <v>226.89441300000001</v>
      </c>
      <c r="CJ18" s="2">
        <v>290.92931299999998</v>
      </c>
      <c r="CK18" s="2">
        <v>1498.501154</v>
      </c>
      <c r="CL18" s="2">
        <v>670.71426300000007</v>
      </c>
      <c r="CM18" s="2">
        <v>636.69571799999994</v>
      </c>
      <c r="CN18" s="2">
        <v>542.97341800000004</v>
      </c>
      <c r="CO18" s="2">
        <v>536.65911400000005</v>
      </c>
      <c r="CP18" s="2">
        <v>505.62288500000005</v>
      </c>
      <c r="CQ18" s="2">
        <v>284.54174800000004</v>
      </c>
      <c r="CR18" s="2">
        <v>264.38322999999997</v>
      </c>
      <c r="CS18" s="2">
        <v>386.92538100000002</v>
      </c>
      <c r="CT18" s="2">
        <v>290.14155200000005</v>
      </c>
      <c r="CU18" s="2">
        <v>295.96563300000003</v>
      </c>
      <c r="CV18" s="2">
        <v>328.46475299999997</v>
      </c>
      <c r="CW18" s="2">
        <v>2028.426453</v>
      </c>
      <c r="CX18" s="2">
        <v>800.8189450000001</v>
      </c>
      <c r="CY18" s="2">
        <v>671.56798800000001</v>
      </c>
      <c r="CZ18" s="2">
        <v>598.50377700000001</v>
      </c>
      <c r="DA18" s="2">
        <v>656.98110199999996</v>
      </c>
      <c r="DB18" s="2">
        <v>583.042374</v>
      </c>
      <c r="DC18" s="2">
        <v>303.74238000000003</v>
      </c>
      <c r="DD18" s="2">
        <v>362.29865047999999</v>
      </c>
      <c r="DE18" s="2">
        <v>384.21258499999999</v>
      </c>
      <c r="DF18" s="2">
        <v>336.18101906999999</v>
      </c>
      <c r="DG18" s="2">
        <v>323.38942620999995</v>
      </c>
      <c r="DH18" s="2">
        <v>363.89052397</v>
      </c>
      <c r="DI18" s="2">
        <v>2208.7718187699998</v>
      </c>
      <c r="DJ18" s="2">
        <v>1023.8814417799999</v>
      </c>
      <c r="DK18" s="2">
        <v>859.85472236999999</v>
      </c>
      <c r="DL18" s="2">
        <v>751.98141979000002</v>
      </c>
      <c r="DM18" s="2">
        <v>702.88055092000002</v>
      </c>
      <c r="DN18" s="2">
        <v>668.01646926000001</v>
      </c>
      <c r="DO18" s="2">
        <v>433.25405046000003</v>
      </c>
      <c r="DP18" s="2">
        <v>406.37896655000003</v>
      </c>
      <c r="DQ18" s="2">
        <v>480.10771304999997</v>
      </c>
      <c r="DR18" s="2">
        <v>569.04455705999999</v>
      </c>
      <c r="DS18" s="2">
        <v>453.98337055000002</v>
      </c>
      <c r="DT18" s="2">
        <v>617.93068585000003</v>
      </c>
      <c r="DU18" s="2">
        <v>2599.9101222500003</v>
      </c>
      <c r="DV18" s="2">
        <v>1664.1301228</v>
      </c>
      <c r="DW18" s="2">
        <v>1038.8942644200001</v>
      </c>
      <c r="DX18" s="2">
        <v>1073.02740621</v>
      </c>
      <c r="DY18" s="2">
        <v>1269.7671045700001</v>
      </c>
      <c r="DZ18" s="2">
        <v>978.95133837999992</v>
      </c>
      <c r="EA18" s="2">
        <v>997.54422557999999</v>
      </c>
      <c r="EB18" s="2">
        <v>1385.71457844</v>
      </c>
      <c r="EC18" s="2">
        <v>1061.2145116500001</v>
      </c>
      <c r="ED18" s="2">
        <v>699.18886719000011</v>
      </c>
      <c r="EE18" s="2">
        <v>671.65463629999965</v>
      </c>
      <c r="EF18" s="2">
        <v>827.07779066000001</v>
      </c>
      <c r="EG18" s="2">
        <v>3200.3238371200005</v>
      </c>
      <c r="EH18" s="2">
        <v>1374.3473325100003</v>
      </c>
      <c r="EI18" s="2">
        <v>1404.2526464499999</v>
      </c>
      <c r="EJ18" s="2">
        <v>1333.439968989999</v>
      </c>
      <c r="EK18" s="2">
        <v>1178.7646740200003</v>
      </c>
      <c r="EL18" s="2">
        <v>1735.1968717099999</v>
      </c>
      <c r="EM18" s="2">
        <v>966.23363278999989</v>
      </c>
      <c r="EN18" s="2">
        <v>950.90881339000009</v>
      </c>
      <c r="EO18" s="2">
        <v>706.30037567999977</v>
      </c>
      <c r="EP18" s="2">
        <v>688.46080771999993</v>
      </c>
      <c r="EQ18" s="2">
        <v>493.65302752000008</v>
      </c>
      <c r="ER18" s="2">
        <v>539.53899751000006</v>
      </c>
      <c r="ES18" s="2">
        <v>3316.1591873199995</v>
      </c>
      <c r="ET18" s="2">
        <v>1505.6930125900001</v>
      </c>
      <c r="EU18" s="2">
        <v>1245.8503485800002</v>
      </c>
      <c r="EV18" s="2">
        <v>1095.5299471799997</v>
      </c>
      <c r="EW18" s="2">
        <v>1286.9599847200004</v>
      </c>
      <c r="EX18" s="2">
        <v>1296.2793100900005</v>
      </c>
      <c r="EY18" s="2">
        <v>1337.4237005299999</v>
      </c>
      <c r="EZ18" s="2">
        <v>1286.6567801999995</v>
      </c>
      <c r="FA18" s="2">
        <v>716.04761115999997</v>
      </c>
      <c r="FB18" s="2">
        <v>665.51170100000002</v>
      </c>
      <c r="FC18" s="2">
        <v>610.00306500000011</v>
      </c>
      <c r="FD18" s="2">
        <v>600.22898299999963</v>
      </c>
      <c r="FE18" s="2">
        <v>4136.0681649999997</v>
      </c>
      <c r="FF18" s="2">
        <v>1563.805568</v>
      </c>
      <c r="FG18" s="2">
        <v>1322.9402259999999</v>
      </c>
      <c r="FH18" s="2">
        <v>1469.6351519999996</v>
      </c>
      <c r="FI18" s="2">
        <v>1341.4887979999994</v>
      </c>
      <c r="FJ18" s="2">
        <v>1188.6764429999998</v>
      </c>
      <c r="FK18" s="2">
        <v>1668.606313</v>
      </c>
      <c r="FL18" s="2">
        <v>1567.8607419999998</v>
      </c>
      <c r="FM18" s="2">
        <v>1174.6230260000002</v>
      </c>
      <c r="FN18" s="2">
        <v>1005.7437729999998</v>
      </c>
      <c r="FO18" s="2">
        <v>770.97652199999993</v>
      </c>
      <c r="FP18" s="2">
        <v>830.93622299999981</v>
      </c>
      <c r="FQ18" s="2">
        <v>4805.8238940000028</v>
      </c>
      <c r="FR18" s="2">
        <v>2614.345139</v>
      </c>
      <c r="FS18" s="2">
        <v>1810.7768299999993</v>
      </c>
      <c r="FT18" s="2">
        <v>1732.9187180000001</v>
      </c>
      <c r="FU18" s="2">
        <v>1740.7061779999999</v>
      </c>
      <c r="FV18" s="2">
        <v>1544.1455520000004</v>
      </c>
      <c r="FW18" s="2">
        <v>2362.1336179999998</v>
      </c>
      <c r="FX18" s="2">
        <v>1411.5573949999998</v>
      </c>
      <c r="FY18" s="2">
        <v>1225.02698764</v>
      </c>
      <c r="FZ18" s="2">
        <v>1160.2606119</v>
      </c>
      <c r="GA18" s="2">
        <v>862.91436834000012</v>
      </c>
      <c r="GB18" s="2">
        <v>983.62206722999997</v>
      </c>
      <c r="GC18" s="2">
        <v>5688.2712306500025</v>
      </c>
      <c r="GD18" s="2">
        <v>2386.6115608500004</v>
      </c>
      <c r="GE18" s="2">
        <v>2219.8290851899997</v>
      </c>
      <c r="GF18" s="2">
        <v>2056.62694465</v>
      </c>
      <c r="GG18" s="2">
        <v>1935.6961143600001</v>
      </c>
      <c r="GH18" s="2">
        <v>1795.5263699999998</v>
      </c>
      <c r="GI18" s="2">
        <v>1611.4405496900004</v>
      </c>
      <c r="GJ18" s="2">
        <v>2360.9914703599993</v>
      </c>
      <c r="GK18" s="2">
        <v>1083.5906973099998</v>
      </c>
      <c r="GL18" s="2">
        <v>1149.74199331</v>
      </c>
      <c r="GM18" s="2">
        <v>960.03368806999981</v>
      </c>
      <c r="GN18" s="2">
        <v>1005.1797852600002</v>
      </c>
      <c r="GO18" s="2">
        <v>6506.3977945400011</v>
      </c>
      <c r="GP18" s="2">
        <v>2648.5596625700005</v>
      </c>
      <c r="GQ18" s="2">
        <v>2317.4281480499999</v>
      </c>
      <c r="GR18" s="2">
        <v>2131.27926699</v>
      </c>
      <c r="GS18" s="2">
        <v>2020.0756912199997</v>
      </c>
      <c r="GT18" s="2">
        <v>1958.1226279099999</v>
      </c>
      <c r="GU18" s="2">
        <v>1906.2456674300001</v>
      </c>
      <c r="GV18" s="2">
        <v>2275.3776697700005</v>
      </c>
      <c r="GW18" s="2">
        <v>1420.2458378399999</v>
      </c>
      <c r="GX18" s="2">
        <v>1338.0085588000006</v>
      </c>
      <c r="GY18" s="2">
        <v>1099.7345713799994</v>
      </c>
      <c r="GZ18" s="2">
        <v>1241.5107380399993</v>
      </c>
      <c r="HA18" s="2">
        <v>6802.9527404500013</v>
      </c>
      <c r="HB18" s="2">
        <v>2636.7454721000004</v>
      </c>
      <c r="HC18" s="2">
        <v>2413.8950079299998</v>
      </c>
      <c r="HD18" s="2">
        <v>2238.8695148799998</v>
      </c>
      <c r="HE18" s="2">
        <v>2520.6597834100003</v>
      </c>
      <c r="HF18" s="2">
        <v>2046.59622429</v>
      </c>
      <c r="HG18" s="2">
        <v>2035.0639672299999</v>
      </c>
      <c r="HH18" s="2">
        <v>2024.2438650899999</v>
      </c>
      <c r="HI18" s="2">
        <v>1310.6601479700003</v>
      </c>
      <c r="HJ18" s="2">
        <v>1279.8467418300002</v>
      </c>
      <c r="HK18" s="2">
        <v>1000.3161663700001</v>
      </c>
      <c r="HL18" s="2">
        <v>1197.7551511799998</v>
      </c>
      <c r="HM18" s="2">
        <v>7563.5610897199995</v>
      </c>
      <c r="HN18" s="2">
        <v>2871.9833537199988</v>
      </c>
      <c r="HO18" s="2">
        <v>2688.0135663699989</v>
      </c>
      <c r="HP18" s="2">
        <v>2289.86719068</v>
      </c>
      <c r="HQ18" s="2">
        <v>2043.1396315900001</v>
      </c>
      <c r="HR18" s="2">
        <v>2120.6913987899998</v>
      </c>
      <c r="HS18" s="2">
        <v>1893.5754436700001</v>
      </c>
      <c r="HT18" s="2">
        <v>1832.8103040599997</v>
      </c>
      <c r="HU18" s="2">
        <v>1414.0743360399997</v>
      </c>
      <c r="HV18" s="2">
        <v>1967.5978277600007</v>
      </c>
      <c r="HW18" s="2">
        <v>894.25693164000006</v>
      </c>
      <c r="HX18" s="2">
        <v>1039.1595012900002</v>
      </c>
      <c r="HY18" s="2">
        <v>7844.797787120001</v>
      </c>
      <c r="HZ18" s="2">
        <v>2941.0697756599998</v>
      </c>
      <c r="IA18" s="2">
        <v>2454.4539342599996</v>
      </c>
      <c r="IB18" s="2">
        <v>2558.8948364599996</v>
      </c>
      <c r="IC18" s="2">
        <v>2241.7310716699994</v>
      </c>
      <c r="ID18" s="2">
        <v>2222.1378925599988</v>
      </c>
      <c r="IE18" s="2">
        <v>2343.8606011799989</v>
      </c>
      <c r="IF18" s="2">
        <v>2519.0736070600005</v>
      </c>
      <c r="IG18" s="2">
        <v>1468.8160104500005</v>
      </c>
      <c r="IH18" s="2">
        <v>2599.1990258999999</v>
      </c>
      <c r="II18" s="2">
        <v>1088.9772174200004</v>
      </c>
      <c r="IJ18" s="2">
        <v>1226.04123082</v>
      </c>
      <c r="IK18" s="2">
        <v>8420.9476630800036</v>
      </c>
      <c r="IL18" s="2">
        <v>3118.0755179900002</v>
      </c>
      <c r="IM18" s="2">
        <v>2711.8038097200001</v>
      </c>
      <c r="IN18" s="2">
        <v>2557.9368105199997</v>
      </c>
      <c r="IO18" s="2">
        <v>2434.2166042999997</v>
      </c>
      <c r="IP18" s="2">
        <v>2492.0917510399995</v>
      </c>
      <c r="IQ18" s="2">
        <v>2378.6962803999991</v>
      </c>
      <c r="IR18" s="2">
        <v>2471.6905797700001</v>
      </c>
      <c r="IS18" s="2">
        <v>1359.4362017000001</v>
      </c>
      <c r="IT18" s="2">
        <v>1810.3685125700008</v>
      </c>
      <c r="IU18" s="2">
        <v>1160.7439015499999</v>
      </c>
      <c r="IV18" s="2">
        <v>1401.2096649599998</v>
      </c>
      <c r="IW18" s="2">
        <v>9040.9205477600026</v>
      </c>
      <c r="IX18" s="2">
        <v>3647.0807833500003</v>
      </c>
      <c r="IY18" s="2">
        <v>3118.0454716699992</v>
      </c>
      <c r="IZ18" s="2">
        <v>2648.5209343500014</v>
      </c>
      <c r="JA18" s="2">
        <v>2653.9601427300004</v>
      </c>
      <c r="JB18" s="2">
        <v>2755.7490989200014</v>
      </c>
      <c r="JC18" s="2">
        <v>2425.3891138800004</v>
      </c>
      <c r="JD18" s="2">
        <v>2628.8013917700009</v>
      </c>
      <c r="JE18" s="2">
        <v>1698.1466167800002</v>
      </c>
      <c r="JF18" s="2">
        <v>1957.2572480700001</v>
      </c>
      <c r="JG18" s="2">
        <v>1577.3557202899992</v>
      </c>
      <c r="JH18" s="2">
        <v>1437.59076891</v>
      </c>
      <c r="JI18" s="2">
        <v>9560.4066642300022</v>
      </c>
      <c r="JJ18" s="2">
        <v>3255.51366753</v>
      </c>
      <c r="JK18" s="2">
        <v>3652.1757125700001</v>
      </c>
      <c r="JL18" s="2">
        <v>3015.50475779</v>
      </c>
      <c r="JM18" s="2">
        <v>3154.8212913799994</v>
      </c>
      <c r="JN18" s="2">
        <v>2840.246812190001</v>
      </c>
      <c r="JO18" s="2">
        <v>2936.2515784899983</v>
      </c>
      <c r="JP18" s="2">
        <v>3520.4492721800002</v>
      </c>
      <c r="JQ18" s="2">
        <v>2936.126357059999</v>
      </c>
      <c r="JR18" s="2">
        <v>2042.2211154400006</v>
      </c>
      <c r="JS18" s="2">
        <v>1947.1265877800004</v>
      </c>
      <c r="JT18" s="2">
        <v>2189.6568710000001</v>
      </c>
      <c r="JU18" s="2">
        <v>1681.4752718100001</v>
      </c>
      <c r="JV18" s="2">
        <v>1338.39614091</v>
      </c>
      <c r="JW18" s="2">
        <v>9142.6577818299957</v>
      </c>
      <c r="JX18" s="2">
        <v>4131.2222872699986</v>
      </c>
      <c r="JY18" s="2">
        <v>3971.3289993999983</v>
      </c>
      <c r="JZ18" s="2">
        <v>3764.29386892</v>
      </c>
      <c r="KA18" s="2">
        <v>3682.2195284600002</v>
      </c>
      <c r="KB18" s="2">
        <v>3925.6425107399996</v>
      </c>
      <c r="KC18" s="2">
        <v>3839.3996766100004</v>
      </c>
      <c r="KD18" s="2">
        <v>3450.7001588999988</v>
      </c>
      <c r="KE18" s="2">
        <v>1787.8766027200002</v>
      </c>
      <c r="KF18" s="2">
        <v>2841.5064732100004</v>
      </c>
      <c r="KG18" s="2">
        <v>3701.8108437399987</v>
      </c>
      <c r="KH18" s="2">
        <v>11697.30079256</v>
      </c>
      <c r="KI18" s="2">
        <v>5316.3264786100017</v>
      </c>
      <c r="KJ18" s="2">
        <v>5186.0942871899979</v>
      </c>
      <c r="KK18" s="2">
        <v>4686.8345060700021</v>
      </c>
      <c r="KL18" s="2">
        <v>5031.8225691999996</v>
      </c>
      <c r="KM18" s="2">
        <v>4249.5278937799994</v>
      </c>
      <c r="KN18" s="2">
        <v>3873.5747871299986</v>
      </c>
      <c r="KO18" s="2">
        <v>4439.0444688300004</v>
      </c>
      <c r="KP18" s="2">
        <v>2691.4031695100007</v>
      </c>
      <c r="KQ18" s="2">
        <v>2718.3244024400005</v>
      </c>
      <c r="KR18" s="2">
        <v>2833.0538037999995</v>
      </c>
    </row>
    <row r="19" spans="1:304" x14ac:dyDescent="0.2">
      <c r="A19" t="s">
        <v>75</v>
      </c>
      <c r="B19" s="2">
        <v>746.44417759999999</v>
      </c>
      <c r="C19" s="2">
        <v>878.31575730999998</v>
      </c>
      <c r="D19" s="2">
        <v>1602.69746854</v>
      </c>
      <c r="E19" s="2">
        <v>1077.2064527799998</v>
      </c>
      <c r="F19" s="2">
        <v>788.03873327000008</v>
      </c>
      <c r="G19" s="2">
        <v>869.88687890000006</v>
      </c>
      <c r="H19" s="2">
        <v>1036.98037765</v>
      </c>
      <c r="I19" s="2">
        <v>850.98628030999998</v>
      </c>
      <c r="J19" s="2">
        <v>954.72709888999998</v>
      </c>
      <c r="K19" s="2">
        <v>1079.4770321900003</v>
      </c>
      <c r="L19" s="2">
        <v>775.02217561999998</v>
      </c>
      <c r="M19" s="2">
        <v>1553.6552950299999</v>
      </c>
      <c r="N19" s="2">
        <v>1117.4747719700001</v>
      </c>
      <c r="O19" s="2">
        <v>1022.9946357300001</v>
      </c>
      <c r="P19" s="2">
        <v>2297.39701212</v>
      </c>
      <c r="Q19" s="2">
        <v>1010.5392300899998</v>
      </c>
      <c r="R19" s="2">
        <v>600.85284999999999</v>
      </c>
      <c r="S19" s="2">
        <v>711.52925444000005</v>
      </c>
      <c r="T19" s="2">
        <v>1041.6974843400001</v>
      </c>
      <c r="U19" s="2">
        <v>1022.08258251</v>
      </c>
      <c r="V19" s="2">
        <v>556.81379308999999</v>
      </c>
      <c r="W19" s="2">
        <v>1009.1560925299999</v>
      </c>
      <c r="X19" s="2">
        <v>718.42489679000005</v>
      </c>
      <c r="Y19" s="2">
        <v>729.15418846</v>
      </c>
      <c r="Z19" s="2">
        <v>1099.05120115</v>
      </c>
      <c r="AA19" s="2">
        <v>1529.1399182300001</v>
      </c>
      <c r="AB19" s="2">
        <v>1512.4967681900002</v>
      </c>
      <c r="AC19" s="2">
        <v>1070.50004046</v>
      </c>
      <c r="AD19" s="2">
        <v>626.39786703000004</v>
      </c>
      <c r="AE19" s="2">
        <v>637.37868130999982</v>
      </c>
      <c r="AF19" s="2">
        <v>1140.0472838400001</v>
      </c>
      <c r="AG19" s="2">
        <v>596.43290564000006</v>
      </c>
      <c r="AH19" s="2">
        <v>1310.8637891200001</v>
      </c>
      <c r="AI19" s="2">
        <v>1163.2206453699998</v>
      </c>
      <c r="AJ19" s="2">
        <v>819.70560429</v>
      </c>
      <c r="AK19" s="2">
        <v>1255.1759259</v>
      </c>
      <c r="AL19" s="2">
        <v>1484.106859</v>
      </c>
      <c r="AM19" s="2">
        <v>1592.51325</v>
      </c>
      <c r="AN19" s="2">
        <v>2598.6783639999999</v>
      </c>
      <c r="AO19" s="2">
        <v>1473.4097469999999</v>
      </c>
      <c r="AP19" s="2">
        <v>948.35454300000004</v>
      </c>
      <c r="AQ19" s="2">
        <v>1003.825918</v>
      </c>
      <c r="AR19" s="2">
        <v>1817.621551</v>
      </c>
      <c r="AS19" s="2">
        <v>1228.78837</v>
      </c>
      <c r="AT19" s="2">
        <v>1016.794276</v>
      </c>
      <c r="AU19" s="2">
        <v>1799.8719610000001</v>
      </c>
      <c r="AV19" s="2">
        <v>1059.784222</v>
      </c>
      <c r="AW19" s="2">
        <v>1487.5498239999999</v>
      </c>
      <c r="AX19" s="2">
        <v>1796.190687</v>
      </c>
      <c r="AY19" s="2">
        <v>1194.7373259999999</v>
      </c>
      <c r="AZ19" s="2">
        <v>1432.3672220000001</v>
      </c>
      <c r="BA19" s="2">
        <v>1588.147058</v>
      </c>
      <c r="BB19" s="2">
        <v>1095.27711</v>
      </c>
      <c r="BC19" s="2">
        <v>1171.7495940000001</v>
      </c>
      <c r="BD19" s="2">
        <v>1764.1829319999999</v>
      </c>
      <c r="BE19" s="2">
        <v>1222.1149529999998</v>
      </c>
      <c r="BF19" s="2">
        <v>1035.0465959999999</v>
      </c>
      <c r="BG19" s="2">
        <v>1902.924835</v>
      </c>
      <c r="BH19" s="2">
        <v>1263.7567509999999</v>
      </c>
      <c r="BI19" s="2">
        <v>1376.391173</v>
      </c>
      <c r="BJ19" s="2">
        <v>4922.6316719999995</v>
      </c>
      <c r="BK19" s="2">
        <v>3034.1380239999999</v>
      </c>
      <c r="BL19" s="2">
        <v>2964.9656060000002</v>
      </c>
      <c r="BM19" s="2">
        <v>3363.1075839999999</v>
      </c>
      <c r="BN19" s="2">
        <v>2331.6015889999999</v>
      </c>
      <c r="BO19" s="2">
        <v>2281.1650339999997</v>
      </c>
      <c r="BP19" s="2">
        <v>2536.8225179999999</v>
      </c>
      <c r="BQ19" s="2">
        <v>1607.350999</v>
      </c>
      <c r="BR19" s="2">
        <v>4225.2894450000003</v>
      </c>
      <c r="BS19" s="2">
        <v>2521.7797009999999</v>
      </c>
      <c r="BT19" s="2">
        <v>2076.2704410000001</v>
      </c>
      <c r="BU19" s="2">
        <v>1475.924276</v>
      </c>
      <c r="BV19" s="2">
        <v>3556.3800510000001</v>
      </c>
      <c r="BW19" s="2">
        <v>2631.099299</v>
      </c>
      <c r="BX19" s="2">
        <v>2150.083799</v>
      </c>
      <c r="BY19" s="2">
        <v>3207.5144569999998</v>
      </c>
      <c r="BZ19" s="2">
        <v>3750.9229019999998</v>
      </c>
      <c r="CA19" s="2">
        <v>1731.8166639999999</v>
      </c>
      <c r="CB19" s="2">
        <v>2881.646002</v>
      </c>
      <c r="CC19" s="2">
        <v>1941.4331359999999</v>
      </c>
      <c r="CD19" s="2">
        <v>2165.9962500000001</v>
      </c>
      <c r="CE19" s="2">
        <v>3096.9904529999999</v>
      </c>
      <c r="CF19" s="2">
        <v>2900.3899149999997</v>
      </c>
      <c r="CG19" s="2">
        <v>1570.311815</v>
      </c>
      <c r="CH19" s="2">
        <v>4235.8438749999996</v>
      </c>
      <c r="CI19" s="2">
        <v>3221.6012809999997</v>
      </c>
      <c r="CJ19" s="2">
        <v>3131.8843779999997</v>
      </c>
      <c r="CK19" s="2">
        <v>3463.7435180000002</v>
      </c>
      <c r="CL19" s="2">
        <v>2038.076875</v>
      </c>
      <c r="CM19" s="2">
        <v>1977.224696</v>
      </c>
      <c r="CN19" s="2">
        <v>3579.9057859999994</v>
      </c>
      <c r="CO19" s="2">
        <v>2546.8677249999996</v>
      </c>
      <c r="CP19" s="2">
        <v>2742.3061319999997</v>
      </c>
      <c r="CQ19" s="2">
        <v>3679.5715089999999</v>
      </c>
      <c r="CR19" s="2">
        <v>2367.6736960000003</v>
      </c>
      <c r="CS19" s="2">
        <v>3159.4810520000001</v>
      </c>
      <c r="CT19" s="2">
        <v>5238.4769480000004</v>
      </c>
      <c r="CU19" s="2">
        <v>4137.3570359999994</v>
      </c>
      <c r="CV19" s="2">
        <v>3910.8386209999999</v>
      </c>
      <c r="CW19" s="2">
        <v>4620.1724889999996</v>
      </c>
      <c r="CX19" s="2">
        <v>3255.6155840000001</v>
      </c>
      <c r="CY19" s="2">
        <v>3542.9667770000001</v>
      </c>
      <c r="CZ19" s="2">
        <v>3923.2244519999999</v>
      </c>
      <c r="DA19" s="2">
        <v>3833.7715189999999</v>
      </c>
      <c r="DB19" s="2">
        <v>3442.766611</v>
      </c>
      <c r="DC19" s="2">
        <v>5557.0783449999999</v>
      </c>
      <c r="DD19" s="2">
        <v>3711.8617226300003</v>
      </c>
      <c r="DE19" s="2">
        <v>3790.8464060000001</v>
      </c>
      <c r="DF19" s="2">
        <v>5676.9720350200005</v>
      </c>
      <c r="DG19" s="2">
        <v>4598.9413053399994</v>
      </c>
      <c r="DH19" s="2">
        <v>5087.5330491300001</v>
      </c>
      <c r="DI19" s="2">
        <v>5609.3963869199997</v>
      </c>
      <c r="DJ19" s="2">
        <v>3425.3201740300001</v>
      </c>
      <c r="DK19" s="2">
        <v>4683.0158270800011</v>
      </c>
      <c r="DL19" s="2">
        <v>5078.7273002799993</v>
      </c>
      <c r="DM19" s="2">
        <v>3655.0383028000001</v>
      </c>
      <c r="DN19" s="2">
        <v>4276.0284215700012</v>
      </c>
      <c r="DO19" s="2">
        <v>5078.3445859200019</v>
      </c>
      <c r="DP19" s="2">
        <v>3357.3637774599997</v>
      </c>
      <c r="DQ19" s="2">
        <v>3439.1825439300001</v>
      </c>
      <c r="DR19" s="2">
        <v>6968.7959065900004</v>
      </c>
      <c r="DS19" s="2">
        <v>5001.6955660100002</v>
      </c>
      <c r="DT19" s="2">
        <v>6327.6553271700004</v>
      </c>
      <c r="DU19" s="2">
        <v>6451.3110494800003</v>
      </c>
      <c r="DV19" s="2">
        <v>4163.93932915</v>
      </c>
      <c r="DW19" s="2">
        <v>4535.19480088</v>
      </c>
      <c r="DX19" s="2">
        <v>6082.4534133799998</v>
      </c>
      <c r="DY19" s="2">
        <v>4873.5999470099987</v>
      </c>
      <c r="DZ19" s="2">
        <v>4316.2270611799995</v>
      </c>
      <c r="EA19" s="2">
        <v>7063.9068538599995</v>
      </c>
      <c r="EB19" s="2">
        <v>6272.8742705499999</v>
      </c>
      <c r="EC19" s="2">
        <v>5740.3304772999991</v>
      </c>
      <c r="ED19" s="2">
        <v>11136.551780780006</v>
      </c>
      <c r="EE19" s="2">
        <v>5869.0614682300002</v>
      </c>
      <c r="EF19" s="2">
        <v>7421.9947937600027</v>
      </c>
      <c r="EG19" s="2">
        <v>7653.1760410600009</v>
      </c>
      <c r="EH19" s="2">
        <v>5343.4705264600025</v>
      </c>
      <c r="EI19" s="2">
        <v>5280.7770357699947</v>
      </c>
      <c r="EJ19" s="2">
        <v>9292.3376704100028</v>
      </c>
      <c r="EK19" s="2">
        <v>6191.6843719299941</v>
      </c>
      <c r="EL19" s="2">
        <v>5515.9333010000009</v>
      </c>
      <c r="EM19" s="2">
        <v>8770.6339846500014</v>
      </c>
      <c r="EN19" s="2">
        <v>4796.4745483899951</v>
      </c>
      <c r="EO19" s="2">
        <v>4142.1933214699993</v>
      </c>
      <c r="EP19" s="2">
        <v>9255.2755352699969</v>
      </c>
      <c r="EQ19" s="2">
        <v>5196.9040653700022</v>
      </c>
      <c r="ER19" s="2">
        <v>8112.2725250799958</v>
      </c>
      <c r="ES19" s="2">
        <v>7626.4252105800006</v>
      </c>
      <c r="ET19" s="2">
        <v>4047.4563635199997</v>
      </c>
      <c r="EU19" s="2">
        <v>5703.5071064800004</v>
      </c>
      <c r="EV19" s="2">
        <v>8027.4365800999994</v>
      </c>
      <c r="EW19" s="2">
        <v>4462.6186986100001</v>
      </c>
      <c r="EX19" s="2">
        <v>4887.2592191400008</v>
      </c>
      <c r="EY19" s="2">
        <v>11254.241701839999</v>
      </c>
      <c r="EZ19" s="2">
        <v>7172.4695080199981</v>
      </c>
      <c r="FA19" s="2">
        <v>5338.2860547999981</v>
      </c>
      <c r="FB19" s="2">
        <v>11402.086773000005</v>
      </c>
      <c r="FC19" s="2">
        <v>4607.7778179999996</v>
      </c>
      <c r="FD19" s="2">
        <v>6722.8177820000028</v>
      </c>
      <c r="FE19" s="2">
        <v>9222.8399879999961</v>
      </c>
      <c r="FF19" s="2">
        <v>4833.1406640000023</v>
      </c>
      <c r="FG19" s="2">
        <v>3850.9732650000024</v>
      </c>
      <c r="FH19" s="2">
        <v>8563.9507090000043</v>
      </c>
      <c r="FI19" s="2">
        <v>6524.2829610000026</v>
      </c>
      <c r="FJ19" s="2">
        <v>5818.2524030000013</v>
      </c>
      <c r="FK19" s="2">
        <v>9498.0710229999986</v>
      </c>
      <c r="FL19" s="2">
        <v>5342.0028850000026</v>
      </c>
      <c r="FM19" s="2">
        <v>8488.1177750000024</v>
      </c>
      <c r="FN19" s="2">
        <v>15755.802739999994</v>
      </c>
      <c r="FO19" s="2">
        <v>5115.4254889999993</v>
      </c>
      <c r="FP19" s="2">
        <v>7818.9430940000002</v>
      </c>
      <c r="FQ19" s="2">
        <v>10754.28985599999</v>
      </c>
      <c r="FR19" s="2">
        <v>5780.9188470000008</v>
      </c>
      <c r="FS19" s="2">
        <v>6242.8981629999998</v>
      </c>
      <c r="FT19" s="2">
        <v>11850.061098000002</v>
      </c>
      <c r="FU19" s="2">
        <v>5310.0854829999989</v>
      </c>
      <c r="FV19" s="2">
        <v>5584.523524309996</v>
      </c>
      <c r="FW19" s="2">
        <v>11985.169029689992</v>
      </c>
      <c r="FX19" s="2">
        <v>6114.2230579999987</v>
      </c>
      <c r="FY19" s="2">
        <v>6394.158713269996</v>
      </c>
      <c r="FZ19" s="2">
        <v>17654.818156409998</v>
      </c>
      <c r="GA19" s="2">
        <v>6910.3022897500014</v>
      </c>
      <c r="GB19" s="2">
        <v>9753.9359170300031</v>
      </c>
      <c r="GC19" s="2">
        <v>10927.75405179</v>
      </c>
      <c r="GD19" s="2">
        <v>4902.9204498600029</v>
      </c>
      <c r="GE19" s="2">
        <v>5283.4132083500099</v>
      </c>
      <c r="GF19" s="2">
        <v>9922.5780250100088</v>
      </c>
      <c r="GG19" s="2">
        <v>5072.9851221999998</v>
      </c>
      <c r="GH19" s="2">
        <v>6162.0729961000034</v>
      </c>
      <c r="GI19" s="2">
        <v>11149.506168699994</v>
      </c>
      <c r="GJ19" s="2">
        <v>6611.37084254</v>
      </c>
      <c r="GK19" s="2">
        <v>6752.6645981600041</v>
      </c>
      <c r="GL19" s="2">
        <v>22155.726749610007</v>
      </c>
      <c r="GM19" s="2">
        <v>7181.3765660400022</v>
      </c>
      <c r="GN19" s="2">
        <v>7076.4214697500056</v>
      </c>
      <c r="GO19" s="2">
        <v>9673.559212690001</v>
      </c>
      <c r="GP19" s="2">
        <v>7198.1982466599966</v>
      </c>
      <c r="GQ19" s="2">
        <v>6885.8892675599964</v>
      </c>
      <c r="GR19" s="2">
        <v>10833.554585519991</v>
      </c>
      <c r="GS19" s="2">
        <v>5053.8238373400018</v>
      </c>
      <c r="GT19" s="2">
        <v>5225.3749785499986</v>
      </c>
      <c r="GU19" s="2">
        <v>12020.958115189998</v>
      </c>
      <c r="GV19" s="2">
        <v>7454.4325768700028</v>
      </c>
      <c r="GW19" s="2">
        <v>13384.294033730001</v>
      </c>
      <c r="GX19" s="2">
        <v>22093.179666590004</v>
      </c>
      <c r="GY19" s="2">
        <v>6500.8762157000037</v>
      </c>
      <c r="GZ19" s="2">
        <v>7604.8782477600034</v>
      </c>
      <c r="HA19" s="2">
        <v>11335.077209050005</v>
      </c>
      <c r="HB19" s="2">
        <v>6766.3891939399964</v>
      </c>
      <c r="HC19" s="2">
        <v>6338.2768976999969</v>
      </c>
      <c r="HD19" s="2">
        <v>10619.866369700001</v>
      </c>
      <c r="HE19" s="2">
        <v>7613.1847786200005</v>
      </c>
      <c r="HF19" s="2">
        <v>5683.8089517400003</v>
      </c>
      <c r="HG19" s="2">
        <v>11911.032067729999</v>
      </c>
      <c r="HH19" s="2">
        <v>7214.2546079199974</v>
      </c>
      <c r="HI19" s="2">
        <v>9028.1751274400012</v>
      </c>
      <c r="HJ19" s="2">
        <v>19852.613590670004</v>
      </c>
      <c r="HK19" s="2">
        <v>8477.8989380199928</v>
      </c>
      <c r="HL19" s="2">
        <v>8505.6820804700037</v>
      </c>
      <c r="HM19" s="2">
        <v>10476.985518440009</v>
      </c>
      <c r="HN19" s="2">
        <v>6681.8637470099975</v>
      </c>
      <c r="HO19" s="2">
        <v>5508.9007809999994</v>
      </c>
      <c r="HP19" s="2">
        <v>10670.189755349998</v>
      </c>
      <c r="HQ19" s="2">
        <v>5887.3946138799984</v>
      </c>
      <c r="HR19" s="2">
        <v>7860.9596057100061</v>
      </c>
      <c r="HS19" s="2">
        <v>11980.068032769985</v>
      </c>
      <c r="HT19" s="2">
        <v>5084.1984795900016</v>
      </c>
      <c r="HU19" s="2">
        <v>6618.3320750599996</v>
      </c>
      <c r="HV19" s="2">
        <v>21488.222674360015</v>
      </c>
      <c r="HW19" s="2">
        <v>6229.2414937200019</v>
      </c>
      <c r="HX19" s="2">
        <v>7818.1863146599999</v>
      </c>
      <c r="HY19" s="2">
        <v>13340.718358650007</v>
      </c>
      <c r="HZ19" s="2">
        <v>5640.1345594400009</v>
      </c>
      <c r="IA19" s="2">
        <v>5165.2789732899992</v>
      </c>
      <c r="IB19" s="2">
        <v>12005.486068920003</v>
      </c>
      <c r="IC19" s="2">
        <v>6125.1403691200003</v>
      </c>
      <c r="ID19" s="2">
        <v>7150.5240952999975</v>
      </c>
      <c r="IE19" s="2">
        <v>35083.511783360009</v>
      </c>
      <c r="IF19" s="2">
        <v>7214.7604648900005</v>
      </c>
      <c r="IG19" s="2">
        <v>6693.7536673300001</v>
      </c>
      <c r="IH19" s="2">
        <v>22526.072085560016</v>
      </c>
      <c r="II19" s="2">
        <v>9087.9957667500003</v>
      </c>
      <c r="IJ19" s="2">
        <v>8645.0695283500063</v>
      </c>
      <c r="IK19" s="2">
        <v>12316.243894849993</v>
      </c>
      <c r="IL19" s="2">
        <v>5665.6767720699991</v>
      </c>
      <c r="IM19" s="2">
        <v>6119.1196687499969</v>
      </c>
      <c r="IN19" s="2">
        <v>12494.885524340003</v>
      </c>
      <c r="IO19" s="2">
        <v>7451.4913270199995</v>
      </c>
      <c r="IP19" s="2">
        <v>5566.7880751699995</v>
      </c>
      <c r="IQ19" s="2">
        <v>14539.842549969997</v>
      </c>
      <c r="IR19" s="2">
        <v>5129.2205911900028</v>
      </c>
      <c r="IS19" s="2">
        <v>8458.0359701300022</v>
      </c>
      <c r="IT19" s="2">
        <v>24600.688140250022</v>
      </c>
      <c r="IU19" s="2">
        <v>9587.436260419996</v>
      </c>
      <c r="IV19" s="2">
        <v>8856.2550572300024</v>
      </c>
      <c r="IW19" s="2">
        <v>12866.40984199</v>
      </c>
      <c r="IX19" s="2">
        <v>8985.1539056800066</v>
      </c>
      <c r="IY19" s="2">
        <v>6813.629093479999</v>
      </c>
      <c r="IZ19" s="2">
        <v>15336.634503159994</v>
      </c>
      <c r="JA19" s="2">
        <v>2694.9320272799978</v>
      </c>
      <c r="JB19" s="2">
        <v>7638.4745711699943</v>
      </c>
      <c r="JC19" s="2">
        <v>12652.074558709999</v>
      </c>
      <c r="JD19" s="2">
        <v>7883.6271696999993</v>
      </c>
      <c r="JE19" s="2">
        <v>6278.7996596400017</v>
      </c>
      <c r="JF19" s="2">
        <v>25730.243289569993</v>
      </c>
      <c r="JG19" s="2">
        <v>12036.252655900005</v>
      </c>
      <c r="JH19" s="2">
        <v>9048.6908404000042</v>
      </c>
      <c r="JI19" s="2">
        <v>12963.057182069997</v>
      </c>
      <c r="JJ19" s="2">
        <v>6377.6119252599974</v>
      </c>
      <c r="JK19" s="2">
        <v>2171.8701848299993</v>
      </c>
      <c r="JL19" s="2">
        <v>18215.988666889985</v>
      </c>
      <c r="JM19" s="2">
        <v>7869.8145560499979</v>
      </c>
      <c r="JN19" s="2">
        <v>6156.409038780007</v>
      </c>
      <c r="JO19" s="2">
        <v>16205.225716160005</v>
      </c>
      <c r="JP19" s="2">
        <v>8478.0004125999985</v>
      </c>
      <c r="JQ19" s="2">
        <v>6209.2659523300008</v>
      </c>
      <c r="JR19" s="2">
        <v>31058.296205199993</v>
      </c>
      <c r="JS19" s="2">
        <v>10637.761340099994</v>
      </c>
      <c r="JT19" s="2">
        <v>5482.3819465400011</v>
      </c>
      <c r="JU19" s="2">
        <v>9967.7092068300026</v>
      </c>
      <c r="JV19" s="2">
        <v>6721.0218070600004</v>
      </c>
      <c r="JW19" s="2">
        <v>5861.6219241499975</v>
      </c>
      <c r="JX19" s="2">
        <v>9805.8626772900079</v>
      </c>
      <c r="JY19" s="2">
        <v>4488.29616936</v>
      </c>
      <c r="JZ19" s="2">
        <v>9314.6851947800042</v>
      </c>
      <c r="KA19" s="2">
        <v>14491.602577799995</v>
      </c>
      <c r="KB19" s="2">
        <v>9766.5398503299966</v>
      </c>
      <c r="KC19" s="2">
        <v>9039.6077654900055</v>
      </c>
      <c r="KD19" s="2">
        <v>34427.286176209986</v>
      </c>
      <c r="KE19" s="2">
        <v>12443.43620147</v>
      </c>
      <c r="KF19" s="2">
        <v>17112.259502820008</v>
      </c>
      <c r="KG19" s="2">
        <v>19606.863727579999</v>
      </c>
      <c r="KH19" s="2">
        <v>14422.007725000003</v>
      </c>
      <c r="KI19" s="2">
        <v>12101.516412930008</v>
      </c>
      <c r="KJ19" s="2">
        <v>24461.076804140008</v>
      </c>
      <c r="KK19" s="2">
        <v>12439.62968446</v>
      </c>
      <c r="KL19" s="2">
        <v>11922.916895210006</v>
      </c>
      <c r="KM19" s="2">
        <v>25810.283179490005</v>
      </c>
      <c r="KN19" s="2">
        <v>14752.104922690001</v>
      </c>
      <c r="KO19" s="2">
        <v>14967.406220330004</v>
      </c>
      <c r="KP19" s="2">
        <v>50314.600988809987</v>
      </c>
      <c r="KQ19" s="2">
        <v>16753.904803730005</v>
      </c>
      <c r="KR19" s="2">
        <v>20532.222121989998</v>
      </c>
    </row>
    <row r="20" spans="1:304" x14ac:dyDescent="0.2">
      <c r="A20" t="s">
        <v>76</v>
      </c>
      <c r="B20" s="2">
        <v>2238.0445884999999</v>
      </c>
      <c r="C20" s="2">
        <v>1315.0427334699998</v>
      </c>
      <c r="D20" s="2">
        <v>1418.9702055699995</v>
      </c>
      <c r="E20" s="2">
        <v>1645.8922887099998</v>
      </c>
      <c r="F20" s="2">
        <v>1511.0499782399995</v>
      </c>
      <c r="G20" s="2">
        <v>1018.7793296299996</v>
      </c>
      <c r="H20" s="2">
        <v>1456.6261664399999</v>
      </c>
      <c r="I20" s="2">
        <v>1050.0018923800001</v>
      </c>
      <c r="J20" s="2">
        <v>1178.8696105700001</v>
      </c>
      <c r="K20" s="2">
        <v>1764.6898404399999</v>
      </c>
      <c r="L20" s="2">
        <v>1696.34176632</v>
      </c>
      <c r="M20" s="2">
        <v>2845.2023292399999</v>
      </c>
      <c r="N20" s="2">
        <v>3780.0914747199995</v>
      </c>
      <c r="O20" s="2">
        <v>2349.2692530799991</v>
      </c>
      <c r="P20" s="2">
        <v>2281.0515667200002</v>
      </c>
      <c r="Q20" s="2">
        <v>2056.1674175999997</v>
      </c>
      <c r="R20" s="2">
        <v>1841.0991568900001</v>
      </c>
      <c r="S20" s="2">
        <v>1213.15313711</v>
      </c>
      <c r="T20" s="2">
        <v>2238.06163741</v>
      </c>
      <c r="U20" s="2">
        <v>2044.8125310899998</v>
      </c>
      <c r="V20" s="2">
        <v>2569.9504308299997</v>
      </c>
      <c r="W20" s="2">
        <v>1915.0606436099999</v>
      </c>
      <c r="X20" s="2">
        <v>2099.2768652899999</v>
      </c>
      <c r="Y20" s="2">
        <v>3841.1277538599993</v>
      </c>
      <c r="Z20" s="2">
        <v>2958.8870544599999</v>
      </c>
      <c r="AA20" s="2">
        <v>3114.9557337199994</v>
      </c>
      <c r="AB20" s="2">
        <v>3671.9664229099999</v>
      </c>
      <c r="AC20" s="2">
        <v>2647.1118733999997</v>
      </c>
      <c r="AD20" s="2">
        <v>2467.0769445999999</v>
      </c>
      <c r="AE20" s="2">
        <v>2123.4854780100004</v>
      </c>
      <c r="AF20" s="2">
        <v>1894.8703807499999</v>
      </c>
      <c r="AG20" s="2">
        <v>1737.3963202600003</v>
      </c>
      <c r="AH20" s="2">
        <v>2938.3214634199999</v>
      </c>
      <c r="AI20" s="2">
        <v>1993.2621538899998</v>
      </c>
      <c r="AJ20" s="2">
        <v>2237.4530276</v>
      </c>
      <c r="AK20" s="2">
        <v>3906.1718375699998</v>
      </c>
      <c r="AL20" s="2">
        <v>3024.7490400000002</v>
      </c>
      <c r="AM20" s="2">
        <v>2328.850297</v>
      </c>
      <c r="AN20" s="2">
        <v>2783.3610349999999</v>
      </c>
      <c r="AO20" s="2">
        <v>2309.9349059999995</v>
      </c>
      <c r="AP20" s="2">
        <v>2683.36789</v>
      </c>
      <c r="AQ20" s="2">
        <v>2093.8340200000002</v>
      </c>
      <c r="AR20" s="2">
        <v>1615.7481359999997</v>
      </c>
      <c r="AS20" s="2">
        <v>1523.542563</v>
      </c>
      <c r="AT20" s="2">
        <v>2607.8828240000003</v>
      </c>
      <c r="AU20" s="2">
        <v>2122.0823209999999</v>
      </c>
      <c r="AV20" s="2">
        <v>2892.3686139999995</v>
      </c>
      <c r="AW20" s="2">
        <v>4130.4992849999999</v>
      </c>
      <c r="AX20" s="2">
        <v>4135.0807720000003</v>
      </c>
      <c r="AY20" s="2">
        <v>2518.5659129999999</v>
      </c>
      <c r="AZ20" s="2">
        <v>3174.8890370000004</v>
      </c>
      <c r="BA20" s="2">
        <v>3020.2628049999998</v>
      </c>
      <c r="BB20" s="2">
        <v>3428.4719069999996</v>
      </c>
      <c r="BC20" s="2">
        <v>2550.0174569999999</v>
      </c>
      <c r="BD20" s="2">
        <v>2532.0721789999998</v>
      </c>
      <c r="BE20" s="2">
        <v>2689.1013200000002</v>
      </c>
      <c r="BF20" s="2">
        <v>3269.4207799999999</v>
      </c>
      <c r="BG20" s="2">
        <v>3553.381934</v>
      </c>
      <c r="BH20" s="2">
        <v>3187.2550669999996</v>
      </c>
      <c r="BI20" s="2">
        <v>5125.4821059999995</v>
      </c>
      <c r="BJ20" s="2">
        <v>4560.7748950000005</v>
      </c>
      <c r="BK20" s="2">
        <v>2745.8930270000005</v>
      </c>
      <c r="BL20" s="2">
        <v>3082.507861</v>
      </c>
      <c r="BM20" s="2">
        <v>3015.9505899999999</v>
      </c>
      <c r="BN20" s="2">
        <v>3368.6549319999999</v>
      </c>
      <c r="BO20" s="2">
        <v>2065.6014829999999</v>
      </c>
      <c r="BP20" s="2">
        <v>3050.133002</v>
      </c>
      <c r="BQ20" s="2">
        <v>2265.4665869999999</v>
      </c>
      <c r="BR20" s="2">
        <v>3148.7668610000001</v>
      </c>
      <c r="BS20" s="2">
        <v>4616.1250050000008</v>
      </c>
      <c r="BT20" s="2">
        <v>3704.9435810000004</v>
      </c>
      <c r="BU20" s="2">
        <v>5576.9724999999999</v>
      </c>
      <c r="BV20" s="2">
        <v>4919.7368749999996</v>
      </c>
      <c r="BW20" s="2">
        <v>4031.3290660000002</v>
      </c>
      <c r="BX20" s="2">
        <v>3962.04637</v>
      </c>
      <c r="BY20" s="2">
        <v>4409.1403190000001</v>
      </c>
      <c r="BZ20" s="2">
        <v>3826.4844709999998</v>
      </c>
      <c r="CA20" s="2">
        <v>2635.7208949999999</v>
      </c>
      <c r="CB20" s="2">
        <v>3570.2928220000003</v>
      </c>
      <c r="CC20" s="2">
        <v>3315.9822920000006</v>
      </c>
      <c r="CD20" s="2">
        <v>3551.2853359999995</v>
      </c>
      <c r="CE20" s="2">
        <v>3996.91093</v>
      </c>
      <c r="CF20" s="2">
        <v>3552.9836500000001</v>
      </c>
      <c r="CG20" s="2">
        <v>5189.0459819999996</v>
      </c>
      <c r="CH20" s="2">
        <v>5270.6290130000007</v>
      </c>
      <c r="CI20" s="2">
        <v>3935.8076420000002</v>
      </c>
      <c r="CJ20" s="2">
        <v>4375.5082810000004</v>
      </c>
      <c r="CK20" s="2">
        <v>4150.8228410000002</v>
      </c>
      <c r="CL20" s="2">
        <v>3876.9180199999996</v>
      </c>
      <c r="CM20" s="2">
        <v>3261.3308120000002</v>
      </c>
      <c r="CN20" s="2">
        <v>2924.0817750000001</v>
      </c>
      <c r="CO20" s="2">
        <v>3106.4019379999995</v>
      </c>
      <c r="CP20" s="2">
        <v>4011.8238710000001</v>
      </c>
      <c r="CQ20" s="2">
        <v>3312.5935850000005</v>
      </c>
      <c r="CR20" s="2">
        <v>3281.714864</v>
      </c>
      <c r="CS20" s="2">
        <v>8354.7296499999993</v>
      </c>
      <c r="CT20" s="2">
        <v>4549.8161829999999</v>
      </c>
      <c r="CU20" s="2">
        <v>3497.966621</v>
      </c>
      <c r="CV20" s="2">
        <v>5127.6582020000005</v>
      </c>
      <c r="CW20" s="2">
        <v>4277.8577199999991</v>
      </c>
      <c r="CX20" s="2">
        <v>4385.4069049999998</v>
      </c>
      <c r="CY20" s="2">
        <v>7136.5937399999984</v>
      </c>
      <c r="CZ20" s="2">
        <v>3781.2317629999998</v>
      </c>
      <c r="DA20" s="2">
        <v>4080.8925120000004</v>
      </c>
      <c r="DB20" s="2">
        <v>2829.0796290000003</v>
      </c>
      <c r="DC20" s="2">
        <v>3139.569602</v>
      </c>
      <c r="DD20" s="2">
        <v>4864.2343086599994</v>
      </c>
      <c r="DE20" s="2">
        <v>11346.13301</v>
      </c>
      <c r="DF20" s="2">
        <v>4612.6322015800006</v>
      </c>
      <c r="DG20" s="2">
        <v>4205.0145761999993</v>
      </c>
      <c r="DH20" s="2">
        <v>4804.5152962499997</v>
      </c>
      <c r="DI20" s="2">
        <v>4893.3223543400009</v>
      </c>
      <c r="DJ20" s="2">
        <v>4619.7986846700005</v>
      </c>
      <c r="DK20" s="2">
        <v>7261.5440119299992</v>
      </c>
      <c r="DL20" s="2">
        <v>4053.9848740399998</v>
      </c>
      <c r="DM20" s="2">
        <v>4726.81768646</v>
      </c>
      <c r="DN20" s="2">
        <v>4283.5406540699996</v>
      </c>
      <c r="DO20" s="2">
        <v>4465.4164904299996</v>
      </c>
      <c r="DP20" s="2">
        <v>4635.0960158200005</v>
      </c>
      <c r="DQ20" s="2">
        <v>10748.888251119999</v>
      </c>
      <c r="DR20" s="2">
        <v>5112.0477391000004</v>
      </c>
      <c r="DS20" s="2">
        <v>5072.0766496300012</v>
      </c>
      <c r="DT20" s="2">
        <v>5517.8968634699995</v>
      </c>
      <c r="DU20" s="2">
        <v>5427.1841880700003</v>
      </c>
      <c r="DV20" s="2">
        <v>5234.6467325599997</v>
      </c>
      <c r="DW20" s="2">
        <v>7819.0862016599995</v>
      </c>
      <c r="DX20" s="2">
        <v>4505.9401951500004</v>
      </c>
      <c r="DY20" s="2">
        <v>3840.0135455099999</v>
      </c>
      <c r="DZ20" s="2">
        <v>4470.5110594899998</v>
      </c>
      <c r="EA20" s="2">
        <v>4612.3075761700002</v>
      </c>
      <c r="EB20" s="2">
        <v>4318.7052104800005</v>
      </c>
      <c r="EC20" s="2">
        <v>10575.23687938</v>
      </c>
      <c r="ED20" s="2">
        <v>8012.3633054099992</v>
      </c>
      <c r="EE20" s="2">
        <v>5954.2286624400003</v>
      </c>
      <c r="EF20" s="2">
        <v>6898.47785836</v>
      </c>
      <c r="EG20" s="2">
        <v>6935.1753227299996</v>
      </c>
      <c r="EH20" s="2">
        <v>6252.1211299999995</v>
      </c>
      <c r="EI20" s="2">
        <v>7258.9376123499997</v>
      </c>
      <c r="EJ20" s="2">
        <v>5500.5229731199997</v>
      </c>
      <c r="EK20" s="2">
        <v>4864.3200343200015</v>
      </c>
      <c r="EL20" s="2">
        <v>5739.9442528600002</v>
      </c>
      <c r="EM20" s="2">
        <v>6332.6727821799996</v>
      </c>
      <c r="EN20" s="2">
        <v>6491.2091151199993</v>
      </c>
      <c r="EO20" s="2">
        <v>12547.474205680001</v>
      </c>
      <c r="EP20" s="2">
        <v>10893.667310410001</v>
      </c>
      <c r="EQ20" s="2">
        <v>5730.8416225800001</v>
      </c>
      <c r="ER20" s="2">
        <v>7011.6958214400011</v>
      </c>
      <c r="ES20" s="2">
        <v>6630.3349276599993</v>
      </c>
      <c r="ET20" s="2">
        <v>6482.4298909799991</v>
      </c>
      <c r="EU20" s="2">
        <v>7792.05510082</v>
      </c>
      <c r="EV20" s="2">
        <v>5307.3787294799995</v>
      </c>
      <c r="EW20" s="2">
        <v>5478.0033923300007</v>
      </c>
      <c r="EX20" s="2">
        <v>5837.02345788</v>
      </c>
      <c r="EY20" s="2">
        <v>6317.6617108399996</v>
      </c>
      <c r="EZ20" s="2">
        <v>6195.4852187799988</v>
      </c>
      <c r="FA20" s="2">
        <v>9226.802802279999</v>
      </c>
      <c r="FB20" s="2">
        <v>9633.9359869999989</v>
      </c>
      <c r="FC20" s="2">
        <v>6205.4926009999999</v>
      </c>
      <c r="FD20" s="2">
        <v>7741.3853639999998</v>
      </c>
      <c r="FE20" s="2">
        <v>7593.6453419999989</v>
      </c>
      <c r="FF20" s="2">
        <v>7958.178296000001</v>
      </c>
      <c r="FG20" s="2">
        <v>8122.1933250000002</v>
      </c>
      <c r="FH20" s="2">
        <v>5183.6648939999995</v>
      </c>
      <c r="FI20" s="2">
        <v>5875.6314259999999</v>
      </c>
      <c r="FJ20" s="2">
        <v>6578.2415430000001</v>
      </c>
      <c r="FK20" s="2">
        <v>5782.1390109999993</v>
      </c>
      <c r="FL20" s="2">
        <v>8333.2402959999999</v>
      </c>
      <c r="FM20" s="2">
        <v>13480.894775999999</v>
      </c>
      <c r="FN20" s="2">
        <v>12718.244716000001</v>
      </c>
      <c r="FO20" s="2">
        <v>8171.0967529999998</v>
      </c>
      <c r="FP20" s="2">
        <v>9290.1475379999993</v>
      </c>
      <c r="FQ20" s="2">
        <v>10111.316081000001</v>
      </c>
      <c r="FR20" s="2">
        <v>8827.414503</v>
      </c>
      <c r="FS20" s="2">
        <v>10808.636758000001</v>
      </c>
      <c r="FT20" s="2">
        <v>7303.0518150000007</v>
      </c>
      <c r="FU20" s="2">
        <v>6861.1671719999995</v>
      </c>
      <c r="FV20" s="2">
        <v>7602.1548060299983</v>
      </c>
      <c r="FW20" s="2">
        <v>8105.5636509699989</v>
      </c>
      <c r="FX20" s="2">
        <v>9200.1330139999991</v>
      </c>
      <c r="FY20" s="2">
        <v>16239.295323730003</v>
      </c>
      <c r="FZ20" s="2">
        <v>13521.504953399999</v>
      </c>
      <c r="GA20" s="2">
        <v>8765.7380696399996</v>
      </c>
      <c r="GB20" s="2">
        <v>10312.938436910001</v>
      </c>
      <c r="GC20" s="2">
        <v>10842.384055460001</v>
      </c>
      <c r="GD20" s="2">
        <v>9842.8771497199996</v>
      </c>
      <c r="GE20" s="2">
        <v>11546.59748663</v>
      </c>
      <c r="GF20" s="2">
        <v>7136.3963384299996</v>
      </c>
      <c r="GG20" s="2">
        <v>6913.1129944999984</v>
      </c>
      <c r="GH20" s="2">
        <v>7394.9110372599989</v>
      </c>
      <c r="GI20" s="2">
        <v>8343.8311736499982</v>
      </c>
      <c r="GJ20" s="2">
        <v>10600.87870816</v>
      </c>
      <c r="GK20" s="2">
        <v>16182.450740239998</v>
      </c>
      <c r="GL20" s="2">
        <v>14438.481631860001</v>
      </c>
      <c r="GM20" s="2">
        <v>9261.2857423599999</v>
      </c>
      <c r="GN20" s="2">
        <v>10928.196607379999</v>
      </c>
      <c r="GO20" s="2">
        <v>12107.515786690001</v>
      </c>
      <c r="GP20" s="2">
        <v>11220.496593220001</v>
      </c>
      <c r="GQ20" s="2">
        <v>9635.3083119399998</v>
      </c>
      <c r="GR20" s="2">
        <v>8362.5019077099987</v>
      </c>
      <c r="GS20" s="2">
        <v>9334.1900947199993</v>
      </c>
      <c r="GT20" s="2">
        <v>9819.4104405599992</v>
      </c>
      <c r="GU20" s="2">
        <v>10139.644131630001</v>
      </c>
      <c r="GV20" s="2">
        <v>10670.898467229999</v>
      </c>
      <c r="GW20" s="2">
        <v>16232.075283830001</v>
      </c>
      <c r="GX20" s="2">
        <v>16240.83964495</v>
      </c>
      <c r="GY20" s="2">
        <v>10467.091117589998</v>
      </c>
      <c r="GZ20" s="2">
        <v>12311.192301500001</v>
      </c>
      <c r="HA20" s="2">
        <v>13280.317650480001</v>
      </c>
      <c r="HB20" s="2">
        <v>11172.30966599</v>
      </c>
      <c r="HC20" s="2">
        <v>12592.055102649998</v>
      </c>
      <c r="HD20" s="2">
        <v>9792.5702813099997</v>
      </c>
      <c r="HE20" s="2">
        <v>9759.3997977199997</v>
      </c>
      <c r="HF20" s="2">
        <v>9467.15790251</v>
      </c>
      <c r="HG20" s="2">
        <v>9913.8743220100005</v>
      </c>
      <c r="HH20" s="2">
        <v>11931.937540679999</v>
      </c>
      <c r="HI20" s="2">
        <v>18337.6498125</v>
      </c>
      <c r="HJ20" s="2">
        <v>17816.76457997</v>
      </c>
      <c r="HK20" s="2">
        <v>11119.424390449998</v>
      </c>
      <c r="HL20" s="2">
        <v>14601.493170239999</v>
      </c>
      <c r="HM20" s="2">
        <v>14630.641841050001</v>
      </c>
      <c r="HN20" s="2">
        <v>13876.808120610003</v>
      </c>
      <c r="HO20" s="2">
        <v>15864.164734079999</v>
      </c>
      <c r="HP20" s="2">
        <v>10313.03633631</v>
      </c>
      <c r="HQ20" s="2">
        <v>10042.98164118</v>
      </c>
      <c r="HR20" s="2">
        <v>10576.551672130001</v>
      </c>
      <c r="HS20" s="2">
        <v>11678.166668020001</v>
      </c>
      <c r="HT20" s="2">
        <v>12551.483723000001</v>
      </c>
      <c r="HU20" s="2">
        <v>21570.218860190002</v>
      </c>
      <c r="HV20" s="2">
        <v>19208.118625600004</v>
      </c>
      <c r="HW20" s="2">
        <v>12727.28068005</v>
      </c>
      <c r="HX20" s="2">
        <v>14374.709770600002</v>
      </c>
      <c r="HY20" s="2">
        <v>14846.592252089999</v>
      </c>
      <c r="HZ20" s="2">
        <v>14144.806207219999</v>
      </c>
      <c r="IA20" s="2">
        <v>17270.615689760001</v>
      </c>
      <c r="IB20" s="2">
        <v>11501.202016200001</v>
      </c>
      <c r="IC20" s="2">
        <v>10568.39880692</v>
      </c>
      <c r="ID20" s="2">
        <v>11318.293661899999</v>
      </c>
      <c r="IE20" s="2">
        <v>11928.429834789997</v>
      </c>
      <c r="IF20" s="2">
        <v>14128.517854220001</v>
      </c>
      <c r="IG20" s="2">
        <v>24647.473639070002</v>
      </c>
      <c r="IH20" s="2">
        <v>21602.092606039998</v>
      </c>
      <c r="II20" s="2">
        <v>13399.101595310001</v>
      </c>
      <c r="IJ20" s="2">
        <v>15850.449472900002</v>
      </c>
      <c r="IK20" s="2">
        <v>17264.33716675</v>
      </c>
      <c r="IL20" s="2">
        <v>14923.951981040002</v>
      </c>
      <c r="IM20" s="2">
        <v>18453.356141519995</v>
      </c>
      <c r="IN20" s="2">
        <v>12195.998659350002</v>
      </c>
      <c r="IO20" s="2">
        <v>11843.086600050001</v>
      </c>
      <c r="IP20" s="2">
        <v>12368.618091319999</v>
      </c>
      <c r="IQ20" s="2">
        <v>12710.6484289</v>
      </c>
      <c r="IR20" s="2">
        <v>14840.138406230002</v>
      </c>
      <c r="IS20" s="2">
        <v>23529.576966100001</v>
      </c>
      <c r="IT20" s="2">
        <v>23607.25578489</v>
      </c>
      <c r="IU20" s="2">
        <v>14491.923111659999</v>
      </c>
      <c r="IV20" s="2">
        <v>16968.697629309998</v>
      </c>
      <c r="IW20" s="2">
        <v>17031.91604136</v>
      </c>
      <c r="IX20" s="2">
        <v>15543.514068609999</v>
      </c>
      <c r="IY20" s="2">
        <v>15486.368094640002</v>
      </c>
      <c r="IZ20" s="2">
        <v>11619.869971349999</v>
      </c>
      <c r="JA20" s="2">
        <v>14730.459678760002</v>
      </c>
      <c r="JB20" s="2">
        <v>13004.155154110002</v>
      </c>
      <c r="JC20" s="2">
        <v>14553.495643120001</v>
      </c>
      <c r="JD20" s="2">
        <v>17893.070085570002</v>
      </c>
      <c r="JE20" s="2">
        <v>28643.490313369999</v>
      </c>
      <c r="JF20" s="2">
        <v>27355.332676829999</v>
      </c>
      <c r="JG20" s="2">
        <v>16580.886537439994</v>
      </c>
      <c r="JH20" s="2">
        <v>18900.43594725</v>
      </c>
      <c r="JI20" s="2">
        <v>19667.601546870002</v>
      </c>
      <c r="JJ20" s="2">
        <v>19170.834847129998</v>
      </c>
      <c r="JK20" s="2">
        <v>20111.038220780003</v>
      </c>
      <c r="JL20" s="2">
        <v>13387.211234939999</v>
      </c>
      <c r="JM20" s="2">
        <v>14366.533326850002</v>
      </c>
      <c r="JN20" s="2">
        <v>14120.551433919998</v>
      </c>
      <c r="JO20" s="2">
        <v>14754.797585890001</v>
      </c>
      <c r="JP20" s="2">
        <v>19621.19600091</v>
      </c>
      <c r="JQ20" s="2">
        <v>29023.910119079996</v>
      </c>
      <c r="JR20" s="2">
        <v>27013.17953383</v>
      </c>
      <c r="JS20" s="2">
        <v>17469.49967623</v>
      </c>
      <c r="JT20" s="2">
        <v>19954.191698800001</v>
      </c>
      <c r="JU20" s="2">
        <v>21702.324912389999</v>
      </c>
      <c r="JV20" s="2">
        <v>15473.166984129999</v>
      </c>
      <c r="JW20" s="2">
        <v>13115.852433949998</v>
      </c>
      <c r="JX20" s="2">
        <v>11833.536907239997</v>
      </c>
      <c r="JY20" s="2">
        <v>10648.321340239998</v>
      </c>
      <c r="JZ20" s="2">
        <v>12432.15825909</v>
      </c>
      <c r="KA20" s="2">
        <v>19976.25060282</v>
      </c>
      <c r="KB20" s="2">
        <v>19923.890970670003</v>
      </c>
      <c r="KC20" s="2">
        <v>26291.525499699997</v>
      </c>
      <c r="KD20" s="2">
        <v>26763.663811169998</v>
      </c>
      <c r="KE20" s="2">
        <v>18767.149541549999</v>
      </c>
      <c r="KF20" s="2">
        <v>18185.449442410001</v>
      </c>
      <c r="KG20" s="2">
        <v>22838.683538380003</v>
      </c>
      <c r="KH20" s="2">
        <v>14421.893502679999</v>
      </c>
      <c r="KI20" s="2">
        <v>17866.514680060001</v>
      </c>
      <c r="KJ20" s="2">
        <v>15076.134111250001</v>
      </c>
      <c r="KK20" s="2">
        <v>16346.046696380003</v>
      </c>
      <c r="KL20" s="2">
        <v>19843.824872110003</v>
      </c>
      <c r="KM20" s="2">
        <v>20607.88787803</v>
      </c>
      <c r="KN20" s="2">
        <v>22510.794478749998</v>
      </c>
      <c r="KO20" s="2">
        <v>34567.873477430003</v>
      </c>
      <c r="KP20" s="2">
        <v>31158.027542690004</v>
      </c>
      <c r="KQ20" s="2">
        <v>22302.443537859996</v>
      </c>
      <c r="KR20" s="2">
        <v>26627.197030649997</v>
      </c>
    </row>
    <row r="21" spans="1:304" x14ac:dyDescent="0.2">
      <c r="A21" t="s">
        <v>77</v>
      </c>
      <c r="B21" s="2">
        <v>1021.97845</v>
      </c>
      <c r="C21" s="2">
        <v>832.32662199999993</v>
      </c>
      <c r="D21" s="2">
        <v>912.31195400000001</v>
      </c>
      <c r="E21" s="2">
        <v>1027.6666290000001</v>
      </c>
      <c r="F21" s="2">
        <v>929.57523800000001</v>
      </c>
      <c r="G21" s="2">
        <v>421.46072599999997</v>
      </c>
      <c r="H21" s="2">
        <v>680.54449199999988</v>
      </c>
      <c r="I21" s="2">
        <v>434.42924499999998</v>
      </c>
      <c r="J21" s="2">
        <v>534.580421</v>
      </c>
      <c r="K21" s="2">
        <v>850.165255</v>
      </c>
      <c r="L21" s="2">
        <v>838.34985800000004</v>
      </c>
      <c r="M21" s="2">
        <v>1621.9819199999999</v>
      </c>
      <c r="N21" s="2">
        <v>1234.072263</v>
      </c>
      <c r="O21" s="2">
        <v>1111.0554549999999</v>
      </c>
      <c r="P21" s="2">
        <v>1193.0520549999999</v>
      </c>
      <c r="Q21" s="2">
        <v>1131.250996</v>
      </c>
      <c r="R21" s="2">
        <v>1055.4177319999999</v>
      </c>
      <c r="S21" s="2">
        <v>418.26559699999984</v>
      </c>
      <c r="T21" s="2">
        <v>656.95766700000001</v>
      </c>
      <c r="U21" s="2">
        <v>420.04024099999992</v>
      </c>
      <c r="V21" s="2">
        <v>1027.6085089999999</v>
      </c>
      <c r="W21" s="2">
        <v>712.06523600000003</v>
      </c>
      <c r="X21" s="2">
        <v>1031.2093519999999</v>
      </c>
      <c r="Y21" s="2">
        <v>1888.1224129999998</v>
      </c>
      <c r="Z21" s="2">
        <v>1171.1694829999999</v>
      </c>
      <c r="AA21" s="2">
        <v>967.24417799999992</v>
      </c>
      <c r="AB21" s="2">
        <v>1360.965506</v>
      </c>
      <c r="AC21" s="2">
        <v>1092.7897499999999</v>
      </c>
      <c r="AD21" s="2">
        <v>1059.087749</v>
      </c>
      <c r="AE21" s="2">
        <v>539.42875277999985</v>
      </c>
      <c r="AF21" s="2">
        <v>489.37826499999994</v>
      </c>
      <c r="AG21" s="2">
        <v>413.41707899999994</v>
      </c>
      <c r="AH21" s="2">
        <v>996.02476499999989</v>
      </c>
      <c r="AI21" s="2">
        <v>607.13809499999991</v>
      </c>
      <c r="AJ21" s="2">
        <v>872.14707099999998</v>
      </c>
      <c r="AK21" s="2">
        <v>1883.147379</v>
      </c>
      <c r="AL21" s="2">
        <v>1099.847178</v>
      </c>
      <c r="AM21" s="2">
        <v>1242.4372800000001</v>
      </c>
      <c r="AN21" s="2">
        <v>1550.9965400000001</v>
      </c>
      <c r="AO21" s="2">
        <v>1173.2305779999999</v>
      </c>
      <c r="AP21" s="2">
        <v>1458.648414</v>
      </c>
      <c r="AQ21" s="2">
        <v>513.56122500000004</v>
      </c>
      <c r="AR21" s="2">
        <v>305.03850499999987</v>
      </c>
      <c r="AS21" s="2">
        <v>576.40440699999999</v>
      </c>
      <c r="AT21" s="2">
        <v>1222.137082</v>
      </c>
      <c r="AU21" s="2">
        <v>892.62102800000002</v>
      </c>
      <c r="AV21" s="2">
        <v>1412.4270999999999</v>
      </c>
      <c r="AW21" s="2">
        <v>2370.0680630000002</v>
      </c>
      <c r="AX21" s="2">
        <v>1654.7533819999999</v>
      </c>
      <c r="AY21" s="2">
        <v>1307.553052</v>
      </c>
      <c r="AZ21" s="2">
        <v>1695.8250330000001</v>
      </c>
      <c r="BA21" s="2">
        <v>1499.8333010000001</v>
      </c>
      <c r="BB21" s="2">
        <v>1760.7836709999999</v>
      </c>
      <c r="BC21" s="2">
        <v>607.31398100000001</v>
      </c>
      <c r="BD21" s="2">
        <v>731.07916</v>
      </c>
      <c r="BE21" s="2">
        <v>718.16153099999997</v>
      </c>
      <c r="BF21" s="2">
        <v>1222.9438799999998</v>
      </c>
      <c r="BG21" s="2">
        <v>1327.6759219999999</v>
      </c>
      <c r="BH21" s="2">
        <v>1375.9111389999998</v>
      </c>
      <c r="BI21" s="2">
        <v>3022.5219869999996</v>
      </c>
      <c r="BJ21" s="2">
        <v>1868.916434</v>
      </c>
      <c r="BK21" s="2">
        <v>1225.627101</v>
      </c>
      <c r="BL21" s="2">
        <v>1653.2041020000001</v>
      </c>
      <c r="BM21" s="2">
        <v>1508.6047040000001</v>
      </c>
      <c r="BN21" s="2">
        <v>1666.9025220000001</v>
      </c>
      <c r="BO21" s="2">
        <v>569.38752799999997</v>
      </c>
      <c r="BP21" s="2">
        <v>862.95331699999997</v>
      </c>
      <c r="BQ21" s="2">
        <v>402.80338000000006</v>
      </c>
      <c r="BR21" s="2">
        <v>1129.31377</v>
      </c>
      <c r="BS21" s="2">
        <v>1482.2953660000003</v>
      </c>
      <c r="BT21" s="2">
        <v>1450.8330110000002</v>
      </c>
      <c r="BU21" s="2">
        <v>2592.8891240000003</v>
      </c>
      <c r="BV21" s="2">
        <v>1933.290606</v>
      </c>
      <c r="BW21" s="2">
        <v>1712.2335600000001</v>
      </c>
      <c r="BX21" s="2">
        <v>1855.313077</v>
      </c>
      <c r="BY21" s="2">
        <v>2035.3369659999998</v>
      </c>
      <c r="BZ21" s="2">
        <v>1898.712074</v>
      </c>
      <c r="CA21" s="2">
        <v>669.99490399999991</v>
      </c>
      <c r="CB21" s="2">
        <v>1343.1230810000002</v>
      </c>
      <c r="CC21" s="2">
        <v>1331.3341390000001</v>
      </c>
      <c r="CD21" s="2">
        <v>1510.654213</v>
      </c>
      <c r="CE21" s="2">
        <v>1802.6496269999998</v>
      </c>
      <c r="CF21" s="2">
        <v>1309.2005860000002</v>
      </c>
      <c r="CG21" s="2">
        <v>2221.059444</v>
      </c>
      <c r="CH21" s="2">
        <v>2034.8987580000003</v>
      </c>
      <c r="CI21" s="2">
        <v>2022.8660580000001</v>
      </c>
      <c r="CJ21" s="2">
        <v>2613.2803180000001</v>
      </c>
      <c r="CK21" s="2">
        <v>2111.505404</v>
      </c>
      <c r="CL21" s="2">
        <v>2119.9520360000001</v>
      </c>
      <c r="CM21" s="2">
        <v>1070.212575</v>
      </c>
      <c r="CN21" s="2">
        <v>949.56287899999984</v>
      </c>
      <c r="CO21" s="2">
        <v>1208.624476</v>
      </c>
      <c r="CP21" s="2">
        <v>1980.0333469999998</v>
      </c>
      <c r="CQ21" s="2">
        <v>869.04068100000018</v>
      </c>
      <c r="CR21" s="2">
        <v>2053.884759</v>
      </c>
      <c r="CS21" s="2">
        <v>4650.9179400000003</v>
      </c>
      <c r="CT21" s="2">
        <v>2407.8061889999999</v>
      </c>
      <c r="CU21" s="2">
        <v>2319.8754979999999</v>
      </c>
      <c r="CV21" s="2">
        <v>3268.8397919999998</v>
      </c>
      <c r="CW21" s="2">
        <v>2463.5753439999999</v>
      </c>
      <c r="CX21" s="2">
        <v>2667.8603739999999</v>
      </c>
      <c r="CY21" s="2">
        <v>1775.057352</v>
      </c>
      <c r="CZ21" s="2">
        <v>1657.2743569999998</v>
      </c>
      <c r="DA21" s="2">
        <v>2213.6373330000001</v>
      </c>
      <c r="DB21" s="2">
        <v>995.76662100000021</v>
      </c>
      <c r="DC21" s="2">
        <v>1368.6300530000003</v>
      </c>
      <c r="DD21" s="2">
        <v>2875.317755</v>
      </c>
      <c r="DE21" s="2">
        <v>4722.7704819999999</v>
      </c>
      <c r="DF21" s="2">
        <v>1918.6454384200001</v>
      </c>
      <c r="DG21" s="2">
        <v>2556.7900602399995</v>
      </c>
      <c r="DH21" s="2">
        <v>3053.4334414699997</v>
      </c>
      <c r="DI21" s="2">
        <v>2788.3232576</v>
      </c>
      <c r="DJ21" s="2">
        <v>2681.5974479400002</v>
      </c>
      <c r="DK21" s="2">
        <v>1481.41349431</v>
      </c>
      <c r="DL21" s="2">
        <v>2219.8713189599998</v>
      </c>
      <c r="DM21" s="2">
        <v>2783.80553844</v>
      </c>
      <c r="DN21" s="2">
        <v>1817.50503119</v>
      </c>
      <c r="DO21" s="2">
        <v>1723.81457858</v>
      </c>
      <c r="DP21" s="2">
        <v>2632.8988897300001</v>
      </c>
      <c r="DQ21" s="2">
        <v>4244.1441411699998</v>
      </c>
      <c r="DR21" s="2">
        <v>2181.4642686500001</v>
      </c>
      <c r="DS21" s="2">
        <v>3294.2353003400003</v>
      </c>
      <c r="DT21" s="2">
        <v>3609.2520708100001</v>
      </c>
      <c r="DU21" s="2">
        <v>3334.4323264899999</v>
      </c>
      <c r="DV21" s="2">
        <v>3193.8580523999999</v>
      </c>
      <c r="DW21" s="2">
        <v>2164.5703487699998</v>
      </c>
      <c r="DX21" s="2">
        <v>2267.2413442699999</v>
      </c>
      <c r="DY21" s="2">
        <v>1571.8260193199999</v>
      </c>
      <c r="DZ21" s="2">
        <v>2433.2500919200002</v>
      </c>
      <c r="EA21" s="2">
        <v>1847.91207366</v>
      </c>
      <c r="EB21" s="2">
        <v>2268.3053813900001</v>
      </c>
      <c r="EC21" s="2">
        <v>3905.63870344</v>
      </c>
      <c r="ED21" s="2">
        <v>4474.5025675199995</v>
      </c>
      <c r="EE21" s="2">
        <v>3894.6347065500004</v>
      </c>
      <c r="EF21" s="2">
        <v>4491.8619550000003</v>
      </c>
      <c r="EG21" s="2">
        <v>4069.1948341599996</v>
      </c>
      <c r="EH21" s="2">
        <v>3863.5438169099998</v>
      </c>
      <c r="EI21" s="2">
        <v>2019.5531561999999</v>
      </c>
      <c r="EJ21" s="2">
        <v>2754.1482145</v>
      </c>
      <c r="EK21" s="2">
        <v>2263.6916934200003</v>
      </c>
      <c r="EL21" s="2">
        <v>3087.4869718799996</v>
      </c>
      <c r="EM21" s="2">
        <v>2579.3689446500002</v>
      </c>
      <c r="EN21" s="2">
        <v>3167.88201278</v>
      </c>
      <c r="EO21" s="2">
        <v>4680.0099467200007</v>
      </c>
      <c r="EP21" s="2">
        <v>5967.8505114899999</v>
      </c>
      <c r="EQ21" s="2">
        <v>3393.43920213</v>
      </c>
      <c r="ER21" s="2">
        <v>4576.6245055800009</v>
      </c>
      <c r="ES21" s="2">
        <v>4293.4885605399995</v>
      </c>
      <c r="ET21" s="2">
        <v>3774.7740908799992</v>
      </c>
      <c r="EU21" s="2">
        <v>2558.00355691</v>
      </c>
      <c r="EV21" s="2">
        <v>2157.0835703599996</v>
      </c>
      <c r="EW21" s="2">
        <v>3296.4830005000008</v>
      </c>
      <c r="EX21" s="2">
        <v>3492.4923368299997</v>
      </c>
      <c r="EY21" s="2">
        <v>2932.1635099499999</v>
      </c>
      <c r="EZ21" s="2">
        <v>2948.5738196199995</v>
      </c>
      <c r="FA21" s="2">
        <v>2683.0399537799999</v>
      </c>
      <c r="FB21" s="2">
        <v>5512.1842739999993</v>
      </c>
      <c r="FC21" s="2">
        <v>4067.6364020000001</v>
      </c>
      <c r="FD21" s="2">
        <v>5132.4052860000002</v>
      </c>
      <c r="FE21" s="2">
        <v>4771.1803999999993</v>
      </c>
      <c r="FF21" s="2">
        <v>4477.4876809999996</v>
      </c>
      <c r="FG21" s="2">
        <v>2623.5405160000005</v>
      </c>
      <c r="FH21" s="2">
        <v>2376.3246710000003</v>
      </c>
      <c r="FI21" s="2">
        <v>3232.7891109999996</v>
      </c>
      <c r="FJ21" s="2">
        <v>3727.7700949999999</v>
      </c>
      <c r="FK21" s="2">
        <v>2113.5919090000002</v>
      </c>
      <c r="FL21" s="2">
        <v>5477.843734</v>
      </c>
      <c r="FM21" s="2">
        <v>5631.6728199999998</v>
      </c>
      <c r="FN21" s="2">
        <v>6922.0149920000003</v>
      </c>
      <c r="FO21" s="2">
        <v>5143.9984299999996</v>
      </c>
      <c r="FP21" s="2">
        <v>6374.9343010000002</v>
      </c>
      <c r="FQ21" s="2">
        <v>6027.2654090000005</v>
      </c>
      <c r="FR21" s="2">
        <v>5307.6953839999987</v>
      </c>
      <c r="FS21" s="2">
        <v>3334.2299370000001</v>
      </c>
      <c r="FT21" s="2">
        <v>3276.9118150000004</v>
      </c>
      <c r="FU21" s="2">
        <v>3319.6962359999998</v>
      </c>
      <c r="FV21" s="2">
        <v>4393.563619999999</v>
      </c>
      <c r="FW21" s="2">
        <v>2762.2688390000003</v>
      </c>
      <c r="FX21" s="2">
        <v>5231.7146949999997</v>
      </c>
      <c r="FY21" s="2">
        <v>6306.082730000001</v>
      </c>
      <c r="FZ21" s="2">
        <v>8151.2499753799993</v>
      </c>
      <c r="GA21" s="2">
        <v>5531.7881138900002</v>
      </c>
      <c r="GB21" s="2">
        <v>6771.7005400500002</v>
      </c>
      <c r="GC21" s="2">
        <v>6286.9070259099999</v>
      </c>
      <c r="GD21" s="2">
        <v>5893.3850276999992</v>
      </c>
      <c r="GE21" s="2">
        <v>3423.1885091899994</v>
      </c>
      <c r="GF21" s="2">
        <v>3147.2097740700001</v>
      </c>
      <c r="GG21" s="2">
        <v>3340.2828613799998</v>
      </c>
      <c r="GH21" s="2">
        <v>4034.2130379999999</v>
      </c>
      <c r="GI21" s="2">
        <v>4212.9287922099984</v>
      </c>
      <c r="GJ21" s="2">
        <v>6585.3758361399996</v>
      </c>
      <c r="GK21" s="2">
        <v>6555.7502347099989</v>
      </c>
      <c r="GL21" s="2">
        <v>8577.0746573899996</v>
      </c>
      <c r="GM21" s="2">
        <v>5685.4737049700007</v>
      </c>
      <c r="GN21" s="2">
        <v>6605.8052720800006</v>
      </c>
      <c r="GO21" s="2">
        <v>6936.9135976899997</v>
      </c>
      <c r="GP21" s="2">
        <v>6391.5870754800007</v>
      </c>
      <c r="GQ21" s="2">
        <v>3388.8867162799993</v>
      </c>
      <c r="GR21" s="2">
        <v>4610.7073288399997</v>
      </c>
      <c r="GS21" s="2">
        <v>4650.3480302899998</v>
      </c>
      <c r="GT21" s="2">
        <v>4542.1600789599997</v>
      </c>
      <c r="GU21" s="2">
        <v>4620.0205045700004</v>
      </c>
      <c r="GV21" s="2">
        <v>6044.7719162399999</v>
      </c>
      <c r="GW21" s="2">
        <v>4828.2208506700008</v>
      </c>
      <c r="GX21" s="2">
        <v>9608.4932825299984</v>
      </c>
      <c r="GY21" s="2">
        <v>6194.7589699799992</v>
      </c>
      <c r="GZ21" s="2">
        <v>7787.8206243000013</v>
      </c>
      <c r="HA21" s="2">
        <v>6987.768688260001</v>
      </c>
      <c r="HB21" s="2">
        <v>6837.7837802500007</v>
      </c>
      <c r="HC21" s="2">
        <v>4867.9941411200007</v>
      </c>
      <c r="HD21" s="2">
        <v>5180.7726386200011</v>
      </c>
      <c r="HE21" s="2">
        <v>4578.72708857</v>
      </c>
      <c r="HF21" s="2">
        <v>4294.0647823300005</v>
      </c>
      <c r="HG21" s="2">
        <v>4463.5412752499997</v>
      </c>
      <c r="HH21" s="2">
        <v>6832.7423899499991</v>
      </c>
      <c r="HI21" s="2">
        <v>6299.7809013600008</v>
      </c>
      <c r="HJ21" s="2">
        <v>9874.75263567</v>
      </c>
      <c r="HK21" s="2">
        <v>6665.7799167199992</v>
      </c>
      <c r="HL21" s="2">
        <v>8115.6466157799996</v>
      </c>
      <c r="HM21" s="2">
        <v>7827.1476088999998</v>
      </c>
      <c r="HN21" s="2">
        <v>7620.7222465900004</v>
      </c>
      <c r="HO21" s="2">
        <v>4737.0279815700005</v>
      </c>
      <c r="HP21" s="2">
        <v>4759.5956484399994</v>
      </c>
      <c r="HQ21" s="2">
        <v>4639.73079418</v>
      </c>
      <c r="HR21" s="2">
        <v>4432.1529699000002</v>
      </c>
      <c r="HS21" s="2">
        <v>5381.2321088300005</v>
      </c>
      <c r="HT21" s="2">
        <v>5954.406178010001</v>
      </c>
      <c r="HU21" s="2">
        <v>5704.7895451900013</v>
      </c>
      <c r="HV21" s="2">
        <v>10370.709013080002</v>
      </c>
      <c r="HW21" s="2">
        <v>7193.1076658000002</v>
      </c>
      <c r="HX21" s="2">
        <v>8435.4863607300013</v>
      </c>
      <c r="HY21" s="2">
        <v>8141.3788674799998</v>
      </c>
      <c r="HZ21" s="2">
        <v>8185.8553043599986</v>
      </c>
      <c r="IA21" s="2">
        <v>5029.4347219000001</v>
      </c>
      <c r="IB21" s="2">
        <v>5035.2608910200006</v>
      </c>
      <c r="IC21" s="2">
        <v>4961.0269760199999</v>
      </c>
      <c r="ID21" s="2">
        <v>4985.7694634099998</v>
      </c>
      <c r="IE21" s="2">
        <v>4849.8367833699995</v>
      </c>
      <c r="IF21" s="2">
        <v>7781.4405240400019</v>
      </c>
      <c r="IG21" s="2">
        <v>7196.4848004399992</v>
      </c>
      <c r="IH21" s="2">
        <v>11787.309022739999</v>
      </c>
      <c r="II21" s="2">
        <v>7664.6342243500012</v>
      </c>
      <c r="IJ21" s="2">
        <v>9047.4970308600005</v>
      </c>
      <c r="IK21" s="2">
        <v>9685.9939622399997</v>
      </c>
      <c r="IL21" s="2">
        <v>8871.2136851800024</v>
      </c>
      <c r="IM21" s="2">
        <v>5487.7354447599982</v>
      </c>
      <c r="IN21" s="2">
        <v>5632.6397876500014</v>
      </c>
      <c r="IO21" s="2">
        <v>5668.3329300699997</v>
      </c>
      <c r="IP21" s="2">
        <v>5640.6872925899997</v>
      </c>
      <c r="IQ21" s="2">
        <v>6171.1341867300007</v>
      </c>
      <c r="IR21" s="2">
        <v>8323.6054753900007</v>
      </c>
      <c r="IS21" s="2">
        <v>7064.3718545100019</v>
      </c>
      <c r="IT21" s="2">
        <v>12914.720299170001</v>
      </c>
      <c r="IU21" s="2">
        <v>8511.6748768999987</v>
      </c>
      <c r="IV21" s="2">
        <v>9828.6550855799996</v>
      </c>
      <c r="IW21" s="2">
        <v>10812.58946829</v>
      </c>
      <c r="IX21" s="2">
        <v>9379.5703468800002</v>
      </c>
      <c r="IY21" s="2">
        <v>4402.4854577700007</v>
      </c>
      <c r="IZ21" s="2">
        <v>4258.8159158400003</v>
      </c>
      <c r="JA21" s="2">
        <v>6824.1238623400004</v>
      </c>
      <c r="JB21" s="2">
        <v>6466.3184100300014</v>
      </c>
      <c r="JC21" s="2">
        <v>7176.8620319900001</v>
      </c>
      <c r="JD21" s="2">
        <v>9900.6416153700011</v>
      </c>
      <c r="JE21" s="2">
        <v>11137.044559209999</v>
      </c>
      <c r="JF21" s="2">
        <v>15056.820508700001</v>
      </c>
      <c r="JG21" s="2">
        <v>9565.7320674399962</v>
      </c>
      <c r="JH21" s="2">
        <v>11338.728163060001</v>
      </c>
      <c r="JI21" s="2">
        <v>12521.550363970002</v>
      </c>
      <c r="JJ21" s="2">
        <v>10910.860049229999</v>
      </c>
      <c r="JK21" s="2">
        <v>7459.2821061700006</v>
      </c>
      <c r="JL21" s="2">
        <v>5236.08081141</v>
      </c>
      <c r="JM21" s="2">
        <v>7129.3968073099995</v>
      </c>
      <c r="JN21" s="2">
        <v>7290.9347592700005</v>
      </c>
      <c r="JO21" s="2">
        <v>7647.6485551500009</v>
      </c>
      <c r="JP21" s="2">
        <v>11157.139466330002</v>
      </c>
      <c r="JQ21" s="2">
        <v>11508.699617090002</v>
      </c>
      <c r="JR21" s="2">
        <v>15034.537609210001</v>
      </c>
      <c r="JS21" s="2">
        <v>10234.731492639999</v>
      </c>
      <c r="JT21" s="2">
        <v>12044.505096759998</v>
      </c>
      <c r="JU21" s="2">
        <v>13867.736026889997</v>
      </c>
      <c r="JV21" s="2">
        <v>8857.7317704500001</v>
      </c>
      <c r="JW21" s="2">
        <v>4236.7160467499998</v>
      </c>
      <c r="JX21" s="2">
        <v>4228.6831606799997</v>
      </c>
      <c r="JY21" s="2">
        <v>4073.7290981999995</v>
      </c>
      <c r="JZ21" s="2">
        <v>5715.4149533099999</v>
      </c>
      <c r="KA21" s="2">
        <v>11546.500898580001</v>
      </c>
      <c r="KB21" s="2">
        <v>12683.430226420003</v>
      </c>
      <c r="KC21" s="2">
        <v>12296.050398029998</v>
      </c>
      <c r="KD21" s="2">
        <v>15551.764162179999</v>
      </c>
      <c r="KE21" s="2">
        <v>11606.430422299998</v>
      </c>
      <c r="KF21" s="2">
        <v>11712.940000140003</v>
      </c>
      <c r="KG21" s="2">
        <v>14483.234657150002</v>
      </c>
      <c r="KH21" s="2">
        <v>6588.8863782099997</v>
      </c>
      <c r="KI21" s="2">
        <v>5945.0698307499988</v>
      </c>
      <c r="KJ21" s="2">
        <v>6012.6820359500007</v>
      </c>
      <c r="KK21" s="2">
        <v>7495.3944188300011</v>
      </c>
      <c r="KL21" s="2">
        <v>11545.646688930001</v>
      </c>
      <c r="KM21" s="2">
        <v>12001.56040584</v>
      </c>
      <c r="KN21" s="2">
        <v>13564.775593849999</v>
      </c>
      <c r="KO21" s="2">
        <v>14173.406341680002</v>
      </c>
      <c r="KP21" s="2">
        <v>18194.886457230004</v>
      </c>
      <c r="KQ21" s="2">
        <v>12648.052384489998</v>
      </c>
      <c r="KR21" s="2">
        <v>16780.453045729999</v>
      </c>
    </row>
    <row r="22" spans="1:304" x14ac:dyDescent="0.2">
      <c r="A22" t="s">
        <v>78</v>
      </c>
      <c r="B22" s="2">
        <v>933.9063329999999</v>
      </c>
      <c r="C22" s="2">
        <v>217.02893699999998</v>
      </c>
      <c r="D22" s="2">
        <v>256.197971</v>
      </c>
      <c r="E22" s="2">
        <v>329.77585899999997</v>
      </c>
      <c r="F22" s="2">
        <v>280.78663299999999</v>
      </c>
      <c r="G22" s="2">
        <v>308.02626100000003</v>
      </c>
      <c r="H22" s="2">
        <v>453.92956500000003</v>
      </c>
      <c r="I22" s="2">
        <v>316.82622800000001</v>
      </c>
      <c r="J22" s="2">
        <v>312.35145399999999</v>
      </c>
      <c r="K22" s="2">
        <v>416.97395700000004</v>
      </c>
      <c r="L22" s="2">
        <v>523.13488100000006</v>
      </c>
      <c r="M22" s="2">
        <v>660.90716099999997</v>
      </c>
      <c r="N22" s="2">
        <v>2185.9418620000001</v>
      </c>
      <c r="O22" s="2">
        <v>930.38229699999999</v>
      </c>
      <c r="P22" s="2">
        <v>698.44958599999995</v>
      </c>
      <c r="Q22" s="2">
        <v>583.61334599999998</v>
      </c>
      <c r="R22" s="2">
        <v>450.46854500000001</v>
      </c>
      <c r="S22" s="2">
        <v>474.34253999999999</v>
      </c>
      <c r="T22" s="2">
        <v>1187.0872080000001</v>
      </c>
      <c r="U22" s="2">
        <v>1246.2563829999999</v>
      </c>
      <c r="V22" s="2">
        <v>1028.889269</v>
      </c>
      <c r="W22" s="2">
        <v>815.09957099999997</v>
      </c>
      <c r="X22" s="2">
        <v>788.53030999999999</v>
      </c>
      <c r="Y22" s="2">
        <v>1538.4220789999999</v>
      </c>
      <c r="Z22" s="2">
        <v>1378.2454770000002</v>
      </c>
      <c r="AA22" s="2">
        <v>1615.8913439999999</v>
      </c>
      <c r="AB22" s="2">
        <v>1653.543993</v>
      </c>
      <c r="AC22" s="2">
        <v>1106.1248029999999</v>
      </c>
      <c r="AD22" s="2">
        <v>934.40067699999997</v>
      </c>
      <c r="AE22" s="2">
        <v>1049.1026504200001</v>
      </c>
      <c r="AF22" s="2">
        <v>899.23238400000002</v>
      </c>
      <c r="AG22" s="2">
        <v>883.629232</v>
      </c>
      <c r="AH22" s="2">
        <v>1011.0213990000001</v>
      </c>
      <c r="AI22" s="2">
        <v>843.65962400000001</v>
      </c>
      <c r="AJ22" s="2">
        <v>872.79975899999999</v>
      </c>
      <c r="AK22" s="2">
        <v>1375.7499859999998</v>
      </c>
      <c r="AL22" s="2">
        <v>1490.565343</v>
      </c>
      <c r="AM22" s="2">
        <v>699.74363900000003</v>
      </c>
      <c r="AN22" s="2">
        <v>806.90906400000006</v>
      </c>
      <c r="AO22" s="2">
        <v>754.93230299999993</v>
      </c>
      <c r="AP22" s="2">
        <v>796.424531</v>
      </c>
      <c r="AQ22" s="2">
        <v>692.91230099999996</v>
      </c>
      <c r="AR22" s="2">
        <v>880.63234</v>
      </c>
      <c r="AS22" s="2">
        <v>834.30910499999993</v>
      </c>
      <c r="AT22" s="2">
        <v>837.14081299999998</v>
      </c>
      <c r="AU22" s="2">
        <v>763.53661799999998</v>
      </c>
      <c r="AV22" s="2">
        <v>1007.629712</v>
      </c>
      <c r="AW22" s="2">
        <v>1112.2358880000002</v>
      </c>
      <c r="AX22" s="2">
        <v>1928.10717</v>
      </c>
      <c r="AY22" s="2">
        <v>804.53489500000001</v>
      </c>
      <c r="AZ22" s="2">
        <v>913.23051799999996</v>
      </c>
      <c r="BA22" s="2">
        <v>929.25279499999999</v>
      </c>
      <c r="BB22" s="2">
        <v>1105.9220129999999</v>
      </c>
      <c r="BC22" s="2">
        <v>1279.2610999999999</v>
      </c>
      <c r="BD22" s="2">
        <v>1265.1728680000001</v>
      </c>
      <c r="BE22" s="2">
        <v>1381.18147</v>
      </c>
      <c r="BF22" s="2">
        <v>1345.7387580000002</v>
      </c>
      <c r="BG22" s="2">
        <v>1604.2259999999999</v>
      </c>
      <c r="BH22" s="2">
        <v>1316.8759030000001</v>
      </c>
      <c r="BI22" s="2">
        <v>1319.5847160000001</v>
      </c>
      <c r="BJ22" s="2">
        <v>1791.378545</v>
      </c>
      <c r="BK22" s="2">
        <v>948.66022900000007</v>
      </c>
      <c r="BL22" s="2">
        <v>862.79797599999995</v>
      </c>
      <c r="BM22" s="2">
        <v>980.09005999999999</v>
      </c>
      <c r="BN22" s="2">
        <v>1147.1580510000001</v>
      </c>
      <c r="BO22" s="2">
        <v>837.525667</v>
      </c>
      <c r="BP22" s="2">
        <v>1544.6932939999999</v>
      </c>
      <c r="BQ22" s="2">
        <v>1257.5247959999999</v>
      </c>
      <c r="BR22" s="2">
        <v>1003.7648</v>
      </c>
      <c r="BS22" s="2">
        <v>2301.2680290000003</v>
      </c>
      <c r="BT22" s="2">
        <v>1578.3801840000001</v>
      </c>
      <c r="BU22" s="2">
        <v>1970.714739</v>
      </c>
      <c r="BV22" s="2">
        <v>2093.0478039999998</v>
      </c>
      <c r="BW22" s="2">
        <v>1670.678279</v>
      </c>
      <c r="BX22" s="2">
        <v>1448.1447620000001</v>
      </c>
      <c r="BY22" s="2">
        <v>1682.7224940000001</v>
      </c>
      <c r="BZ22" s="2">
        <v>1314.4976569999999</v>
      </c>
      <c r="CA22" s="2">
        <v>1350.9531380000001</v>
      </c>
      <c r="CB22" s="2">
        <v>1596.4058279999999</v>
      </c>
      <c r="CC22" s="2">
        <v>1488.6358640000001</v>
      </c>
      <c r="CD22" s="2">
        <v>1366.2312259999999</v>
      </c>
      <c r="CE22" s="2">
        <v>1560.554576</v>
      </c>
      <c r="CF22" s="2">
        <v>1494.2881029999999</v>
      </c>
      <c r="CG22" s="2">
        <v>1793.7682399999999</v>
      </c>
      <c r="CH22" s="2">
        <v>2529.8160029999999</v>
      </c>
      <c r="CI22" s="2">
        <v>1263.2948939999999</v>
      </c>
      <c r="CJ22" s="2">
        <v>1078.2433659999999</v>
      </c>
      <c r="CK22" s="2">
        <v>1286.6679780000002</v>
      </c>
      <c r="CL22" s="2">
        <v>1190.4979859999999</v>
      </c>
      <c r="CM22" s="2">
        <v>1362.0662479999999</v>
      </c>
      <c r="CN22" s="2">
        <v>1283.1352649999999</v>
      </c>
      <c r="CO22" s="2">
        <v>1278.424209</v>
      </c>
      <c r="CP22" s="2">
        <v>1356.592629</v>
      </c>
      <c r="CQ22" s="2">
        <v>1472.9753000000001</v>
      </c>
      <c r="CR22" s="2">
        <v>637.25771999999995</v>
      </c>
      <c r="CS22" s="2">
        <v>2429.7751029999999</v>
      </c>
      <c r="CT22" s="2">
        <v>1522.4021879999998</v>
      </c>
      <c r="CU22" s="2">
        <v>586.98646399999996</v>
      </c>
      <c r="CV22" s="2">
        <v>956.88741200000004</v>
      </c>
      <c r="CW22" s="2">
        <v>964.75713099999996</v>
      </c>
      <c r="CX22" s="2">
        <v>1016.8877239999999</v>
      </c>
      <c r="CY22" s="2">
        <v>4473.0274759999993</v>
      </c>
      <c r="CZ22" s="2">
        <v>1161.5708420000001</v>
      </c>
      <c r="DA22" s="2">
        <v>1057.411353</v>
      </c>
      <c r="DB22" s="2">
        <v>811.41709900000001</v>
      </c>
      <c r="DC22" s="2">
        <v>1029.6359889999999</v>
      </c>
      <c r="DD22" s="2">
        <v>1271.3050409999998</v>
      </c>
      <c r="DE22" s="2">
        <v>5115.0716389999998</v>
      </c>
      <c r="DF22" s="2">
        <v>1892.1115511600001</v>
      </c>
      <c r="DG22" s="2">
        <v>983.33382258000006</v>
      </c>
      <c r="DH22" s="2">
        <v>899.90184958999998</v>
      </c>
      <c r="DI22" s="2">
        <v>1248.6146055300001</v>
      </c>
      <c r="DJ22" s="2">
        <v>1122.4496586400001</v>
      </c>
      <c r="DK22" s="2">
        <v>4685.7715421299999</v>
      </c>
      <c r="DL22" s="2">
        <v>965.12413185000003</v>
      </c>
      <c r="DM22" s="2">
        <v>998.49436997000009</v>
      </c>
      <c r="DN22" s="2">
        <v>1159.4014497600001</v>
      </c>
      <c r="DO22" s="2">
        <v>1478.1862895700001</v>
      </c>
      <c r="DP22" s="2">
        <v>979.34435007000002</v>
      </c>
      <c r="DQ22" s="2">
        <v>4880.5531955699998</v>
      </c>
      <c r="DR22" s="2">
        <v>1907.2036895099998</v>
      </c>
      <c r="DS22" s="2">
        <v>935.08193944000004</v>
      </c>
      <c r="DT22" s="2">
        <v>931.89331246000006</v>
      </c>
      <c r="DU22" s="2">
        <v>1128.33146859</v>
      </c>
      <c r="DV22" s="2">
        <v>1130.53173459</v>
      </c>
      <c r="DW22" s="2">
        <v>4610.1547553499995</v>
      </c>
      <c r="DX22" s="2">
        <v>1116.67952433</v>
      </c>
      <c r="DY22" s="2">
        <v>1150.8858015600001</v>
      </c>
      <c r="DZ22" s="2">
        <v>1039.99195895</v>
      </c>
      <c r="EA22" s="2">
        <v>1364.4778086800002</v>
      </c>
      <c r="EB22" s="2">
        <v>1155.9755597500002</v>
      </c>
      <c r="EC22" s="2">
        <v>5016.98752504</v>
      </c>
      <c r="ED22" s="2">
        <v>1993.6638271800002</v>
      </c>
      <c r="EE22" s="2">
        <v>1167.2990825899999</v>
      </c>
      <c r="EF22" s="2">
        <v>1313.1165824900002</v>
      </c>
      <c r="EG22" s="2">
        <v>1517.4165622400001</v>
      </c>
      <c r="EH22" s="2">
        <v>1366.6554544599999</v>
      </c>
      <c r="EI22" s="2">
        <v>4199.5421248900002</v>
      </c>
      <c r="EJ22" s="2">
        <v>1532.2143999299999</v>
      </c>
      <c r="EK22" s="2">
        <v>1548.0782903800002</v>
      </c>
      <c r="EL22" s="2">
        <v>1462.2127508600001</v>
      </c>
      <c r="EM22" s="2">
        <v>2381.1936955699998</v>
      </c>
      <c r="EN22" s="2">
        <v>2014.1053318999996</v>
      </c>
      <c r="EO22" s="2">
        <v>5089.8726252499991</v>
      </c>
      <c r="EP22" s="2">
        <v>2776.27068057</v>
      </c>
      <c r="EQ22" s="2">
        <v>1353.2978687300001</v>
      </c>
      <c r="ER22" s="2">
        <v>1047.25950603</v>
      </c>
      <c r="ES22" s="2">
        <v>1329.7282905700001</v>
      </c>
      <c r="ET22" s="2">
        <v>1497.9415187299999</v>
      </c>
      <c r="EU22" s="2">
        <v>4161.9139769599997</v>
      </c>
      <c r="EV22" s="2">
        <v>1540.2040954300003</v>
      </c>
      <c r="EW22" s="2">
        <v>1011.9171470800001</v>
      </c>
      <c r="EX22" s="2">
        <v>1112.96618861</v>
      </c>
      <c r="EY22" s="2">
        <v>1753.3723820299999</v>
      </c>
      <c r="EZ22" s="2">
        <v>1313.0661655899999</v>
      </c>
      <c r="FA22" s="2">
        <v>4533.6201740699989</v>
      </c>
      <c r="FB22" s="2">
        <v>2451.5422060000001</v>
      </c>
      <c r="FC22" s="2">
        <v>1169.7647819999997</v>
      </c>
      <c r="FD22" s="2">
        <v>1225.3314150000001</v>
      </c>
      <c r="FE22" s="2">
        <v>1527.23071</v>
      </c>
      <c r="FF22" s="2">
        <v>1513.4085970000001</v>
      </c>
      <c r="FG22" s="2">
        <v>4107.5973530000001</v>
      </c>
      <c r="FH22" s="2">
        <v>1467.9118749999998</v>
      </c>
      <c r="FI22" s="2">
        <v>1359.5606790000002</v>
      </c>
      <c r="FJ22" s="2">
        <v>1307.9569110000002</v>
      </c>
      <c r="FK22" s="2">
        <v>1974.7277869999996</v>
      </c>
      <c r="FL22" s="2">
        <v>1577.6236389999999</v>
      </c>
      <c r="FM22" s="2">
        <v>5486.796366999999</v>
      </c>
      <c r="FN22" s="2">
        <v>3500.6421060000002</v>
      </c>
      <c r="FO22" s="2">
        <v>1506.695878</v>
      </c>
      <c r="FP22" s="2">
        <v>1502.646526</v>
      </c>
      <c r="FQ22" s="2">
        <v>2192.0712600000002</v>
      </c>
      <c r="FR22" s="2">
        <v>1947.8254710000001</v>
      </c>
      <c r="FS22" s="2">
        <v>5971.1385510000018</v>
      </c>
      <c r="FT22" s="2">
        <v>1883.2974690000001</v>
      </c>
      <c r="FU22" s="2">
        <v>2013.0941190000003</v>
      </c>
      <c r="FV22" s="2">
        <v>1781.0727890000003</v>
      </c>
      <c r="FW22" s="2">
        <v>3445.3968449999998</v>
      </c>
      <c r="FX22" s="2">
        <v>2391.9676469999995</v>
      </c>
      <c r="FY22" s="2">
        <v>7407.3825470000011</v>
      </c>
      <c r="FZ22" s="2">
        <v>3110.7027409499997</v>
      </c>
      <c r="GA22" s="2">
        <v>1830.5356763900002</v>
      </c>
      <c r="GB22" s="2">
        <v>1944.9336603100003</v>
      </c>
      <c r="GC22" s="2">
        <v>2605.5859138400001</v>
      </c>
      <c r="GD22" s="2">
        <v>2094.8902596499997</v>
      </c>
      <c r="GE22" s="2">
        <v>6395.9455915299995</v>
      </c>
      <c r="GF22" s="2">
        <v>1978.34672505</v>
      </c>
      <c r="GG22" s="2">
        <v>1754.15211456</v>
      </c>
      <c r="GH22" s="2">
        <v>1669.4002112200001</v>
      </c>
      <c r="GI22" s="2">
        <v>2074.2759349599996</v>
      </c>
      <c r="GJ22" s="2">
        <v>1999.967058</v>
      </c>
      <c r="GK22" s="2">
        <v>6395.0282152299988</v>
      </c>
      <c r="GL22" s="2">
        <v>2978.4240768300001</v>
      </c>
      <c r="GM22" s="2">
        <v>2016.8391961899995</v>
      </c>
      <c r="GN22" s="2">
        <v>2379.1817767699995</v>
      </c>
      <c r="GO22" s="2">
        <v>2734.6818803699998</v>
      </c>
      <c r="GP22" s="2">
        <v>2622.4268110799999</v>
      </c>
      <c r="GQ22" s="2">
        <v>4413.4257340800004</v>
      </c>
      <c r="GR22" s="2">
        <v>2126.7502808300001</v>
      </c>
      <c r="GS22" s="2">
        <v>2551.5040437299999</v>
      </c>
      <c r="GT22" s="2">
        <v>2747.8761623099999</v>
      </c>
      <c r="GU22" s="2">
        <v>2548.4907196200002</v>
      </c>
      <c r="GV22" s="2">
        <v>2338.1531312900001</v>
      </c>
      <c r="GW22" s="2">
        <v>7577.5768791499995</v>
      </c>
      <c r="GX22" s="2">
        <v>3446.5251958899998</v>
      </c>
      <c r="GY22" s="2">
        <v>2383.0358085499997</v>
      </c>
      <c r="GZ22" s="2">
        <v>2148.8692487899998</v>
      </c>
      <c r="HA22" s="2">
        <v>3426.7094644899998</v>
      </c>
      <c r="HB22" s="2">
        <v>2415.4091176399997</v>
      </c>
      <c r="HC22" s="2">
        <v>5712.516701049999</v>
      </c>
      <c r="HD22" s="2">
        <v>2241.6889056399996</v>
      </c>
      <c r="HE22" s="2">
        <v>2524.6677127399998</v>
      </c>
      <c r="HF22" s="2">
        <v>2814.0108566599997</v>
      </c>
      <c r="HG22" s="2">
        <v>2835.7137642100001</v>
      </c>
      <c r="HH22" s="2">
        <v>2805.3450611400008</v>
      </c>
      <c r="HI22" s="2">
        <v>8456.4737851100017</v>
      </c>
      <c r="HJ22" s="2">
        <v>4181.7275521799993</v>
      </c>
      <c r="HK22" s="2">
        <v>2482.3021360200005</v>
      </c>
      <c r="HL22" s="2">
        <v>3805.0036324799999</v>
      </c>
      <c r="HM22" s="2">
        <v>3295.7664337400001</v>
      </c>
      <c r="HN22" s="2">
        <v>3037.3842018500009</v>
      </c>
      <c r="HO22" s="2">
        <v>8145.4133347699972</v>
      </c>
      <c r="HP22" s="2">
        <v>2920.0973491900004</v>
      </c>
      <c r="HQ22" s="2">
        <v>3126.6936565800002</v>
      </c>
      <c r="HR22" s="2">
        <v>3378.8014382299998</v>
      </c>
      <c r="HS22" s="2">
        <v>3551.6691110600009</v>
      </c>
      <c r="HT22" s="2">
        <v>4137.8548408300003</v>
      </c>
      <c r="HU22" s="2">
        <v>11585.66719392</v>
      </c>
      <c r="HV22" s="2">
        <v>4968.1520526600007</v>
      </c>
      <c r="HW22" s="2">
        <v>3226.7039905199999</v>
      </c>
      <c r="HX22" s="2">
        <v>3199.9297441600002</v>
      </c>
      <c r="HY22" s="2">
        <v>4047.3846402300005</v>
      </c>
      <c r="HZ22" s="2">
        <v>3421.1774613900002</v>
      </c>
      <c r="IA22" s="2">
        <v>9616.1272934699991</v>
      </c>
      <c r="IB22" s="2">
        <v>3409.8145994300007</v>
      </c>
      <c r="IC22" s="2">
        <v>3345.4133642700008</v>
      </c>
      <c r="ID22" s="2">
        <v>3486.38833961</v>
      </c>
      <c r="IE22" s="2">
        <v>3956.0126784899994</v>
      </c>
      <c r="IF22" s="2">
        <v>3541.7402481199997</v>
      </c>
      <c r="IG22" s="2">
        <v>13184.837552310002</v>
      </c>
      <c r="IH22" s="2">
        <v>5485.2985339700008</v>
      </c>
      <c r="II22" s="2">
        <v>3517.8023933700001</v>
      </c>
      <c r="IJ22" s="2">
        <v>3625.1244929300005</v>
      </c>
      <c r="IK22" s="2">
        <v>3793.845300689999</v>
      </c>
      <c r="IL22" s="2">
        <v>3568.6183496499998</v>
      </c>
      <c r="IM22" s="2">
        <v>10306.503181179998</v>
      </c>
      <c r="IN22" s="2">
        <v>3506.3600045599997</v>
      </c>
      <c r="IO22" s="2">
        <v>3566.11436654</v>
      </c>
      <c r="IP22" s="2">
        <v>3892.5893673900005</v>
      </c>
      <c r="IQ22" s="2">
        <v>3642.9805592899993</v>
      </c>
      <c r="IR22" s="2">
        <v>3401.7372670000009</v>
      </c>
      <c r="IS22" s="2">
        <v>11162.837673500002</v>
      </c>
      <c r="IT22" s="2">
        <v>5184.4365917300011</v>
      </c>
      <c r="IU22" s="2">
        <v>3148.0168942400001</v>
      </c>
      <c r="IV22" s="2">
        <v>3543.5265800299994</v>
      </c>
      <c r="IW22" s="2">
        <v>3454.7115926500005</v>
      </c>
      <c r="IX22" s="2">
        <v>3014.0023456400004</v>
      </c>
      <c r="IY22" s="2">
        <v>7827.0877314799991</v>
      </c>
      <c r="IZ22" s="2">
        <v>3202.8346073599996</v>
      </c>
      <c r="JA22" s="2">
        <v>3536.2196589200003</v>
      </c>
      <c r="JB22" s="2">
        <v>3353.47387222</v>
      </c>
      <c r="JC22" s="2">
        <v>3187.9929282899998</v>
      </c>
      <c r="JD22" s="2">
        <v>3872.4259654100001</v>
      </c>
      <c r="JE22" s="2">
        <v>10260.769619139995</v>
      </c>
      <c r="JF22" s="2">
        <v>5676.3734536800002</v>
      </c>
      <c r="JG22" s="2">
        <v>3687.3186769199988</v>
      </c>
      <c r="JH22" s="2">
        <v>3602.9794648299999</v>
      </c>
      <c r="JI22" s="2">
        <v>3357.4545414599997</v>
      </c>
      <c r="JJ22" s="2">
        <v>4236.0184979300002</v>
      </c>
      <c r="JK22" s="2">
        <v>8760.9668116600005</v>
      </c>
      <c r="JL22" s="2">
        <v>3454.6714600799992</v>
      </c>
      <c r="JM22" s="2">
        <v>3556.8782258600004</v>
      </c>
      <c r="JN22" s="2">
        <v>3606.11331324</v>
      </c>
      <c r="JO22" s="2">
        <v>3126.9004461799996</v>
      </c>
      <c r="JP22" s="2">
        <v>3952.5141785800001</v>
      </c>
      <c r="JQ22" s="2">
        <v>10165.971300889994</v>
      </c>
      <c r="JR22" s="2">
        <v>5376.4047594699996</v>
      </c>
      <c r="JS22" s="2">
        <v>3616.3772871299993</v>
      </c>
      <c r="JT22" s="2">
        <v>3775.5844544900001</v>
      </c>
      <c r="JU22" s="2">
        <v>3655.2489219699996</v>
      </c>
      <c r="JV22" s="2">
        <v>3170.6696929</v>
      </c>
      <c r="JW22" s="2">
        <v>5579.0352921699987</v>
      </c>
      <c r="JX22" s="2">
        <v>3643.3711563499996</v>
      </c>
      <c r="JY22" s="2">
        <v>3200.0133803699991</v>
      </c>
      <c r="JZ22" s="2">
        <v>2971.23334553</v>
      </c>
      <c r="KA22" s="2">
        <v>3631.6797920499994</v>
      </c>
      <c r="KB22" s="2">
        <v>2827.2668451999998</v>
      </c>
      <c r="KC22" s="2">
        <v>6899.2370270999991</v>
      </c>
      <c r="KD22" s="2">
        <v>4697.4664813600002</v>
      </c>
      <c r="KE22" s="2">
        <v>3207.7857168900005</v>
      </c>
      <c r="KF22" s="2">
        <v>2740.8217045800002</v>
      </c>
      <c r="KG22" s="2">
        <v>3545.2613910999999</v>
      </c>
      <c r="KH22" s="2">
        <v>3538.7124102099997</v>
      </c>
      <c r="KI22" s="2">
        <v>7305.8998225000014</v>
      </c>
      <c r="KJ22" s="2">
        <v>4389.67816021</v>
      </c>
      <c r="KK22" s="2">
        <v>4085.8784639700011</v>
      </c>
      <c r="KL22" s="2">
        <v>3521.4482237500006</v>
      </c>
      <c r="KM22" s="2">
        <v>4205.1755243300004</v>
      </c>
      <c r="KN22" s="2">
        <v>4162.0671735499991</v>
      </c>
      <c r="KO22" s="2">
        <v>10175.46712345</v>
      </c>
      <c r="KP22" s="2">
        <v>6722.5120251600001</v>
      </c>
      <c r="KQ22" s="2">
        <v>5059.010480160001</v>
      </c>
      <c r="KR22" s="2">
        <v>4737.1557810999993</v>
      </c>
    </row>
    <row r="23" spans="1:304" x14ac:dyDescent="0.2">
      <c r="A23" t="s">
        <v>79</v>
      </c>
      <c r="B23" s="2">
        <v>141.84613899999999</v>
      </c>
      <c r="C23" s="2">
        <v>98.032178000000002</v>
      </c>
      <c r="D23" s="2">
        <v>84.837182999999996</v>
      </c>
      <c r="E23" s="2">
        <v>103.102914</v>
      </c>
      <c r="F23" s="2">
        <v>117.78514399999999</v>
      </c>
      <c r="G23" s="2">
        <v>112.414507</v>
      </c>
      <c r="H23" s="2">
        <v>122.309729</v>
      </c>
      <c r="I23" s="2">
        <v>88.554198</v>
      </c>
      <c r="J23" s="2">
        <v>118.588047</v>
      </c>
      <c r="K23" s="2">
        <v>296.84378900000002</v>
      </c>
      <c r="L23" s="2">
        <v>163.304834</v>
      </c>
      <c r="M23" s="2">
        <v>230.42196300000001</v>
      </c>
      <c r="N23" s="2">
        <v>173.76347000000001</v>
      </c>
      <c r="O23" s="2">
        <v>130.980435</v>
      </c>
      <c r="P23" s="2">
        <v>165.79492000000002</v>
      </c>
      <c r="Q23" s="2">
        <v>127.85935900000001</v>
      </c>
      <c r="R23" s="2">
        <v>150.51565199999999</v>
      </c>
      <c r="S23" s="2">
        <v>138.20045400000001</v>
      </c>
      <c r="T23" s="2">
        <v>182.94085100000001</v>
      </c>
      <c r="U23" s="2">
        <v>166.29924700000001</v>
      </c>
      <c r="V23" s="2">
        <v>206.15454600000001</v>
      </c>
      <c r="W23" s="2">
        <v>207.83347499999999</v>
      </c>
      <c r="X23" s="2">
        <v>116.21842700000001</v>
      </c>
      <c r="Y23" s="2">
        <v>174.47774799999999</v>
      </c>
      <c r="Z23" s="2">
        <v>227.33407800000001</v>
      </c>
      <c r="AA23" s="2">
        <v>302.00169099999999</v>
      </c>
      <c r="AB23" s="2">
        <v>348.39996600000001</v>
      </c>
      <c r="AC23" s="2">
        <v>217.49363499999998</v>
      </c>
      <c r="AD23" s="2">
        <v>259.33793599999996</v>
      </c>
      <c r="AE23" s="2">
        <v>302.38363641000001</v>
      </c>
      <c r="AF23" s="2">
        <v>264.961251</v>
      </c>
      <c r="AG23" s="2">
        <v>238.23659900000001</v>
      </c>
      <c r="AH23" s="2">
        <v>403.744057</v>
      </c>
      <c r="AI23" s="2">
        <v>250.09472599999998</v>
      </c>
      <c r="AJ23" s="2">
        <v>253.90882199999999</v>
      </c>
      <c r="AK23" s="2">
        <v>380.13284299999998</v>
      </c>
      <c r="AL23" s="2">
        <v>252.186926</v>
      </c>
      <c r="AM23" s="2">
        <v>233.81832999999997</v>
      </c>
      <c r="AN23" s="2">
        <v>246.30372800000001</v>
      </c>
      <c r="AO23" s="2">
        <v>214.49265600000001</v>
      </c>
      <c r="AP23" s="2">
        <v>257.92415600000004</v>
      </c>
      <c r="AQ23" s="2">
        <v>246.181556</v>
      </c>
      <c r="AR23" s="2">
        <v>233.69008499999998</v>
      </c>
      <c r="AS23" s="2">
        <v>342.44231299999996</v>
      </c>
      <c r="AT23" s="2">
        <v>247.69504900000001</v>
      </c>
      <c r="AU23" s="2">
        <v>294.93509800000004</v>
      </c>
      <c r="AV23" s="2">
        <v>251.20010199999999</v>
      </c>
      <c r="AW23" s="2">
        <v>426.90012300000001</v>
      </c>
      <c r="AX23" s="2">
        <v>336.89034600000002</v>
      </c>
      <c r="AY23" s="2">
        <v>248.44217599999999</v>
      </c>
      <c r="AZ23" s="2">
        <v>337.03555600000004</v>
      </c>
      <c r="BA23" s="2">
        <v>403.47382099999999</v>
      </c>
      <c r="BB23" s="2">
        <v>324.41305499999999</v>
      </c>
      <c r="BC23" s="2">
        <v>451.10950400000002</v>
      </c>
      <c r="BD23" s="2">
        <v>342.76771000000002</v>
      </c>
      <c r="BE23" s="2">
        <v>352.61745000000002</v>
      </c>
      <c r="BF23" s="2">
        <v>474.920773</v>
      </c>
      <c r="BG23" s="2">
        <v>390.29394500000001</v>
      </c>
      <c r="BH23" s="2">
        <v>296.42478</v>
      </c>
      <c r="BI23" s="2">
        <v>545.485187</v>
      </c>
      <c r="BJ23" s="2">
        <v>374.64586000000003</v>
      </c>
      <c r="BK23" s="2">
        <v>373.20146800000003</v>
      </c>
      <c r="BL23" s="2">
        <v>362.108634</v>
      </c>
      <c r="BM23" s="2">
        <v>297.54356899999999</v>
      </c>
      <c r="BN23" s="2">
        <v>315.55602099999999</v>
      </c>
      <c r="BO23" s="2">
        <v>451.25684999999999</v>
      </c>
      <c r="BP23" s="2">
        <v>385.66116599999998</v>
      </c>
      <c r="BQ23" s="2">
        <v>365.40380299999998</v>
      </c>
      <c r="BR23" s="2">
        <v>742.37902499999996</v>
      </c>
      <c r="BS23" s="2">
        <v>564.78078399999993</v>
      </c>
      <c r="BT23" s="2">
        <v>424.01511800000003</v>
      </c>
      <c r="BU23" s="2">
        <v>713.98951899999997</v>
      </c>
      <c r="BV23" s="2">
        <v>620.98639400000002</v>
      </c>
      <c r="BW23" s="2">
        <v>432.23449299999999</v>
      </c>
      <c r="BX23" s="2">
        <v>461.21005200000002</v>
      </c>
      <c r="BY23" s="2">
        <v>451.71479399999998</v>
      </c>
      <c r="BZ23" s="2">
        <v>334.53498400000001</v>
      </c>
      <c r="CA23" s="2">
        <v>391.73298600000004</v>
      </c>
      <c r="CB23" s="2">
        <v>336.27176300000002</v>
      </c>
      <c r="CC23" s="2">
        <v>284.19754799999998</v>
      </c>
      <c r="CD23" s="2">
        <v>470.8032</v>
      </c>
      <c r="CE23" s="2">
        <v>358.45772200000005</v>
      </c>
      <c r="CF23" s="2">
        <v>529.60320200000001</v>
      </c>
      <c r="CG23" s="2">
        <v>917.05689099999995</v>
      </c>
      <c r="CH23" s="2">
        <v>415.00386499999996</v>
      </c>
      <c r="CI23" s="2">
        <v>412.52795700000001</v>
      </c>
      <c r="CJ23" s="2">
        <v>407.67864800000001</v>
      </c>
      <c r="CK23" s="2">
        <v>515.23334499999999</v>
      </c>
      <c r="CL23" s="2">
        <v>319.95185499999997</v>
      </c>
      <c r="CM23" s="2">
        <v>512.62395000000004</v>
      </c>
      <c r="CN23" s="2">
        <v>420.17329899999999</v>
      </c>
      <c r="CO23" s="2">
        <v>356.95120800000001</v>
      </c>
      <c r="CP23" s="2">
        <v>379.25527799999998</v>
      </c>
      <c r="CQ23" s="2">
        <v>679.74765600000001</v>
      </c>
      <c r="CR23" s="2">
        <v>282.20366799999999</v>
      </c>
      <c r="CS23" s="2">
        <v>861.12833599999999</v>
      </c>
      <c r="CT23" s="2">
        <v>354.18337299999996</v>
      </c>
      <c r="CU23" s="2">
        <v>349.11843200000004</v>
      </c>
      <c r="CV23" s="2">
        <v>533.88921300000004</v>
      </c>
      <c r="CW23" s="2">
        <v>524.91153499999996</v>
      </c>
      <c r="CX23" s="2">
        <v>397.25953300000003</v>
      </c>
      <c r="CY23" s="2">
        <v>465.41386299999999</v>
      </c>
      <c r="CZ23" s="2">
        <v>643.54456600000003</v>
      </c>
      <c r="DA23" s="2">
        <v>444.94055500000002</v>
      </c>
      <c r="DB23" s="2">
        <v>549.52658600000007</v>
      </c>
      <c r="DC23" s="2">
        <v>416.08647300000001</v>
      </c>
      <c r="DD23" s="2">
        <v>378.105165</v>
      </c>
      <c r="DE23" s="2">
        <v>1123.6233050000001</v>
      </c>
      <c r="DF23" s="2">
        <v>574.24411341999996</v>
      </c>
      <c r="DG23" s="2">
        <v>352.57430813999997</v>
      </c>
      <c r="DH23" s="2">
        <v>529.81479249999995</v>
      </c>
      <c r="DI23" s="2">
        <v>467.39507486000002</v>
      </c>
      <c r="DJ23" s="2">
        <v>491.36322782999997</v>
      </c>
      <c r="DK23" s="2">
        <v>689.79393869</v>
      </c>
      <c r="DL23" s="2">
        <v>477.12234183999999</v>
      </c>
      <c r="DM23" s="2">
        <v>543.71330105999994</v>
      </c>
      <c r="DN23" s="2">
        <v>811.37607920000005</v>
      </c>
      <c r="DO23" s="2">
        <v>887.03140826999993</v>
      </c>
      <c r="DP23" s="2">
        <v>641.4381874500001</v>
      </c>
      <c r="DQ23" s="2">
        <v>1011.55974126</v>
      </c>
      <c r="DR23" s="2">
        <v>704.83976941999993</v>
      </c>
      <c r="DS23" s="2">
        <v>466.05365674000001</v>
      </c>
      <c r="DT23" s="2">
        <v>572.21944455999994</v>
      </c>
      <c r="DU23" s="2">
        <v>545.25706444000002</v>
      </c>
      <c r="DV23" s="2">
        <v>512.74158750000004</v>
      </c>
      <c r="DW23" s="2">
        <v>633.31170871000006</v>
      </c>
      <c r="DX23" s="2">
        <v>711.43753615999992</v>
      </c>
      <c r="DY23" s="2">
        <v>674.14741041999991</v>
      </c>
      <c r="DZ23" s="2">
        <v>552.47727584000006</v>
      </c>
      <c r="EA23" s="2">
        <v>930.89364728999999</v>
      </c>
      <c r="EB23" s="2">
        <v>482.83382504000002</v>
      </c>
      <c r="EC23" s="2">
        <v>1121.9321890699998</v>
      </c>
      <c r="ED23" s="2">
        <v>1146.6188216199998</v>
      </c>
      <c r="EE23" s="2">
        <v>473.89069327000004</v>
      </c>
      <c r="EF23" s="2">
        <v>641.86497541999995</v>
      </c>
      <c r="EG23" s="2">
        <v>883.90664838999987</v>
      </c>
      <c r="EH23" s="2">
        <v>567.77260159000002</v>
      </c>
      <c r="EI23" s="2">
        <v>564.5320635700001</v>
      </c>
      <c r="EJ23" s="2">
        <v>741.53665221999995</v>
      </c>
      <c r="EK23" s="2">
        <v>522.32323941000016</v>
      </c>
      <c r="EL23" s="2">
        <v>736.49940461000017</v>
      </c>
      <c r="EM23" s="2">
        <v>888.69411649999995</v>
      </c>
      <c r="EN23" s="2">
        <v>831.64974969000002</v>
      </c>
      <c r="EO23" s="2">
        <v>1933.1556028100003</v>
      </c>
      <c r="EP23" s="2">
        <v>1614.3872856100002</v>
      </c>
      <c r="EQ23" s="2">
        <v>515.84352082999999</v>
      </c>
      <c r="ER23" s="2">
        <v>899.91406522</v>
      </c>
      <c r="ES23" s="2">
        <v>622.21395470999983</v>
      </c>
      <c r="ET23" s="2">
        <v>751.96708741000009</v>
      </c>
      <c r="EU23" s="2">
        <v>639.59309433000021</v>
      </c>
      <c r="EV23" s="2">
        <v>1162.0519313799998</v>
      </c>
      <c r="EW23" s="2">
        <v>654.18897472999993</v>
      </c>
      <c r="EX23" s="2">
        <v>654.78301132000013</v>
      </c>
      <c r="EY23" s="2">
        <v>935.00491559999989</v>
      </c>
      <c r="EZ23" s="2">
        <v>979.32257944999981</v>
      </c>
      <c r="FA23" s="2">
        <v>1488.1486792000003</v>
      </c>
      <c r="FB23" s="2">
        <v>1037.760548</v>
      </c>
      <c r="FC23" s="2">
        <v>534.82775599999991</v>
      </c>
      <c r="FD23" s="2">
        <v>884.00597000000016</v>
      </c>
      <c r="FE23" s="2">
        <v>754.33831499999997</v>
      </c>
      <c r="FF23" s="2">
        <v>1387.3131300000005</v>
      </c>
      <c r="FG23" s="2">
        <v>858.783413</v>
      </c>
      <c r="FH23" s="2">
        <v>790.27989600000012</v>
      </c>
      <c r="FI23" s="2">
        <v>760.12990600000001</v>
      </c>
      <c r="FJ23" s="2">
        <v>923.03828500000009</v>
      </c>
      <c r="FK23" s="2">
        <v>1088.977044</v>
      </c>
      <c r="FL23" s="2">
        <v>833.6162230000001</v>
      </c>
      <c r="FM23" s="2">
        <v>1740.7493330000004</v>
      </c>
      <c r="FN23" s="2">
        <v>1550.5976650000002</v>
      </c>
      <c r="FO23" s="2">
        <v>955.2828659999999</v>
      </c>
      <c r="FP23" s="2">
        <v>823.82271400000002</v>
      </c>
      <c r="FQ23" s="2">
        <v>1334.729705</v>
      </c>
      <c r="FR23" s="2">
        <v>1093.452348</v>
      </c>
      <c r="FS23" s="2">
        <v>849.38580300000001</v>
      </c>
      <c r="FT23" s="2">
        <v>1447.1849049999998</v>
      </c>
      <c r="FU23" s="2">
        <v>964.34099500000002</v>
      </c>
      <c r="FV23" s="2">
        <v>799.61022799999989</v>
      </c>
      <c r="FW23" s="2">
        <v>1313.979339</v>
      </c>
      <c r="FX23" s="2">
        <v>960.84241800000007</v>
      </c>
      <c r="FY23" s="2">
        <v>1833.5054059999998</v>
      </c>
      <c r="FZ23" s="2">
        <v>1463.2248167900002</v>
      </c>
      <c r="GA23" s="2">
        <v>751.77703993000011</v>
      </c>
      <c r="GB23" s="2">
        <v>1011.56729261</v>
      </c>
      <c r="GC23" s="2">
        <v>1302.4957760999998</v>
      </c>
      <c r="GD23" s="2">
        <v>1242.0367785200003</v>
      </c>
      <c r="GE23" s="2">
        <v>982.33812692999982</v>
      </c>
      <c r="GF23" s="2">
        <v>1291.4752865800003</v>
      </c>
      <c r="GG23" s="2">
        <v>1135.2988573799998</v>
      </c>
      <c r="GH23" s="2">
        <v>991.99116899000001</v>
      </c>
      <c r="GI23" s="2">
        <v>1377.9100294499999</v>
      </c>
      <c r="GJ23" s="2">
        <v>1305.72345032</v>
      </c>
      <c r="GK23" s="2">
        <v>2406.5292028499998</v>
      </c>
      <c r="GL23" s="2">
        <v>1960.4809696799998</v>
      </c>
      <c r="GM23" s="2">
        <v>864.41575378999994</v>
      </c>
      <c r="GN23" s="2">
        <v>1296.8166107499999</v>
      </c>
      <c r="GO23" s="2">
        <v>1630.80146448</v>
      </c>
      <c r="GP23" s="2">
        <v>1429.1464785200001</v>
      </c>
      <c r="GQ23" s="2">
        <v>1021.0996020199999</v>
      </c>
      <c r="GR23" s="2">
        <v>1543.3737058499999</v>
      </c>
      <c r="GS23" s="2">
        <v>1350.3436962000001</v>
      </c>
      <c r="GT23" s="2">
        <v>1732.0090006799999</v>
      </c>
      <c r="GU23" s="2">
        <v>1956.5683968099997</v>
      </c>
      <c r="GV23" s="2">
        <v>1263.7017358099997</v>
      </c>
      <c r="GW23" s="2">
        <v>2553.5766514500001</v>
      </c>
      <c r="GX23" s="2">
        <v>2225.0371291999995</v>
      </c>
      <c r="GY23" s="2">
        <v>1129.30939928</v>
      </c>
      <c r="GZ23" s="2">
        <v>1568.1881269199996</v>
      </c>
      <c r="HA23" s="2">
        <v>2064.4757204899997</v>
      </c>
      <c r="HB23" s="2">
        <v>1137.32904214</v>
      </c>
      <c r="HC23" s="2">
        <v>1179.2458441700001</v>
      </c>
      <c r="HD23" s="2">
        <v>1554.5550064200006</v>
      </c>
      <c r="HE23" s="2">
        <v>1459.7142564400001</v>
      </c>
      <c r="HF23" s="2">
        <v>1543.1496864899998</v>
      </c>
      <c r="HG23" s="2">
        <v>1795.1459154899997</v>
      </c>
      <c r="HH23" s="2">
        <v>1438.6446583899997</v>
      </c>
      <c r="HI23" s="2">
        <v>2700.16324983</v>
      </c>
      <c r="HJ23" s="2">
        <v>2745.7898749599999</v>
      </c>
      <c r="HK23" s="2">
        <v>1246.2830638399998</v>
      </c>
      <c r="HL23" s="2">
        <v>1980.93445778</v>
      </c>
      <c r="HM23" s="2">
        <v>1851.26217574</v>
      </c>
      <c r="HN23" s="2">
        <v>2467.2032531100003</v>
      </c>
      <c r="HO23" s="2">
        <v>2210.9800500299998</v>
      </c>
      <c r="HP23" s="2">
        <v>1785.9583367200003</v>
      </c>
      <c r="HQ23" s="2">
        <v>1485.4836323199997</v>
      </c>
      <c r="HR23" s="2">
        <v>1985.5900692900002</v>
      </c>
      <c r="HS23" s="2">
        <v>2015.51822055</v>
      </c>
      <c r="HT23" s="2">
        <v>1666.4888856399994</v>
      </c>
      <c r="HU23" s="2">
        <v>3383.1159474300002</v>
      </c>
      <c r="HV23" s="2">
        <v>2676.8369678700001</v>
      </c>
      <c r="HW23" s="2">
        <v>1604.63263349</v>
      </c>
      <c r="HX23" s="2">
        <v>1978.5364127900002</v>
      </c>
      <c r="HY23" s="2">
        <v>1847.41686837</v>
      </c>
      <c r="HZ23" s="2">
        <v>1725.9241449000001</v>
      </c>
      <c r="IA23" s="2">
        <v>1823.42372976</v>
      </c>
      <c r="IB23" s="2">
        <v>2211.5720297500002</v>
      </c>
      <c r="IC23" s="2">
        <v>1468.4794614000002</v>
      </c>
      <c r="ID23" s="2">
        <v>2035.6340527300003</v>
      </c>
      <c r="IE23" s="2">
        <v>2248.4453796999996</v>
      </c>
      <c r="IF23" s="2">
        <v>1996.2695360900002</v>
      </c>
      <c r="IG23" s="2">
        <v>3281.6674881300005</v>
      </c>
      <c r="IH23" s="2">
        <v>3252.9320642600001</v>
      </c>
      <c r="II23" s="2">
        <v>1431.8035171100003</v>
      </c>
      <c r="IJ23" s="2">
        <v>2414.0292918499999</v>
      </c>
      <c r="IK23" s="2">
        <v>2979.5251364999999</v>
      </c>
      <c r="IL23" s="2">
        <v>1640.6525882800004</v>
      </c>
      <c r="IM23" s="2">
        <v>1773.1466895599999</v>
      </c>
      <c r="IN23" s="2">
        <v>2116.9085467800005</v>
      </c>
      <c r="IO23" s="2">
        <v>1711.0650941500003</v>
      </c>
      <c r="IP23" s="2">
        <v>1840.8910810699999</v>
      </c>
      <c r="IQ23" s="2">
        <v>2004.4283963599999</v>
      </c>
      <c r="IR23" s="2">
        <v>1931.7927284999998</v>
      </c>
      <c r="IS23" s="2">
        <v>4177.9054783799993</v>
      </c>
      <c r="IT23" s="2">
        <v>4024.16738394</v>
      </c>
      <c r="IU23" s="2">
        <v>1964.5482695400001</v>
      </c>
      <c r="IV23" s="2">
        <v>2774.5681935300004</v>
      </c>
      <c r="IW23" s="2">
        <v>2015.89797703</v>
      </c>
      <c r="IX23" s="2">
        <v>1929.7630506499997</v>
      </c>
      <c r="IY23" s="2">
        <v>2232.8843772099999</v>
      </c>
      <c r="IZ23" s="2">
        <v>3041.8376572700004</v>
      </c>
      <c r="JA23" s="2">
        <v>3131.53653119</v>
      </c>
      <c r="JB23" s="2">
        <v>2173.9874048299998</v>
      </c>
      <c r="JC23" s="2">
        <v>3212.6289829100001</v>
      </c>
      <c r="JD23" s="2">
        <v>2750.0484715199996</v>
      </c>
      <c r="JE23" s="2">
        <v>6084.8402563100008</v>
      </c>
      <c r="JF23" s="2">
        <v>5124.9188131199999</v>
      </c>
      <c r="JG23" s="2">
        <v>2302.2361553900005</v>
      </c>
      <c r="JH23" s="2">
        <v>3013.409024</v>
      </c>
      <c r="JI23" s="2">
        <v>2810.6223246999998</v>
      </c>
      <c r="JJ23" s="2">
        <v>2771.5786483500001</v>
      </c>
      <c r="JK23" s="2">
        <v>2830.3096992899996</v>
      </c>
      <c r="JL23" s="2">
        <v>3463.1000359700006</v>
      </c>
      <c r="JM23" s="2">
        <v>2595.07544005</v>
      </c>
      <c r="JN23" s="2">
        <v>2151.9153743199995</v>
      </c>
      <c r="JO23" s="2">
        <v>2953.066923379999</v>
      </c>
      <c r="JP23" s="2">
        <v>3069.1588266299991</v>
      </c>
      <c r="JQ23" s="2">
        <v>6221.7628122000006</v>
      </c>
      <c r="JR23" s="2">
        <v>5309.58202755</v>
      </c>
      <c r="JS23" s="2">
        <v>2696.5633279300009</v>
      </c>
      <c r="JT23" s="2">
        <v>3100.2595060799999</v>
      </c>
      <c r="JU23" s="2">
        <v>3109.4894406400008</v>
      </c>
      <c r="JV23" s="2">
        <v>2560.0699163199993</v>
      </c>
      <c r="JW23" s="2">
        <v>2462.2649309699991</v>
      </c>
      <c r="JX23" s="2">
        <v>2846.4722633299989</v>
      </c>
      <c r="JY23" s="2">
        <v>2235.8422519199999</v>
      </c>
      <c r="JZ23" s="2">
        <v>2629.9803511499995</v>
      </c>
      <c r="KA23" s="2">
        <v>3573.1694439600005</v>
      </c>
      <c r="KB23" s="2">
        <v>3214.4041762000002</v>
      </c>
      <c r="KC23" s="2">
        <v>5855.2577069299996</v>
      </c>
      <c r="KD23" s="2">
        <v>5195.6571636799999</v>
      </c>
      <c r="KE23" s="2">
        <v>2658.3603684600002</v>
      </c>
      <c r="KF23" s="2">
        <v>2610.7405213900001</v>
      </c>
      <c r="KG23" s="2">
        <v>2936.038866939999</v>
      </c>
      <c r="KH23" s="2">
        <v>3835.4867303299993</v>
      </c>
      <c r="KI23" s="2">
        <v>2873.4922878800003</v>
      </c>
      <c r="KJ23" s="2">
        <v>2475.8985191500001</v>
      </c>
      <c r="KK23" s="2">
        <v>3146.3297152300001</v>
      </c>
      <c r="KL23" s="2">
        <v>2984.5383165700005</v>
      </c>
      <c r="KM23" s="2">
        <v>3267.5181311599999</v>
      </c>
      <c r="KN23" s="2">
        <v>3538.4372202900004</v>
      </c>
      <c r="KO23" s="2">
        <v>8905.5693413999979</v>
      </c>
      <c r="KP23" s="2">
        <v>4731.1098497599996</v>
      </c>
      <c r="KQ23" s="2">
        <v>3521.5272886299999</v>
      </c>
      <c r="KR23" s="2">
        <v>3894.4655823100002</v>
      </c>
    </row>
    <row r="24" spans="1:304" x14ac:dyDescent="0.2">
      <c r="A24" t="s">
        <v>80</v>
      </c>
      <c r="B24" s="2">
        <v>140.31366650000001</v>
      </c>
      <c r="C24" s="2">
        <v>167.65499646999976</v>
      </c>
      <c r="D24" s="2">
        <v>165.62309756999957</v>
      </c>
      <c r="E24" s="2">
        <v>185.34688670999978</v>
      </c>
      <c r="F24" s="2">
        <v>182.90296323999956</v>
      </c>
      <c r="G24" s="2">
        <v>176.87783562999954</v>
      </c>
      <c r="H24" s="2">
        <v>199.84238044000017</v>
      </c>
      <c r="I24" s="2">
        <v>210.19222138000001</v>
      </c>
      <c r="J24" s="2">
        <v>213.34968857000001</v>
      </c>
      <c r="K24" s="2">
        <v>200.70683944000001</v>
      </c>
      <c r="L24" s="2">
        <v>171.55219332000001</v>
      </c>
      <c r="M24" s="2">
        <v>331.89128524</v>
      </c>
      <c r="N24" s="2">
        <v>186.31387971999956</v>
      </c>
      <c r="O24" s="2">
        <v>176.85106607999936</v>
      </c>
      <c r="P24" s="2">
        <v>223.75500572000036</v>
      </c>
      <c r="Q24" s="2">
        <v>213.44371659999968</v>
      </c>
      <c r="R24" s="2">
        <v>184.69722789000022</v>
      </c>
      <c r="S24" s="2">
        <v>182.34454611000015</v>
      </c>
      <c r="T24" s="2">
        <v>211.07591140999995</v>
      </c>
      <c r="U24" s="2">
        <v>212.21666008999983</v>
      </c>
      <c r="V24" s="2">
        <v>307.29810682999982</v>
      </c>
      <c r="W24" s="2">
        <v>180.06236161000007</v>
      </c>
      <c r="X24" s="2">
        <v>163.31877628999993</v>
      </c>
      <c r="Y24" s="2">
        <v>240.1055138599996</v>
      </c>
      <c r="Z24" s="2">
        <v>182.13801645999979</v>
      </c>
      <c r="AA24" s="2">
        <v>229.81852071999987</v>
      </c>
      <c r="AB24" s="2">
        <v>309.05695790999971</v>
      </c>
      <c r="AC24" s="2">
        <v>230.70368539999993</v>
      </c>
      <c r="AD24" s="2">
        <v>214.25058260000003</v>
      </c>
      <c r="AE24" s="2">
        <v>232.57043840000026</v>
      </c>
      <c r="AF24" s="2">
        <v>241.29848074999998</v>
      </c>
      <c r="AG24" s="2">
        <v>202.11341026000036</v>
      </c>
      <c r="AH24" s="2">
        <v>527.5312424199999</v>
      </c>
      <c r="AI24" s="2">
        <v>292.36970888999997</v>
      </c>
      <c r="AJ24" s="2">
        <v>238.59737560000008</v>
      </c>
      <c r="AK24" s="2">
        <v>267.14162956999985</v>
      </c>
      <c r="AL24" s="2">
        <v>182.14959299999998</v>
      </c>
      <c r="AM24" s="2">
        <v>152.85104799999999</v>
      </c>
      <c r="AN24" s="2">
        <v>179.15170299999954</v>
      </c>
      <c r="AO24" s="2">
        <v>167.27936899999955</v>
      </c>
      <c r="AP24" s="2">
        <v>170.370789</v>
      </c>
      <c r="AQ24" s="2">
        <v>641.17893800000002</v>
      </c>
      <c r="AR24" s="2">
        <v>196.38720599999976</v>
      </c>
      <c r="AS24" s="2">
        <v>-229.61326199999996</v>
      </c>
      <c r="AT24" s="2">
        <v>300.9098800000005</v>
      </c>
      <c r="AU24" s="2">
        <v>170.989577</v>
      </c>
      <c r="AV24" s="2">
        <v>221.11169999999956</v>
      </c>
      <c r="AW24" s="2">
        <v>221.29521099999999</v>
      </c>
      <c r="AX24" s="2">
        <v>215.32987400000002</v>
      </c>
      <c r="AY24" s="2">
        <v>158.03579000000002</v>
      </c>
      <c r="AZ24" s="2">
        <v>228.79793000000046</v>
      </c>
      <c r="BA24" s="2">
        <v>187.70288799999952</v>
      </c>
      <c r="BB24" s="2">
        <v>237.35316800000001</v>
      </c>
      <c r="BC24" s="2">
        <v>212.33287200000001</v>
      </c>
      <c r="BD24" s="2">
        <v>193.05244099999953</v>
      </c>
      <c r="BE24" s="2">
        <v>237.14086900000046</v>
      </c>
      <c r="BF24" s="2">
        <v>225.81736899999999</v>
      </c>
      <c r="BG24" s="2">
        <v>231.18606699999998</v>
      </c>
      <c r="BH24" s="2">
        <v>198.04324499999956</v>
      </c>
      <c r="BI24" s="2">
        <v>237.89021600000001</v>
      </c>
      <c r="BJ24" s="2">
        <v>525.83405600000003</v>
      </c>
      <c r="BK24" s="2">
        <v>198.40422900000047</v>
      </c>
      <c r="BL24" s="2">
        <v>204.39714900000001</v>
      </c>
      <c r="BM24" s="2">
        <v>229.71225700000002</v>
      </c>
      <c r="BN24" s="2">
        <v>239.03833799999956</v>
      </c>
      <c r="BO24" s="2">
        <v>207.43143800000001</v>
      </c>
      <c r="BP24" s="2">
        <v>256.82522499999999</v>
      </c>
      <c r="BQ24" s="2">
        <v>239.73460800000001</v>
      </c>
      <c r="BR24" s="2">
        <v>273.30926600000004</v>
      </c>
      <c r="BS24" s="2">
        <v>267.78082600000005</v>
      </c>
      <c r="BT24" s="2">
        <v>251.71526800000001</v>
      </c>
      <c r="BU24" s="2">
        <v>299.37911799999995</v>
      </c>
      <c r="BV24" s="2">
        <v>272.41207100000003</v>
      </c>
      <c r="BW24" s="2">
        <v>216.18273399999998</v>
      </c>
      <c r="BX24" s="2">
        <v>197.378479</v>
      </c>
      <c r="BY24" s="2">
        <v>239.36606499999999</v>
      </c>
      <c r="BZ24" s="2">
        <v>278.739756</v>
      </c>
      <c r="CA24" s="2">
        <v>223.03986699999999</v>
      </c>
      <c r="CB24" s="2">
        <v>294.49215000000004</v>
      </c>
      <c r="CC24" s="2">
        <v>211.81474100000045</v>
      </c>
      <c r="CD24" s="2">
        <v>203.59669699999952</v>
      </c>
      <c r="CE24" s="2">
        <v>275.24900500000001</v>
      </c>
      <c r="CF24" s="2">
        <v>219.89175900000001</v>
      </c>
      <c r="CG24" s="2">
        <v>257.161407</v>
      </c>
      <c r="CH24" s="2">
        <v>290.91038700000092</v>
      </c>
      <c r="CI24" s="2">
        <v>237.11873300000045</v>
      </c>
      <c r="CJ24" s="2">
        <v>276.30594900000006</v>
      </c>
      <c r="CK24" s="2">
        <v>237.41611400000002</v>
      </c>
      <c r="CL24" s="2">
        <v>246.51614299999957</v>
      </c>
      <c r="CM24" s="2">
        <v>316.42803900000041</v>
      </c>
      <c r="CN24" s="2">
        <v>271.21033200000045</v>
      </c>
      <c r="CO24" s="2">
        <v>262.40204499999948</v>
      </c>
      <c r="CP24" s="2">
        <v>295.9426170000005</v>
      </c>
      <c r="CQ24" s="2">
        <v>290.82994800000046</v>
      </c>
      <c r="CR24" s="2">
        <v>308.368717</v>
      </c>
      <c r="CS24" s="2">
        <v>412.90827099999819</v>
      </c>
      <c r="CT24" s="2">
        <v>265.42443299999996</v>
      </c>
      <c r="CU24" s="2">
        <v>241.98622700000001</v>
      </c>
      <c r="CV24" s="2">
        <v>368.04178500000091</v>
      </c>
      <c r="CW24" s="2">
        <v>324.61370999999912</v>
      </c>
      <c r="CX24" s="2">
        <v>303.39927399999999</v>
      </c>
      <c r="CY24" s="2">
        <v>423.09504899999905</v>
      </c>
      <c r="CZ24" s="2">
        <v>318.84199800000005</v>
      </c>
      <c r="DA24" s="2">
        <v>364.90327100000002</v>
      </c>
      <c r="DB24" s="2">
        <v>472.36932300000001</v>
      </c>
      <c r="DC24" s="2">
        <v>325.21708699999999</v>
      </c>
      <c r="DD24" s="2">
        <v>339.50634765999996</v>
      </c>
      <c r="DE24" s="2">
        <v>384.66758399999998</v>
      </c>
      <c r="DF24" s="2">
        <v>227.63109858000001</v>
      </c>
      <c r="DG24" s="2">
        <v>312.31638523999999</v>
      </c>
      <c r="DH24" s="2">
        <v>321.36521268999996</v>
      </c>
      <c r="DI24" s="2">
        <v>388.98941635000085</v>
      </c>
      <c r="DJ24" s="2">
        <v>324.38835025999992</v>
      </c>
      <c r="DK24" s="2">
        <v>404.56503679999906</v>
      </c>
      <c r="DL24" s="2">
        <v>391.86708138999995</v>
      </c>
      <c r="DM24" s="2">
        <v>400.80447698999996</v>
      </c>
      <c r="DN24" s="2">
        <v>495.25809391999906</v>
      </c>
      <c r="DO24" s="2">
        <v>376.38421400999994</v>
      </c>
      <c r="DP24" s="2">
        <v>381.41458856999998</v>
      </c>
      <c r="DQ24" s="2">
        <v>612.63117311999997</v>
      </c>
      <c r="DR24" s="2">
        <v>318.54001152000086</v>
      </c>
      <c r="DS24" s="2">
        <v>376.7057531100009</v>
      </c>
      <c r="DT24" s="2">
        <v>404.53203563999909</v>
      </c>
      <c r="DU24" s="2">
        <v>419.16332855000002</v>
      </c>
      <c r="DV24" s="2">
        <v>397.51535807000005</v>
      </c>
      <c r="DW24" s="2">
        <v>411.04938883</v>
      </c>
      <c r="DX24" s="2">
        <v>410.58179039000089</v>
      </c>
      <c r="DY24" s="2">
        <v>443.15431420999994</v>
      </c>
      <c r="DZ24" s="2">
        <v>444.79173277999911</v>
      </c>
      <c r="EA24" s="2">
        <v>469.02404653999997</v>
      </c>
      <c r="EB24" s="2">
        <v>411.5904443</v>
      </c>
      <c r="EC24" s="2">
        <v>530.67846182999995</v>
      </c>
      <c r="ED24" s="2">
        <v>397.57808908999999</v>
      </c>
      <c r="EE24" s="2">
        <v>418.40418002999996</v>
      </c>
      <c r="EF24" s="2">
        <v>451.6343454499999</v>
      </c>
      <c r="EG24" s="2">
        <v>464.65727793999986</v>
      </c>
      <c r="EH24" s="2">
        <v>454.14925703999995</v>
      </c>
      <c r="EI24" s="2">
        <v>475.31026768999988</v>
      </c>
      <c r="EJ24" s="2">
        <v>472.62370646999989</v>
      </c>
      <c r="EK24" s="2">
        <v>530.22681111000088</v>
      </c>
      <c r="EL24" s="2">
        <v>453.74512551000004</v>
      </c>
      <c r="EM24" s="2">
        <v>483.41602545999996</v>
      </c>
      <c r="EN24" s="2">
        <v>477.57202075000004</v>
      </c>
      <c r="EO24" s="2">
        <v>844.43603089999965</v>
      </c>
      <c r="EP24" s="2">
        <v>535.15883273999998</v>
      </c>
      <c r="EQ24" s="2">
        <v>468.26103089000009</v>
      </c>
      <c r="ER24" s="2">
        <v>487.89774461000002</v>
      </c>
      <c r="ES24" s="2">
        <v>384.90412184000013</v>
      </c>
      <c r="ET24" s="2">
        <v>457.74719396000006</v>
      </c>
      <c r="EU24" s="2">
        <v>432.54447262000008</v>
      </c>
      <c r="EV24" s="2">
        <v>448.03913231000007</v>
      </c>
      <c r="EW24" s="2">
        <v>515.41427002000012</v>
      </c>
      <c r="EX24" s="2">
        <v>576.78192111999999</v>
      </c>
      <c r="EY24" s="2">
        <v>697.12090325999998</v>
      </c>
      <c r="EZ24" s="2">
        <v>954.52265412000008</v>
      </c>
      <c r="FA24" s="2">
        <v>521.99399523000011</v>
      </c>
      <c r="FB24" s="2">
        <v>632.44895900000006</v>
      </c>
      <c r="FC24" s="2">
        <v>433.26366099999979</v>
      </c>
      <c r="FD24" s="2">
        <v>499.64269299999899</v>
      </c>
      <c r="FE24" s="2">
        <v>540.89591699999983</v>
      </c>
      <c r="FF24" s="2">
        <v>579.96888800000124</v>
      </c>
      <c r="FG24" s="2">
        <v>532.27204299999994</v>
      </c>
      <c r="FH24" s="2">
        <v>549.14845199999979</v>
      </c>
      <c r="FI24" s="2">
        <v>523.15173000000004</v>
      </c>
      <c r="FJ24" s="2">
        <v>619.47625200000004</v>
      </c>
      <c r="FK24" s="2">
        <v>604.84227099999976</v>
      </c>
      <c r="FL24" s="2">
        <v>444.15669999999989</v>
      </c>
      <c r="FM24" s="2">
        <v>621.67625600000054</v>
      </c>
      <c r="FN24" s="2">
        <v>744.98995300000001</v>
      </c>
      <c r="FO24" s="2">
        <v>565.11957899999993</v>
      </c>
      <c r="FP24" s="2">
        <v>588.74399699999822</v>
      </c>
      <c r="FQ24" s="2">
        <v>557.24970700000006</v>
      </c>
      <c r="FR24" s="2">
        <v>478.44130000000166</v>
      </c>
      <c r="FS24" s="2">
        <v>653.8824669999982</v>
      </c>
      <c r="FT24" s="2">
        <v>695.65762600000028</v>
      </c>
      <c r="FU24" s="2">
        <v>564.03582199999914</v>
      </c>
      <c r="FV24" s="2">
        <v>627.90816902999882</v>
      </c>
      <c r="FW24" s="2">
        <v>583.91862796999897</v>
      </c>
      <c r="FX24" s="2">
        <v>615.6082540000001</v>
      </c>
      <c r="FY24" s="2">
        <v>692.32464073000153</v>
      </c>
      <c r="FZ24" s="2">
        <v>796.32742027999984</v>
      </c>
      <c r="GA24" s="2">
        <v>651.63723942999991</v>
      </c>
      <c r="GB24" s="2">
        <v>584.73694394000017</v>
      </c>
      <c r="GC24" s="2">
        <v>647.39533961000154</v>
      </c>
      <c r="GD24" s="2">
        <v>612.56508384999961</v>
      </c>
      <c r="GE24" s="2">
        <v>745.12525898000183</v>
      </c>
      <c r="GF24" s="2">
        <v>719.36455272999899</v>
      </c>
      <c r="GG24" s="2">
        <v>683.37916117999919</v>
      </c>
      <c r="GH24" s="2">
        <v>699.30661904999886</v>
      </c>
      <c r="GI24" s="2">
        <v>678.71641702999966</v>
      </c>
      <c r="GJ24" s="2">
        <v>709.81236369999999</v>
      </c>
      <c r="GK24" s="2">
        <v>825.14308744999983</v>
      </c>
      <c r="GL24" s="2">
        <v>922.50192796000022</v>
      </c>
      <c r="GM24" s="2">
        <v>694.55708741000035</v>
      </c>
      <c r="GN24" s="2">
        <v>646.39294777999987</v>
      </c>
      <c r="GO24" s="2">
        <v>805.11884415000179</v>
      </c>
      <c r="GP24" s="2">
        <v>777.33622814</v>
      </c>
      <c r="GQ24" s="2">
        <v>811.89625955999986</v>
      </c>
      <c r="GR24" s="2">
        <v>81.670592189999951</v>
      </c>
      <c r="GS24" s="2">
        <v>781.99432449999995</v>
      </c>
      <c r="GT24" s="2">
        <v>797.36519860999988</v>
      </c>
      <c r="GU24" s="2">
        <v>1014.56451063</v>
      </c>
      <c r="GV24" s="2">
        <v>1024.2716838899998</v>
      </c>
      <c r="GW24" s="2">
        <v>1272.7009025600014</v>
      </c>
      <c r="GX24" s="2">
        <v>960.78403733000209</v>
      </c>
      <c r="GY24" s="2">
        <v>759.98693977999983</v>
      </c>
      <c r="GZ24" s="2">
        <v>806.31430149000016</v>
      </c>
      <c r="HA24" s="2">
        <v>801.36377724000033</v>
      </c>
      <c r="HB24" s="2">
        <v>781.78772596000022</v>
      </c>
      <c r="HC24" s="2">
        <v>832.29841630999806</v>
      </c>
      <c r="HD24" s="2">
        <v>815.5537306299982</v>
      </c>
      <c r="HE24" s="2">
        <v>1196.2907399699998</v>
      </c>
      <c r="HF24" s="2">
        <v>815.93257702999961</v>
      </c>
      <c r="HG24" s="2">
        <v>819.47336706000181</v>
      </c>
      <c r="HH24" s="2">
        <v>855.20543119999957</v>
      </c>
      <c r="HI24" s="2">
        <v>881.23187619999612</v>
      </c>
      <c r="HJ24" s="2">
        <v>1014.49451716</v>
      </c>
      <c r="HK24" s="2">
        <v>725.05927386999804</v>
      </c>
      <c r="HL24" s="2">
        <v>699.90846420000014</v>
      </c>
      <c r="HM24" s="2">
        <v>1656.4656226700004</v>
      </c>
      <c r="HN24" s="2">
        <v>751.49841906000165</v>
      </c>
      <c r="HO24" s="2">
        <v>770.74336771000196</v>
      </c>
      <c r="HP24" s="2">
        <v>847.38500195999995</v>
      </c>
      <c r="HQ24" s="2">
        <v>791.07355810000013</v>
      </c>
      <c r="HR24" s="2">
        <v>780.00719470999979</v>
      </c>
      <c r="HS24" s="2">
        <v>729.74722757999996</v>
      </c>
      <c r="HT24" s="2">
        <v>792.73381851999989</v>
      </c>
      <c r="HU24" s="2">
        <v>896.64617365000026</v>
      </c>
      <c r="HV24" s="2">
        <v>1192.4205919900003</v>
      </c>
      <c r="HW24" s="2">
        <v>702.83639024000024</v>
      </c>
      <c r="HX24" s="2">
        <v>760.75725292000004</v>
      </c>
      <c r="HY24" s="2">
        <v>810.41187600999967</v>
      </c>
      <c r="HZ24" s="2">
        <v>811.84929657000009</v>
      </c>
      <c r="IA24" s="2">
        <v>801.62994463000007</v>
      </c>
      <c r="IB24" s="2">
        <v>844.55449599999997</v>
      </c>
      <c r="IC24" s="2">
        <v>793.47900523000033</v>
      </c>
      <c r="ID24" s="2">
        <v>810.50180614999977</v>
      </c>
      <c r="IE24" s="2">
        <v>874.13499323000019</v>
      </c>
      <c r="IF24" s="2">
        <v>809.06754596999986</v>
      </c>
      <c r="IG24" s="2">
        <v>984.48379819000036</v>
      </c>
      <c r="IH24" s="2">
        <v>1076.55298507</v>
      </c>
      <c r="II24" s="2">
        <v>784.86146047999989</v>
      </c>
      <c r="IJ24" s="2">
        <v>763.79865726000003</v>
      </c>
      <c r="IK24" s="2">
        <v>804.97276732</v>
      </c>
      <c r="IL24" s="2">
        <v>843.46735793000028</v>
      </c>
      <c r="IM24" s="2">
        <v>885.97082601999978</v>
      </c>
      <c r="IN24" s="2">
        <v>940.09032036000019</v>
      </c>
      <c r="IO24" s="2">
        <v>897.57420929</v>
      </c>
      <c r="IP24" s="2">
        <v>994.45035026999983</v>
      </c>
      <c r="IQ24" s="2">
        <v>892.10528651999994</v>
      </c>
      <c r="IR24" s="2">
        <v>1183.0029353399998</v>
      </c>
      <c r="IS24" s="2">
        <v>1124.46195971</v>
      </c>
      <c r="IT24" s="2">
        <v>1483.9315100499998</v>
      </c>
      <c r="IU24" s="2">
        <v>867.68307097999991</v>
      </c>
      <c r="IV24" s="2">
        <v>821.94777017000013</v>
      </c>
      <c r="IW24" s="2">
        <v>748.71700339000006</v>
      </c>
      <c r="IX24" s="2">
        <v>1220.1783254399998</v>
      </c>
      <c r="IY24" s="2">
        <v>1023.9105281800003</v>
      </c>
      <c r="IZ24" s="2">
        <v>1116.3817908800002</v>
      </c>
      <c r="JA24" s="2">
        <v>1238.5796263100001</v>
      </c>
      <c r="JB24" s="2">
        <v>1010.3754670300003</v>
      </c>
      <c r="JC24" s="2">
        <v>976.01169993000008</v>
      </c>
      <c r="JD24" s="2">
        <v>1369.9540332700001</v>
      </c>
      <c r="JE24" s="2">
        <v>1160.8358787100005</v>
      </c>
      <c r="JF24" s="2">
        <v>1497.2199013300001</v>
      </c>
      <c r="JG24" s="2">
        <v>1025.59963769</v>
      </c>
      <c r="JH24" s="2">
        <v>945.31929536000018</v>
      </c>
      <c r="JI24" s="2">
        <v>977.97431674000006</v>
      </c>
      <c r="JJ24" s="2">
        <v>1252.3776516199996</v>
      </c>
      <c r="JK24" s="2">
        <v>1060.4796036600003</v>
      </c>
      <c r="JL24" s="2">
        <v>1233.3589274800001</v>
      </c>
      <c r="JM24" s="2">
        <v>1085.1828536300002</v>
      </c>
      <c r="JN24" s="2">
        <v>1071.5879870899996</v>
      </c>
      <c r="JO24" s="2">
        <v>1027.1816611799998</v>
      </c>
      <c r="JP24" s="2">
        <v>1442.3835293699997</v>
      </c>
      <c r="JQ24" s="2">
        <v>1127.4763889000001</v>
      </c>
      <c r="JR24" s="2">
        <v>1292.6551376000002</v>
      </c>
      <c r="JS24" s="2">
        <v>921.82756852999989</v>
      </c>
      <c r="JT24" s="2">
        <v>1033.8426414700002</v>
      </c>
      <c r="JU24" s="2">
        <v>1069.8505228899999</v>
      </c>
      <c r="JV24" s="2">
        <v>884.69560445999969</v>
      </c>
      <c r="JW24" s="2">
        <v>837.8361640600001</v>
      </c>
      <c r="JX24" s="2">
        <v>1115.0103268799996</v>
      </c>
      <c r="JY24" s="2">
        <v>1138.7366097499998</v>
      </c>
      <c r="JZ24" s="2">
        <v>1115.5296091</v>
      </c>
      <c r="KA24" s="2">
        <v>1224.9004682300003</v>
      </c>
      <c r="KB24" s="2">
        <v>1198.7897228500005</v>
      </c>
      <c r="KC24" s="2">
        <v>1240.9803676399995</v>
      </c>
      <c r="KD24" s="2">
        <v>1318.7760039500004</v>
      </c>
      <c r="KE24" s="2">
        <v>1294.5730338999999</v>
      </c>
      <c r="KF24" s="2">
        <v>1120.9472163000003</v>
      </c>
      <c r="KG24" s="2">
        <v>1874.1486231900003</v>
      </c>
      <c r="KH24" s="2">
        <v>458.80798392999986</v>
      </c>
      <c r="KI24" s="2">
        <v>1742.0527389300003</v>
      </c>
      <c r="KJ24" s="2">
        <v>2197.875395940001</v>
      </c>
      <c r="KK24" s="2">
        <v>1618.4440983500003</v>
      </c>
      <c r="KL24" s="2">
        <v>1792.1916428599998</v>
      </c>
      <c r="KM24" s="2">
        <v>1133.6338166999999</v>
      </c>
      <c r="KN24" s="2">
        <v>1245.5144910600009</v>
      </c>
      <c r="KO24" s="2">
        <v>1313.4306709</v>
      </c>
      <c r="KP24" s="2">
        <v>1509.5192105400001</v>
      </c>
      <c r="KQ24" s="2">
        <v>1073.8533845799993</v>
      </c>
      <c r="KR24" s="2">
        <v>1215.12262151</v>
      </c>
    </row>
    <row r="25" spans="1:304" x14ac:dyDescent="0.2">
      <c r="A25" t="s">
        <v>7</v>
      </c>
      <c r="B25" s="2">
        <v>286.14657599999998</v>
      </c>
      <c r="C25" s="2">
        <v>224.96925100000001</v>
      </c>
      <c r="D25" s="2">
        <v>248.65517800000001</v>
      </c>
      <c r="E25" s="2">
        <v>292.27561700000001</v>
      </c>
      <c r="F25" s="2">
        <v>312.07559699999996</v>
      </c>
      <c r="G25" s="2">
        <v>341.44264300000003</v>
      </c>
      <c r="H25" s="2">
        <v>401.24825700000002</v>
      </c>
      <c r="I25" s="2">
        <v>346.66533199999998</v>
      </c>
      <c r="J25" s="2">
        <v>349.10860300000002</v>
      </c>
      <c r="K25" s="2">
        <v>405.07523200000003</v>
      </c>
      <c r="L25" s="2">
        <v>275.934732</v>
      </c>
      <c r="M25" s="2">
        <v>300.42980699999998</v>
      </c>
      <c r="N25" s="2">
        <v>339.24859900000001</v>
      </c>
      <c r="O25" s="2">
        <v>344.51977299999999</v>
      </c>
      <c r="P25" s="2">
        <v>325.52037000000001</v>
      </c>
      <c r="Q25" s="2">
        <v>380.929104</v>
      </c>
      <c r="R25" s="2">
        <v>344.744125</v>
      </c>
      <c r="S25" s="2">
        <v>319.93960700000002</v>
      </c>
      <c r="T25" s="2">
        <v>333.40006599999998</v>
      </c>
      <c r="U25" s="2">
        <v>218.80991200000003</v>
      </c>
      <c r="V25" s="2">
        <v>250.16541800000002</v>
      </c>
      <c r="W25" s="2">
        <v>231.51679700000003</v>
      </c>
      <c r="X25" s="2">
        <v>200.31148099999999</v>
      </c>
      <c r="Y25" s="2">
        <v>244.74447899999998</v>
      </c>
      <c r="Z25" s="2">
        <v>226.78055600000002</v>
      </c>
      <c r="AA25" s="2">
        <v>530.83852899999999</v>
      </c>
      <c r="AB25" s="2">
        <v>634.60764000000006</v>
      </c>
      <c r="AC25" s="2">
        <v>563.50692399999991</v>
      </c>
      <c r="AD25" s="2">
        <v>612.35866599999997</v>
      </c>
      <c r="AE25" s="2">
        <v>639.31536424000001</v>
      </c>
      <c r="AF25" s="2">
        <v>325.444906</v>
      </c>
      <c r="AG25" s="2">
        <v>271.83076399999999</v>
      </c>
      <c r="AH25" s="2">
        <v>320.74688900000001</v>
      </c>
      <c r="AI25" s="2">
        <v>267.48208599999998</v>
      </c>
      <c r="AJ25" s="2">
        <v>218.86242799999999</v>
      </c>
      <c r="AK25" s="2">
        <v>265.02788600000002</v>
      </c>
      <c r="AL25" s="2">
        <v>204.688613</v>
      </c>
      <c r="AM25" s="2">
        <v>244.51583799999997</v>
      </c>
      <c r="AN25" s="2">
        <v>248.311646</v>
      </c>
      <c r="AO25" s="2">
        <v>212.54730699999999</v>
      </c>
      <c r="AP25" s="2">
        <v>260.09453200000002</v>
      </c>
      <c r="AQ25" s="2">
        <v>310.18720199999996</v>
      </c>
      <c r="AR25" s="2">
        <v>246.206109</v>
      </c>
      <c r="AS25" s="2">
        <v>294.66856299999995</v>
      </c>
      <c r="AT25" s="2">
        <v>242.37518300000002</v>
      </c>
      <c r="AU25" s="2">
        <v>257.84750300000002</v>
      </c>
      <c r="AV25" s="2">
        <v>312.39099799999997</v>
      </c>
      <c r="AW25" s="2">
        <v>291.58683500000001</v>
      </c>
      <c r="AX25" s="2">
        <v>323.88300099999998</v>
      </c>
      <c r="AY25" s="2">
        <v>213.353677</v>
      </c>
      <c r="AZ25" s="2">
        <v>317.32384300000001</v>
      </c>
      <c r="BA25" s="2">
        <v>267.14534399999997</v>
      </c>
      <c r="BB25" s="2">
        <v>329.09797400000002</v>
      </c>
      <c r="BC25" s="2">
        <v>281.89622600000001</v>
      </c>
      <c r="BD25" s="2">
        <v>284.972915</v>
      </c>
      <c r="BE25" s="2">
        <v>336.19004899999999</v>
      </c>
      <c r="BF25" s="2">
        <v>283.91880000000003</v>
      </c>
      <c r="BG25" s="2">
        <v>339.15922899999998</v>
      </c>
      <c r="BH25" s="2">
        <v>296.92579599999999</v>
      </c>
      <c r="BI25" s="2">
        <v>304.20138500000002</v>
      </c>
      <c r="BJ25" s="2">
        <v>342.13099999999997</v>
      </c>
      <c r="BK25" s="2">
        <v>290.04321800000002</v>
      </c>
      <c r="BL25" s="2">
        <v>319.42380199999997</v>
      </c>
      <c r="BM25" s="2">
        <v>306.075536</v>
      </c>
      <c r="BN25" s="2">
        <v>360.16587900000002</v>
      </c>
      <c r="BO25" s="2">
        <v>340.79462899999999</v>
      </c>
      <c r="BP25" s="2">
        <v>362.04513300000002</v>
      </c>
      <c r="BQ25" s="2">
        <v>318.90841900000004</v>
      </c>
      <c r="BR25" s="2">
        <v>332.98103900000001</v>
      </c>
      <c r="BS25" s="2">
        <v>372.94383500000004</v>
      </c>
      <c r="BT25" s="2">
        <v>324.46335900000003</v>
      </c>
      <c r="BU25" s="2">
        <v>350.60453200000001</v>
      </c>
      <c r="BV25" s="2">
        <v>374.57101699999998</v>
      </c>
      <c r="BW25" s="2">
        <v>336.42020199999996</v>
      </c>
      <c r="BX25" s="2">
        <v>323.18006099999997</v>
      </c>
      <c r="BY25" s="2">
        <v>402.676402</v>
      </c>
      <c r="BZ25" s="2">
        <v>340.12329800000003</v>
      </c>
      <c r="CA25" s="2">
        <v>348.22940499999999</v>
      </c>
      <c r="CB25" s="2">
        <v>423.975122</v>
      </c>
      <c r="CC25" s="2">
        <v>346.40507300000002</v>
      </c>
      <c r="CD25" s="2">
        <v>359.103273</v>
      </c>
      <c r="CE25" s="2">
        <v>424.328373</v>
      </c>
      <c r="CF25" s="2">
        <v>366.051492</v>
      </c>
      <c r="CG25" s="2">
        <v>404.79711400000002</v>
      </c>
      <c r="CH25" s="2">
        <v>439.35087700000003</v>
      </c>
      <c r="CI25" s="2">
        <v>382.51668799999999</v>
      </c>
      <c r="CJ25" s="2">
        <v>457.68697700000001</v>
      </c>
      <c r="CK25" s="2">
        <v>373.16893899999997</v>
      </c>
      <c r="CL25" s="2">
        <v>395.73931199999998</v>
      </c>
      <c r="CM25" s="2">
        <v>488.865454</v>
      </c>
      <c r="CN25" s="2">
        <v>415.91586799999993</v>
      </c>
      <c r="CO25" s="2">
        <v>422.88050399999997</v>
      </c>
      <c r="CP25" s="2">
        <v>488.99341900000002</v>
      </c>
      <c r="CQ25" s="2">
        <v>409.87559699999997</v>
      </c>
      <c r="CR25" s="2">
        <v>422.95065600000004</v>
      </c>
      <c r="CS25" s="2">
        <v>554.01596499999994</v>
      </c>
      <c r="CT25" s="2">
        <v>450.84614100000005</v>
      </c>
      <c r="CU25" s="2">
        <v>423.14567099999999</v>
      </c>
      <c r="CV25" s="2">
        <v>542.20431099999996</v>
      </c>
      <c r="CW25" s="2">
        <v>462.56030100000004</v>
      </c>
      <c r="CX25" s="2">
        <v>502.551333</v>
      </c>
      <c r="CY25" s="2">
        <v>553.59759699999995</v>
      </c>
      <c r="CZ25" s="2">
        <v>496.14334700000001</v>
      </c>
      <c r="DA25" s="2">
        <v>592.840192</v>
      </c>
      <c r="DB25" s="2">
        <v>474.17830400000003</v>
      </c>
      <c r="DC25" s="2">
        <v>482.66425099999998</v>
      </c>
      <c r="DD25" s="2">
        <v>564.47372299999995</v>
      </c>
      <c r="DE25" s="2">
        <v>552.56569952999996</v>
      </c>
      <c r="DF25" s="2">
        <v>494.67684672999997</v>
      </c>
      <c r="DG25" s="2">
        <v>526.62418185000001</v>
      </c>
      <c r="DH25" s="2">
        <v>489.14201653000003</v>
      </c>
      <c r="DI25" s="2">
        <v>581.50493351</v>
      </c>
      <c r="DJ25" s="2">
        <v>527.90877468000008</v>
      </c>
      <c r="DK25" s="2">
        <v>579.15771908000011</v>
      </c>
      <c r="DL25" s="2">
        <v>579.70120797000016</v>
      </c>
      <c r="DM25" s="2">
        <v>557.62744227000019</v>
      </c>
      <c r="DN25" s="2">
        <v>625.02570651999997</v>
      </c>
      <c r="DO25" s="2">
        <v>585.7215655</v>
      </c>
      <c r="DP25" s="2">
        <v>575.53572245999999</v>
      </c>
      <c r="DQ25" s="2">
        <v>670.80176520000009</v>
      </c>
      <c r="DR25" s="2">
        <v>587.29012818000001</v>
      </c>
      <c r="DS25" s="2">
        <v>570.47470136999993</v>
      </c>
      <c r="DT25" s="2">
        <v>608.29775095000002</v>
      </c>
      <c r="DU25" s="2">
        <v>632.08915220999995</v>
      </c>
      <c r="DV25" s="2">
        <v>604.10061414000006</v>
      </c>
      <c r="DW25" s="2">
        <v>661.79978963999997</v>
      </c>
      <c r="DX25" s="2">
        <v>658.89167554999995</v>
      </c>
      <c r="DY25" s="2">
        <v>670.79470290000006</v>
      </c>
      <c r="DZ25" s="2">
        <v>684.41372794999995</v>
      </c>
      <c r="EA25" s="2">
        <v>668.56012315999999</v>
      </c>
      <c r="EB25" s="2">
        <v>689.08992691999993</v>
      </c>
      <c r="EC25" s="2">
        <v>819.23586584000009</v>
      </c>
      <c r="ED25" s="2">
        <v>1161.4899042599998</v>
      </c>
      <c r="EE25" s="2">
        <v>1649.2026798699994</v>
      </c>
      <c r="EF25" s="2">
        <v>1667.1093422400004</v>
      </c>
      <c r="EG25" s="2">
        <v>1702.8926039200001</v>
      </c>
      <c r="EH25" s="2">
        <v>1674.5247381700001</v>
      </c>
      <c r="EI25" s="2">
        <v>1805.0534734300011</v>
      </c>
      <c r="EJ25" s="2">
        <v>1646.0619279900006</v>
      </c>
      <c r="EK25" s="2">
        <v>1903.2250286799995</v>
      </c>
      <c r="EL25" s="2">
        <v>1812.7482418400002</v>
      </c>
      <c r="EM25" s="2">
        <v>1726.7853838200001</v>
      </c>
      <c r="EN25" s="2">
        <v>1749.3264802799999</v>
      </c>
      <c r="EO25" s="2">
        <v>1841.8484511999995</v>
      </c>
      <c r="EP25" s="2">
        <v>1494.2273257300001</v>
      </c>
      <c r="EQ25" s="2">
        <v>1462.0471153599997</v>
      </c>
      <c r="ER25" s="2">
        <v>1296.6985911600002</v>
      </c>
      <c r="ES25" s="2">
        <v>1429.7155377199997</v>
      </c>
      <c r="ET25" s="2">
        <v>1453.1904605899992</v>
      </c>
      <c r="EU25" s="2">
        <v>1508.7290947899994</v>
      </c>
      <c r="EV25" s="2">
        <v>1630.85055431</v>
      </c>
      <c r="EW25" s="2">
        <v>1575.0361846099997</v>
      </c>
      <c r="EX25" s="2">
        <v>1457.7727777300006</v>
      </c>
      <c r="EY25" s="2">
        <v>1593.1180441799997</v>
      </c>
      <c r="EZ25" s="2">
        <v>2247.8423765999996</v>
      </c>
      <c r="FA25" s="2">
        <v>2144.2033856899998</v>
      </c>
      <c r="FB25" s="2">
        <v>1963.8236590000004</v>
      </c>
      <c r="FC25" s="2">
        <v>1897.1923970000005</v>
      </c>
      <c r="FD25" s="2">
        <v>1920.6652729999996</v>
      </c>
      <c r="FE25" s="2">
        <v>2107.0410280000001</v>
      </c>
      <c r="FF25" s="2">
        <v>2136.9391980000014</v>
      </c>
      <c r="FG25" s="2">
        <v>2174.605865</v>
      </c>
      <c r="FH25" s="2">
        <v>2175.0983590000014</v>
      </c>
      <c r="FI25" s="2">
        <v>2291.6292180000014</v>
      </c>
      <c r="FJ25" s="2">
        <v>2211.0626760000009</v>
      </c>
      <c r="FK25" s="2">
        <v>2884.0381649999999</v>
      </c>
      <c r="FL25" s="2">
        <v>2344.9094220000015</v>
      </c>
      <c r="FM25" s="2">
        <v>2469.1395819999989</v>
      </c>
      <c r="FN25" s="2">
        <v>2375.9587990000005</v>
      </c>
      <c r="FO25" s="2">
        <v>2225.9440940000009</v>
      </c>
      <c r="FP25" s="2">
        <v>1995.5651219999995</v>
      </c>
      <c r="FQ25" s="2">
        <v>2809.0317160000004</v>
      </c>
      <c r="FR25" s="2">
        <v>2676.2581399999999</v>
      </c>
      <c r="FS25" s="2">
        <v>2828.3788760000011</v>
      </c>
      <c r="FT25" s="2">
        <v>2849.8156480000002</v>
      </c>
      <c r="FU25" s="2">
        <v>2915.8710390000001</v>
      </c>
      <c r="FV25" s="2">
        <v>2721.7317887700001</v>
      </c>
      <c r="FW25" s="2">
        <v>2860.2534252299997</v>
      </c>
      <c r="FX25" s="2">
        <v>2670.7704249999997</v>
      </c>
      <c r="FY25" s="2">
        <v>3013.7931096099992</v>
      </c>
      <c r="FZ25" s="2">
        <v>2934.9599969900009</v>
      </c>
      <c r="GA25" s="2">
        <v>2457.9111655600009</v>
      </c>
      <c r="GB25" s="2">
        <v>2590.4767765300003</v>
      </c>
      <c r="GC25" s="2">
        <v>2820.40043879</v>
      </c>
      <c r="GD25" s="2">
        <v>2567.4983295099987</v>
      </c>
      <c r="GE25" s="2">
        <v>2694.8415120500003</v>
      </c>
      <c r="GF25" s="2">
        <v>2526.3333623199992</v>
      </c>
      <c r="GG25" s="2">
        <v>2372.2574055</v>
      </c>
      <c r="GH25" s="2">
        <v>2491.2481098700005</v>
      </c>
      <c r="GI25" s="2">
        <v>2359.3683408600004</v>
      </c>
      <c r="GJ25" s="2">
        <v>2480.9187674599989</v>
      </c>
      <c r="GK25" s="2">
        <v>2726.8182145300002</v>
      </c>
      <c r="GL25" s="2">
        <v>2243.7491490899997</v>
      </c>
      <c r="GM25" s="2">
        <v>2445.3004094900011</v>
      </c>
      <c r="GN25" s="2">
        <v>2356.5252262399999</v>
      </c>
      <c r="GO25" s="2">
        <v>2647.4372454099989</v>
      </c>
      <c r="GP25" s="2">
        <v>2516.3420424899991</v>
      </c>
      <c r="GQ25" s="2">
        <v>2595.5501225900007</v>
      </c>
      <c r="GR25" s="2">
        <v>2412.5392669000003</v>
      </c>
      <c r="GS25" s="2">
        <v>2299.6509815600007</v>
      </c>
      <c r="GT25" s="2">
        <v>2490.65456662</v>
      </c>
      <c r="GU25" s="2">
        <v>2208.0850204799999</v>
      </c>
      <c r="GV25" s="2">
        <v>2407.1176372999994</v>
      </c>
      <c r="GW25" s="2">
        <v>3019.6758035499997</v>
      </c>
      <c r="GX25" s="2">
        <v>2204.4585514100017</v>
      </c>
      <c r="GY25" s="2">
        <v>2454.0405317000004</v>
      </c>
      <c r="GZ25" s="2">
        <v>2205.7594895500006</v>
      </c>
      <c r="HA25" s="2">
        <v>2465.3231272000007</v>
      </c>
      <c r="HB25" s="2">
        <v>2378.7368538000001</v>
      </c>
      <c r="HC25" s="2">
        <v>2591.8731600800006</v>
      </c>
      <c r="HD25" s="2">
        <v>2481.3225516400003</v>
      </c>
      <c r="HE25" s="2">
        <v>2638.230596360002</v>
      </c>
      <c r="HF25" s="2">
        <v>2555.371176000001</v>
      </c>
      <c r="HG25" s="2">
        <v>2514.8065279500001</v>
      </c>
      <c r="HH25" s="2">
        <v>2810.0443106300004</v>
      </c>
      <c r="HI25" s="2">
        <v>2592.9809629799997</v>
      </c>
      <c r="HJ25" s="2">
        <v>2447.4124223099998</v>
      </c>
      <c r="HK25" s="2">
        <v>2855.2178388400007</v>
      </c>
      <c r="HL25" s="2">
        <v>2762.1795593399997</v>
      </c>
      <c r="HM25" s="2">
        <v>2891.2678050299992</v>
      </c>
      <c r="HN25" s="2">
        <v>2897.18697651</v>
      </c>
      <c r="HO25" s="2">
        <v>3156.4932974000003</v>
      </c>
      <c r="HP25" s="2">
        <v>2946.5882213199989</v>
      </c>
      <c r="HQ25" s="2">
        <v>3019.6476612699998</v>
      </c>
      <c r="HR25" s="2">
        <v>2827.9858024599998</v>
      </c>
      <c r="HS25" s="2">
        <v>2983.12521483</v>
      </c>
      <c r="HT25" s="2">
        <v>3023.3654914400008</v>
      </c>
      <c r="HU25" s="2">
        <v>3059.25720959</v>
      </c>
      <c r="HV25" s="2">
        <v>3127.8023998800004</v>
      </c>
      <c r="HW25" s="2">
        <v>2657.6092536700003</v>
      </c>
      <c r="HX25" s="2">
        <v>2604.3413711400003</v>
      </c>
      <c r="HY25" s="2">
        <v>2885.2923539999997</v>
      </c>
      <c r="HZ25" s="2">
        <v>2800.2277291300006</v>
      </c>
      <c r="IA25" s="2">
        <v>2740.5711313200004</v>
      </c>
      <c r="IB25" s="2">
        <v>2882.58042897</v>
      </c>
      <c r="IC25" s="2">
        <v>2696.3416680300002</v>
      </c>
      <c r="ID25" s="2">
        <v>2764.1679426700007</v>
      </c>
      <c r="IE25" s="2">
        <v>2737.7627993699989</v>
      </c>
      <c r="IF25" s="2">
        <v>2751.3589021900002</v>
      </c>
      <c r="IG25" s="2">
        <v>3134.3508762499996</v>
      </c>
      <c r="IH25" s="2">
        <v>2879.7030732099988</v>
      </c>
      <c r="II25" s="2">
        <v>2817.7679938900001</v>
      </c>
      <c r="IJ25" s="2">
        <v>2395.5624211400009</v>
      </c>
      <c r="IK25" s="2">
        <v>3375.9538206900006</v>
      </c>
      <c r="IL25" s="2">
        <v>2681.8583219400002</v>
      </c>
      <c r="IM25" s="2">
        <v>2918.6657335700002</v>
      </c>
      <c r="IN25" s="2">
        <v>2976.58347073</v>
      </c>
      <c r="IO25" s="2">
        <v>2803.6760478499991</v>
      </c>
      <c r="IP25" s="2">
        <v>2883.4396969900013</v>
      </c>
      <c r="IQ25" s="2">
        <v>2838.7135884499999</v>
      </c>
      <c r="IR25" s="2">
        <v>3109.09032136</v>
      </c>
      <c r="IS25" s="2">
        <v>3302.5004735999996</v>
      </c>
      <c r="IT25" s="2">
        <v>2968.7815551000008</v>
      </c>
      <c r="IU25" s="2">
        <v>2909.5140124399995</v>
      </c>
      <c r="IV25" s="2">
        <v>2785.5101377500009</v>
      </c>
      <c r="IW25" s="2">
        <v>3155.2024535599985</v>
      </c>
      <c r="IX25" s="2">
        <v>2852.3252855800006</v>
      </c>
      <c r="IY25" s="2">
        <v>3238.7245174499994</v>
      </c>
      <c r="IZ25" s="2">
        <v>3050.3403920699998</v>
      </c>
      <c r="JA25" s="2">
        <v>3027.8007888000002</v>
      </c>
      <c r="JB25" s="2">
        <v>3196.5239407800018</v>
      </c>
      <c r="JC25" s="2">
        <v>3023.0379034599996</v>
      </c>
      <c r="JD25" s="2">
        <v>2829.4269099999997</v>
      </c>
      <c r="JE25" s="2">
        <v>3748.9385514400005</v>
      </c>
      <c r="JF25" s="2">
        <v>2922.2043928899993</v>
      </c>
      <c r="JG25" s="2">
        <v>3376.3378370300011</v>
      </c>
      <c r="JH25" s="2">
        <v>2990.6967872100004</v>
      </c>
      <c r="JI25" s="2">
        <v>3646.9580167900017</v>
      </c>
      <c r="JJ25" s="2">
        <v>3200.2274316499997</v>
      </c>
      <c r="JK25" s="2">
        <v>3116.4486782199988</v>
      </c>
      <c r="JL25" s="2">
        <v>3427.7451986599986</v>
      </c>
      <c r="JM25" s="2">
        <v>3562.7927343799997</v>
      </c>
      <c r="JN25" s="2">
        <v>3593.6655412999989</v>
      </c>
      <c r="JO25" s="2">
        <v>3325.8750280299992</v>
      </c>
      <c r="JP25" s="2">
        <v>3723.7561232399999</v>
      </c>
      <c r="JQ25" s="2">
        <v>4157.5135404299999</v>
      </c>
      <c r="JR25" s="2">
        <v>3213.6342345700004</v>
      </c>
      <c r="JS25" s="2">
        <v>3858.9256909300016</v>
      </c>
      <c r="JT25" s="2">
        <v>3473.1969573700012</v>
      </c>
      <c r="JU25" s="2">
        <v>2379.9224773200003</v>
      </c>
      <c r="JV25" s="2">
        <v>1083.2387571899997</v>
      </c>
      <c r="JW25" s="2">
        <v>1088.21870588</v>
      </c>
      <c r="JX25" s="2">
        <v>914.1254070399998</v>
      </c>
      <c r="JY25" s="2">
        <v>919.49556290999988</v>
      </c>
      <c r="JZ25" s="2">
        <v>862.65320700000007</v>
      </c>
      <c r="KA25" s="2">
        <v>991.16380020999998</v>
      </c>
      <c r="KB25" s="2">
        <v>1078.1066825800001</v>
      </c>
      <c r="KC25" s="2">
        <v>2184.9047811599989</v>
      </c>
      <c r="KD25" s="2">
        <v>2218.5682999200008</v>
      </c>
      <c r="KE25" s="2">
        <v>3355.3279771799998</v>
      </c>
      <c r="KF25" s="2">
        <v>3361.9764733599991</v>
      </c>
      <c r="KG25" s="2">
        <v>3697.6051038600012</v>
      </c>
      <c r="KH25" s="2">
        <v>3935.9567661200003</v>
      </c>
      <c r="KI25" s="2">
        <v>3858.3763143799997</v>
      </c>
      <c r="KJ25" s="2">
        <v>4339.7237597500025</v>
      </c>
      <c r="KK25" s="2">
        <v>4498.8558642999997</v>
      </c>
      <c r="KL25" s="2">
        <v>4305.3802295900005</v>
      </c>
      <c r="KM25" s="2">
        <v>4895.9599411100035</v>
      </c>
      <c r="KN25" s="2">
        <v>4967.7975948700023</v>
      </c>
      <c r="KO25" s="2">
        <v>5692.89367778</v>
      </c>
      <c r="KP25" s="2">
        <v>4703.6793930000013</v>
      </c>
      <c r="KQ25" s="2">
        <v>4565.9024462399993</v>
      </c>
      <c r="KR25" s="2">
        <v>4150.5909564799995</v>
      </c>
    </row>
    <row r="26" spans="1:304" x14ac:dyDescent="0.2">
      <c r="A26" t="s">
        <v>8</v>
      </c>
      <c r="B26" s="2">
        <v>1609.839849</v>
      </c>
      <c r="C26" s="2">
        <v>1484.127166</v>
      </c>
      <c r="D26" s="2">
        <v>1433.108508</v>
      </c>
      <c r="E26" s="2">
        <v>1535.004101</v>
      </c>
      <c r="F26" s="2">
        <v>1581.3016440000001</v>
      </c>
      <c r="G26" s="2">
        <v>1615.697032</v>
      </c>
      <c r="H26" s="2">
        <v>1561.7878549999998</v>
      </c>
      <c r="I26" s="2">
        <v>1592.6949499999998</v>
      </c>
      <c r="J26" s="2">
        <v>1670.110428</v>
      </c>
      <c r="K26" s="2">
        <v>1651.783981</v>
      </c>
      <c r="L26" s="2">
        <v>1674.904131</v>
      </c>
      <c r="M26" s="2">
        <v>1702.6105639999998</v>
      </c>
      <c r="N26" s="2">
        <v>1615.2497609999998</v>
      </c>
      <c r="O26" s="2">
        <v>1437.4495529999999</v>
      </c>
      <c r="P26" s="2">
        <v>1403.5725430000002</v>
      </c>
      <c r="Q26" s="2">
        <v>1547.962796</v>
      </c>
      <c r="R26" s="2">
        <v>1586.856053</v>
      </c>
      <c r="S26" s="2">
        <v>1568.9624999999999</v>
      </c>
      <c r="T26" s="2">
        <v>1538.635389</v>
      </c>
      <c r="U26" s="2">
        <v>1778.316544</v>
      </c>
      <c r="V26" s="2">
        <v>1555.7040529999999</v>
      </c>
      <c r="W26" s="2">
        <v>1558.218462</v>
      </c>
      <c r="X26" s="2">
        <v>1542.4363979999998</v>
      </c>
      <c r="Y26" s="2">
        <v>1564.0219519999998</v>
      </c>
      <c r="Z26" s="2">
        <v>1608.018047</v>
      </c>
      <c r="AA26" s="2">
        <v>1363.8948049999999</v>
      </c>
      <c r="AB26" s="2">
        <v>2309.777693</v>
      </c>
      <c r="AC26" s="2">
        <v>2637.96452</v>
      </c>
      <c r="AD26" s="2">
        <v>2338.1781419999998</v>
      </c>
      <c r="AE26" s="2">
        <v>2756.37304722</v>
      </c>
      <c r="AF26" s="2">
        <v>3867.4161210000002</v>
      </c>
      <c r="AG26" s="2">
        <v>2716.648592</v>
      </c>
      <c r="AH26" s="2">
        <v>3004.663086</v>
      </c>
      <c r="AI26" s="2">
        <v>2903.831357</v>
      </c>
      <c r="AJ26" s="2">
        <v>3618.2188109999997</v>
      </c>
      <c r="AK26" s="2">
        <v>2944.7535160000002</v>
      </c>
      <c r="AL26" s="2">
        <v>3401.221622</v>
      </c>
      <c r="AM26" s="2">
        <v>2752.086331</v>
      </c>
      <c r="AN26" s="2">
        <v>2962.35986</v>
      </c>
      <c r="AO26" s="2">
        <v>2968.3106950000001</v>
      </c>
      <c r="AP26" s="2">
        <v>3010.65933</v>
      </c>
      <c r="AQ26" s="2">
        <v>3243.1219100000003</v>
      </c>
      <c r="AR26" s="2">
        <v>3142.2871150000001</v>
      </c>
      <c r="AS26" s="2">
        <v>3371.8212699999999</v>
      </c>
      <c r="AT26" s="2">
        <v>3600.2810380000001</v>
      </c>
      <c r="AU26" s="2">
        <v>3506.0524109999997</v>
      </c>
      <c r="AV26" s="2">
        <v>4062.0190079999998</v>
      </c>
      <c r="AW26" s="2">
        <v>3803.1024520000001</v>
      </c>
      <c r="AX26" s="2">
        <v>3989.2738749999999</v>
      </c>
      <c r="AY26" s="2">
        <v>3555.1128600000002</v>
      </c>
      <c r="AZ26" s="2">
        <v>3391.6601689999998</v>
      </c>
      <c r="BA26" s="2">
        <v>3841.8624219999997</v>
      </c>
      <c r="BB26" s="2">
        <v>3736.2957999999999</v>
      </c>
      <c r="BC26" s="2">
        <v>3682.41968</v>
      </c>
      <c r="BD26" s="2">
        <v>3869.2118209999999</v>
      </c>
      <c r="BE26" s="2">
        <v>3948.2358290000002</v>
      </c>
      <c r="BF26" s="2">
        <v>4019.7583259999997</v>
      </c>
      <c r="BG26" s="2">
        <v>3892.79178</v>
      </c>
      <c r="BH26" s="2">
        <v>4221.7205439999998</v>
      </c>
      <c r="BI26" s="2">
        <v>3969.8106310000003</v>
      </c>
      <c r="BJ26" s="2">
        <v>4304.5523550000007</v>
      </c>
      <c r="BK26" s="2">
        <v>3591.3993187099995</v>
      </c>
      <c r="BL26" s="2">
        <v>3491.84471489</v>
      </c>
      <c r="BM26" s="2">
        <v>3806.5457406999999</v>
      </c>
      <c r="BN26" s="2">
        <v>3935.7642927700003</v>
      </c>
      <c r="BO26" s="2">
        <v>4134.18382389</v>
      </c>
      <c r="BP26" s="2">
        <v>4109.221240849999</v>
      </c>
      <c r="BQ26" s="2">
        <v>4661.1183382600002</v>
      </c>
      <c r="BR26" s="2">
        <v>4988.5849604400009</v>
      </c>
      <c r="BS26" s="2">
        <v>4895.4969759000005</v>
      </c>
      <c r="BT26" s="2">
        <v>5296.5541872200001</v>
      </c>
      <c r="BU26" s="2">
        <v>4852.451896139999</v>
      </c>
      <c r="BV26" s="2">
        <v>5258.6940498000004</v>
      </c>
      <c r="BW26" s="2">
        <v>4422.8138280600006</v>
      </c>
      <c r="BX26" s="2">
        <v>4518.7234762200005</v>
      </c>
      <c r="BY26" s="2">
        <v>4568.7173597700003</v>
      </c>
      <c r="BZ26" s="2">
        <v>4618.4745218599992</v>
      </c>
      <c r="CA26" s="2">
        <v>4797.4719265100002</v>
      </c>
      <c r="CB26" s="2">
        <v>4643.1410932300005</v>
      </c>
      <c r="CC26" s="2">
        <v>4803.6622970499993</v>
      </c>
      <c r="CD26" s="2">
        <v>4990.4336729099996</v>
      </c>
      <c r="CE26" s="2">
        <v>5462.5029504100003</v>
      </c>
      <c r="CF26" s="2">
        <v>5699.8578829100006</v>
      </c>
      <c r="CG26" s="2">
        <v>5620.7163122800002</v>
      </c>
      <c r="CH26" s="2">
        <v>5817.3344958464522</v>
      </c>
      <c r="CI26" s="2">
        <v>5359.8072450870968</v>
      </c>
      <c r="CJ26" s="2">
        <v>5664.2579883887083</v>
      </c>
      <c r="CK26" s="2">
        <v>5976.2003144464506</v>
      </c>
      <c r="CL26" s="2">
        <v>7016.1955021577414</v>
      </c>
      <c r="CM26" s="2">
        <v>7333.4461751290319</v>
      </c>
      <c r="CN26" s="2">
        <v>6584.3546880967742</v>
      </c>
      <c r="CO26" s="2">
        <v>7222.7889811612895</v>
      </c>
      <c r="CP26" s="2">
        <v>6937.4671333870965</v>
      </c>
      <c r="CQ26" s="2">
        <v>6783.6589694516133</v>
      </c>
      <c r="CR26" s="2">
        <v>6926.8535145812912</v>
      </c>
      <c r="CS26" s="2">
        <v>7166.6376746122587</v>
      </c>
      <c r="CT26" s="2">
        <v>7657.7584509999997</v>
      </c>
      <c r="CU26" s="2">
        <v>6327.0159780000004</v>
      </c>
      <c r="CV26" s="2">
        <v>6398.4020710000004</v>
      </c>
      <c r="CW26" s="2">
        <v>7088.1514450000004</v>
      </c>
      <c r="CX26" s="2">
        <v>6990.5901629999998</v>
      </c>
      <c r="CY26" s="2">
        <v>7177.5906009999999</v>
      </c>
      <c r="CZ26" s="2">
        <v>7111.6451440000001</v>
      </c>
      <c r="DA26" s="2">
        <v>7221.3254360000001</v>
      </c>
      <c r="DB26" s="2">
        <v>7700.013602</v>
      </c>
      <c r="DC26" s="2">
        <v>7395.8305149999997</v>
      </c>
      <c r="DD26" s="2">
        <v>7576.1605389999995</v>
      </c>
      <c r="DE26" s="2">
        <v>7936.8146580000002</v>
      </c>
      <c r="DF26" s="2">
        <v>8120.6961563799996</v>
      </c>
      <c r="DG26" s="2">
        <v>6768.3503488099986</v>
      </c>
      <c r="DH26" s="2">
        <v>6810.4641288999992</v>
      </c>
      <c r="DI26" s="2">
        <v>7062.7886650200007</v>
      </c>
      <c r="DJ26" s="2">
        <v>7202.5169278200001</v>
      </c>
      <c r="DK26" s="2">
        <v>7470.8825148600008</v>
      </c>
      <c r="DL26" s="2">
        <v>7067.6771804999998</v>
      </c>
      <c r="DM26" s="2">
        <v>7973.8755119200005</v>
      </c>
      <c r="DN26" s="2">
        <v>8336.7609409300003</v>
      </c>
      <c r="DO26" s="2">
        <v>8187.3656218099995</v>
      </c>
      <c r="DP26" s="2">
        <v>8192.5393477899997</v>
      </c>
      <c r="DQ26" s="2">
        <v>8287.2984213499985</v>
      </c>
      <c r="DR26" s="2">
        <v>8716.4590982800019</v>
      </c>
      <c r="DS26" s="2">
        <v>7350.3369942600011</v>
      </c>
      <c r="DT26" s="2">
        <v>7528.163682639999</v>
      </c>
      <c r="DU26" s="2">
        <v>8407.1692043499988</v>
      </c>
      <c r="DV26" s="2">
        <v>8240.1946196299996</v>
      </c>
      <c r="DW26" s="2">
        <v>8710.6583640800018</v>
      </c>
      <c r="DX26" s="2">
        <v>8241.7254112299997</v>
      </c>
      <c r="DY26" s="2">
        <v>8845.8322214899981</v>
      </c>
      <c r="DZ26" s="2">
        <v>9177.9252345599998</v>
      </c>
      <c r="EA26" s="2">
        <v>8941.5760472300008</v>
      </c>
      <c r="EB26" s="2">
        <v>9543.33469152</v>
      </c>
      <c r="EC26" s="2">
        <v>9492.2087743600005</v>
      </c>
      <c r="ED26" s="2">
        <v>10308.553077329996</v>
      </c>
      <c r="EE26" s="2">
        <v>9193.6725013599953</v>
      </c>
      <c r="EF26" s="2">
        <v>9018.0638232400051</v>
      </c>
      <c r="EG26" s="2">
        <v>10010.400810069999</v>
      </c>
      <c r="EH26" s="2">
        <v>9541.3242270100109</v>
      </c>
      <c r="EI26" s="2">
        <v>10463.002984140003</v>
      </c>
      <c r="EJ26" s="2">
        <v>10340.750406800003</v>
      </c>
      <c r="EK26" s="2">
        <v>10491.981115339999</v>
      </c>
      <c r="EL26" s="2">
        <v>11066.035832600006</v>
      </c>
      <c r="EM26" s="2">
        <v>11112.93444137</v>
      </c>
      <c r="EN26" s="2">
        <v>10667.1412103</v>
      </c>
      <c r="EO26" s="2">
        <v>9710.0489292600014</v>
      </c>
      <c r="EP26" s="2">
        <v>9150.2612693200008</v>
      </c>
      <c r="EQ26" s="2">
        <v>7631.2263944800025</v>
      </c>
      <c r="ER26" s="2">
        <v>8210.9691465500018</v>
      </c>
      <c r="ES26" s="2">
        <v>9461.4978060499943</v>
      </c>
      <c r="ET26" s="2">
        <v>9014.3850979899962</v>
      </c>
      <c r="EU26" s="2">
        <v>9433.5112789200066</v>
      </c>
      <c r="EV26" s="2">
        <v>9834.636338909997</v>
      </c>
      <c r="EW26" s="2">
        <v>9830.2954626299979</v>
      </c>
      <c r="EX26" s="2">
        <v>10425.143726530001</v>
      </c>
      <c r="EY26" s="2">
        <v>11418.95992601</v>
      </c>
      <c r="EZ26" s="2">
        <v>12185.982194559998</v>
      </c>
      <c r="FA26" s="2">
        <v>12360.280946039995</v>
      </c>
      <c r="FB26" s="2">
        <v>11754.751711999996</v>
      </c>
      <c r="FC26" s="2">
        <v>10115.897510999999</v>
      </c>
      <c r="FD26" s="2">
        <v>10469.192897999987</v>
      </c>
      <c r="FE26" s="2">
        <v>11425.312134000005</v>
      </c>
      <c r="FF26" s="2">
        <v>11387.021278999997</v>
      </c>
      <c r="FG26" s="2">
        <v>11705.423632000004</v>
      </c>
      <c r="FH26" s="2">
        <v>11356.086269000003</v>
      </c>
      <c r="FI26" s="2">
        <v>11391.786991999998</v>
      </c>
      <c r="FJ26" s="2">
        <v>12466.314006000001</v>
      </c>
      <c r="FK26" s="2">
        <v>13183.991332000005</v>
      </c>
      <c r="FL26" s="2">
        <v>12744.564734999996</v>
      </c>
      <c r="FM26" s="2">
        <v>13231.988038999996</v>
      </c>
      <c r="FN26" s="2">
        <v>13569.903176000005</v>
      </c>
      <c r="FO26" s="2">
        <v>12176.736415999996</v>
      </c>
      <c r="FP26" s="2">
        <v>12782.897206999995</v>
      </c>
      <c r="FQ26" s="2">
        <v>13015.569930999998</v>
      </c>
      <c r="FR26" s="2">
        <v>12592.948633999997</v>
      </c>
      <c r="FS26" s="2">
        <v>13834.472068000008</v>
      </c>
      <c r="FT26" s="2">
        <v>13573.093652000003</v>
      </c>
      <c r="FU26" s="2">
        <v>14256.695553999993</v>
      </c>
      <c r="FV26" s="2">
        <v>13556.487173209998</v>
      </c>
      <c r="FW26" s="2">
        <v>13722.969673790009</v>
      </c>
      <c r="FX26" s="2">
        <v>13393.334407</v>
      </c>
      <c r="FY26" s="2">
        <v>14513.249152450002</v>
      </c>
      <c r="FZ26" s="2">
        <v>14626.447230040001</v>
      </c>
      <c r="GA26" s="2">
        <v>12808.751787679998</v>
      </c>
      <c r="GB26" s="2">
        <v>13272.399766610004</v>
      </c>
      <c r="GC26" s="2">
        <v>14190.849272919999</v>
      </c>
      <c r="GD26" s="2">
        <v>13892.109253400002</v>
      </c>
      <c r="GE26" s="2">
        <v>14561.61360273</v>
      </c>
      <c r="GF26" s="2">
        <v>14527.542813659997</v>
      </c>
      <c r="GG26" s="2">
        <v>15064.36749113</v>
      </c>
      <c r="GH26" s="2">
        <v>15329.088685760002</v>
      </c>
      <c r="GI26" s="2">
        <v>15519.114105389992</v>
      </c>
      <c r="GJ26" s="2">
        <v>15228.391503700001</v>
      </c>
      <c r="GK26" s="2">
        <v>16137.111927780006</v>
      </c>
      <c r="GL26" s="2">
        <v>17602.104799810004</v>
      </c>
      <c r="GM26" s="2">
        <v>13333.957687830001</v>
      </c>
      <c r="GN26" s="2">
        <v>14758.092417779993</v>
      </c>
      <c r="GO26" s="2">
        <v>15735.900303909993</v>
      </c>
      <c r="GP26" s="2">
        <v>16988.22394408</v>
      </c>
      <c r="GQ26" s="2">
        <v>15090.699783679995</v>
      </c>
      <c r="GR26" s="2">
        <v>15809.230238549997</v>
      </c>
      <c r="GS26" s="2">
        <v>16037.959291690004</v>
      </c>
      <c r="GT26" s="2">
        <v>15798.111415609999</v>
      </c>
      <c r="GU26" s="2">
        <v>15841.978816290002</v>
      </c>
      <c r="GV26" s="2">
        <v>17221.47613925</v>
      </c>
      <c r="GW26" s="2">
        <v>28595.452606589999</v>
      </c>
      <c r="GX26" s="2">
        <v>17464.625022800014</v>
      </c>
      <c r="GY26" s="2">
        <v>15085.779449569993</v>
      </c>
      <c r="GZ26" s="2">
        <v>15491.559208200002</v>
      </c>
      <c r="HA26" s="2">
        <v>16172.35607012</v>
      </c>
      <c r="HB26" s="2">
        <v>15807.108473939996</v>
      </c>
      <c r="HC26" s="2">
        <v>16390.761076410006</v>
      </c>
      <c r="HD26" s="2">
        <v>15794.510064050002</v>
      </c>
      <c r="HE26" s="2">
        <v>16306.923935730001</v>
      </c>
      <c r="HF26" s="2">
        <v>16440.58086537999</v>
      </c>
      <c r="HG26" s="2">
        <v>17103.674654599999</v>
      </c>
      <c r="HH26" s="2">
        <v>18449.984499709994</v>
      </c>
      <c r="HI26" s="2">
        <v>18234.536846840005</v>
      </c>
      <c r="HJ26" s="2">
        <v>18398.40165177</v>
      </c>
      <c r="HK26" s="2">
        <v>16487.107759359995</v>
      </c>
      <c r="HL26" s="2">
        <v>15433.055013870005</v>
      </c>
      <c r="HM26" s="2">
        <v>17346.787336110014</v>
      </c>
      <c r="HN26" s="2">
        <v>16435.691473429997</v>
      </c>
      <c r="HO26" s="2">
        <v>16064.139761929995</v>
      </c>
      <c r="HP26" s="2">
        <v>16876.196894479996</v>
      </c>
      <c r="HQ26" s="2">
        <v>16954.29503314001</v>
      </c>
      <c r="HR26" s="2">
        <v>17667.284027040008</v>
      </c>
      <c r="HS26" s="2">
        <v>16772.223474280006</v>
      </c>
      <c r="HT26" s="2">
        <v>17353.701313429992</v>
      </c>
      <c r="HU26" s="2">
        <v>16944.792491239998</v>
      </c>
      <c r="HV26" s="2">
        <v>18955.010597209995</v>
      </c>
      <c r="HW26" s="2">
        <v>15527.639110700002</v>
      </c>
      <c r="HX26" s="2">
        <v>16773.151272730011</v>
      </c>
      <c r="HY26" s="2">
        <v>16804.984097480003</v>
      </c>
      <c r="HZ26" s="2">
        <v>17997.002180560001</v>
      </c>
      <c r="IA26" s="2">
        <v>16744.139254489983</v>
      </c>
      <c r="IB26" s="2">
        <v>17990.292148140001</v>
      </c>
      <c r="IC26" s="2">
        <v>16323.817080920002</v>
      </c>
      <c r="ID26" s="2">
        <v>16254.625262659996</v>
      </c>
      <c r="IE26" s="2">
        <v>16957.190765859985</v>
      </c>
      <c r="IF26" s="2">
        <v>17245.782836880007</v>
      </c>
      <c r="IG26" s="2">
        <v>17104.991175830015</v>
      </c>
      <c r="IH26" s="2">
        <v>18853.883739969995</v>
      </c>
      <c r="II26" s="2">
        <v>15587.537185290004</v>
      </c>
      <c r="IJ26" s="2">
        <v>16054.327254480006</v>
      </c>
      <c r="IK26" s="2">
        <v>17123.540481339991</v>
      </c>
      <c r="IL26" s="2">
        <v>16886.104870380004</v>
      </c>
      <c r="IM26" s="2">
        <v>17006.655410600011</v>
      </c>
      <c r="IN26" s="2">
        <v>16204.543679899998</v>
      </c>
      <c r="IO26" s="2">
        <v>18301.953255759992</v>
      </c>
      <c r="IP26" s="2">
        <v>19412.807900239994</v>
      </c>
      <c r="IQ26" s="2">
        <v>19643.482488840018</v>
      </c>
      <c r="IR26" s="2">
        <v>40570.267696970026</v>
      </c>
      <c r="IS26" s="2">
        <v>20114.284543399983</v>
      </c>
      <c r="IT26" s="2">
        <v>23457.781792530011</v>
      </c>
      <c r="IU26" s="2">
        <v>18957.893545079995</v>
      </c>
      <c r="IV26" s="2">
        <v>17913.715968970017</v>
      </c>
      <c r="IW26" s="2">
        <v>20278.045602710012</v>
      </c>
      <c r="IX26" s="2">
        <v>21538.476682840006</v>
      </c>
      <c r="IY26" s="2">
        <v>19434.956935939997</v>
      </c>
      <c r="IZ26" s="2">
        <v>20064.806316670001</v>
      </c>
      <c r="JA26" s="2">
        <v>22738.551513329985</v>
      </c>
      <c r="JB26" s="2">
        <v>19988.615198479991</v>
      </c>
      <c r="JC26" s="2">
        <v>22500.843393310035</v>
      </c>
      <c r="JD26" s="2">
        <v>22077.878534540003</v>
      </c>
      <c r="JE26" s="2">
        <v>22514.464449929987</v>
      </c>
      <c r="JF26" s="2">
        <v>20243.059506069996</v>
      </c>
      <c r="JG26" s="2">
        <v>18769.222735740008</v>
      </c>
      <c r="JH26" s="2">
        <v>17993.703971639996</v>
      </c>
      <c r="JI26" s="2">
        <v>19442.015323509997</v>
      </c>
      <c r="JJ26" s="2">
        <v>18365.703885829982</v>
      </c>
      <c r="JK26" s="2">
        <v>20767.634395259996</v>
      </c>
      <c r="JL26" s="2">
        <v>19662.363371119976</v>
      </c>
      <c r="JM26" s="2">
        <v>22251.902903889975</v>
      </c>
      <c r="JN26" s="2">
        <v>19501.434804659999</v>
      </c>
      <c r="JO26" s="2">
        <v>20043.323261690002</v>
      </c>
      <c r="JP26" s="2">
        <v>21576.229811490004</v>
      </c>
      <c r="JQ26" s="2">
        <v>20079.476922819998</v>
      </c>
      <c r="JR26" s="2">
        <v>23242.814569760005</v>
      </c>
      <c r="JS26" s="2">
        <v>16798.395815259977</v>
      </c>
      <c r="JT26" s="2">
        <v>18130.129646590005</v>
      </c>
      <c r="JU26" s="2">
        <v>9181.5186958499999</v>
      </c>
      <c r="JV26" s="2">
        <v>5997.2844048300021</v>
      </c>
      <c r="JW26" s="2">
        <v>7129.7119852400019</v>
      </c>
      <c r="JX26" s="2">
        <v>18894.212596510009</v>
      </c>
      <c r="JY26" s="2">
        <v>27194.102123469991</v>
      </c>
      <c r="JZ26" s="2">
        <v>21320.541152150003</v>
      </c>
      <c r="KA26" s="2">
        <v>27234.819884149991</v>
      </c>
      <c r="KB26" s="2">
        <v>24403.920120710001</v>
      </c>
      <c r="KC26" s="2">
        <v>22436.774637409999</v>
      </c>
      <c r="KD26" s="2">
        <v>24061.308594829989</v>
      </c>
      <c r="KE26" s="2">
        <v>21089.846105020002</v>
      </c>
      <c r="KF26" s="2">
        <v>21508.144879779993</v>
      </c>
      <c r="KG26" s="2">
        <v>22037.674505880012</v>
      </c>
      <c r="KH26" s="2">
        <v>18908.070275859998</v>
      </c>
      <c r="KI26" s="2">
        <v>18583.358294170008</v>
      </c>
      <c r="KJ26" s="2">
        <v>23325.943555770002</v>
      </c>
      <c r="KK26" s="2">
        <v>24663.78229164</v>
      </c>
      <c r="KL26" s="2">
        <v>25403.380818379988</v>
      </c>
      <c r="KM26" s="2">
        <v>24145.916194469999</v>
      </c>
      <c r="KN26" s="2">
        <v>24157.767522440012</v>
      </c>
      <c r="KO26" s="2">
        <v>26695.754149419998</v>
      </c>
      <c r="KP26" s="2">
        <v>25026.104374560007</v>
      </c>
      <c r="KQ26" s="2">
        <v>20424.135263089989</v>
      </c>
      <c r="KR26" s="2">
        <v>21983.361476570004</v>
      </c>
    </row>
    <row r="27" spans="1:304" x14ac:dyDescent="0.2">
      <c r="A27" t="s">
        <v>9</v>
      </c>
      <c r="B27" s="2">
        <v>633.52791100000013</v>
      </c>
      <c r="C27" s="2">
        <v>593.81305099999997</v>
      </c>
      <c r="D27" s="2">
        <v>548.6668360000001</v>
      </c>
      <c r="E27" s="2">
        <v>590.17022700000007</v>
      </c>
      <c r="F27" s="2">
        <v>608.18087200000002</v>
      </c>
      <c r="G27" s="2">
        <v>609.43273999999997</v>
      </c>
      <c r="H27" s="2">
        <v>602.17614700000001</v>
      </c>
      <c r="I27" s="2">
        <v>627.44175500000006</v>
      </c>
      <c r="J27" s="2">
        <v>650.45497</v>
      </c>
      <c r="K27" s="2">
        <v>645.21165999999994</v>
      </c>
      <c r="L27" s="2">
        <v>698.08664899999997</v>
      </c>
      <c r="M27" s="2">
        <v>775.21188100000006</v>
      </c>
      <c r="N27" s="2">
        <v>652.59278400000005</v>
      </c>
      <c r="O27" s="2">
        <v>567.04374699999994</v>
      </c>
      <c r="P27" s="2">
        <v>592.41761300000007</v>
      </c>
      <c r="Q27" s="2">
        <v>634.12534000000005</v>
      </c>
      <c r="R27" s="2">
        <v>588.91645799999992</v>
      </c>
      <c r="S27" s="2">
        <v>597.44099800000004</v>
      </c>
      <c r="T27" s="2">
        <v>593.24546199999997</v>
      </c>
      <c r="U27" s="2">
        <v>730.92296799999997</v>
      </c>
      <c r="V27" s="2">
        <v>608.96577200000002</v>
      </c>
      <c r="W27" s="2">
        <v>635.39972299999999</v>
      </c>
      <c r="X27" s="2">
        <v>618.21667400000001</v>
      </c>
      <c r="Y27" s="2">
        <v>662.73690399999998</v>
      </c>
      <c r="Z27" s="2">
        <v>664.32089600000006</v>
      </c>
      <c r="AA27" s="2">
        <v>1873.8691100000001</v>
      </c>
      <c r="AB27" s="2">
        <v>631.11072300000001</v>
      </c>
      <c r="AC27" s="2">
        <v>703.86227199999996</v>
      </c>
      <c r="AD27" s="2">
        <v>612.66520500000001</v>
      </c>
      <c r="AE27" s="2">
        <v>702.38458515999992</v>
      </c>
      <c r="AF27" s="2">
        <v>808.42148899999995</v>
      </c>
      <c r="AG27" s="2">
        <v>690.23298299999999</v>
      </c>
      <c r="AH27" s="2">
        <v>800.82405499999993</v>
      </c>
      <c r="AI27" s="2">
        <v>769.08682999999996</v>
      </c>
      <c r="AJ27" s="2">
        <v>773.24754899999994</v>
      </c>
      <c r="AK27" s="2">
        <v>747.42589999999996</v>
      </c>
      <c r="AL27" s="2">
        <v>856.99766099999999</v>
      </c>
      <c r="AM27" s="2">
        <v>695.06650999999999</v>
      </c>
      <c r="AN27" s="2">
        <v>731.64842899999996</v>
      </c>
      <c r="AO27" s="2">
        <v>755.68724599999996</v>
      </c>
      <c r="AP27" s="2">
        <v>757.57387300000005</v>
      </c>
      <c r="AQ27" s="2">
        <v>1066.593699</v>
      </c>
      <c r="AR27" s="2">
        <v>792.98378200000002</v>
      </c>
      <c r="AS27" s="2">
        <v>813.079567</v>
      </c>
      <c r="AT27" s="2">
        <v>860.24426500000004</v>
      </c>
      <c r="AU27" s="2">
        <v>854.74938299999997</v>
      </c>
      <c r="AV27" s="2">
        <v>909.40871100000004</v>
      </c>
      <c r="AW27" s="2">
        <v>931.77227199999993</v>
      </c>
      <c r="AX27" s="2">
        <v>987.89535000000001</v>
      </c>
      <c r="AY27" s="2">
        <v>878.57287199999996</v>
      </c>
      <c r="AZ27" s="2">
        <v>845.26696300000003</v>
      </c>
      <c r="BA27" s="2">
        <v>941.84769599999993</v>
      </c>
      <c r="BB27" s="2">
        <v>901.15073400000006</v>
      </c>
      <c r="BC27" s="2">
        <v>960.77148800000009</v>
      </c>
      <c r="BD27" s="2">
        <v>930.31949599999996</v>
      </c>
      <c r="BE27" s="2">
        <v>950.13959999999997</v>
      </c>
      <c r="BF27" s="2">
        <v>928.14384799999993</v>
      </c>
      <c r="BG27" s="2">
        <v>941.84939199999997</v>
      </c>
      <c r="BH27" s="2">
        <v>986.41954699999997</v>
      </c>
      <c r="BI27" s="2">
        <v>1075.655984</v>
      </c>
      <c r="BJ27" s="2">
        <v>1058.7407349999999</v>
      </c>
      <c r="BK27" s="2">
        <v>880.61444251000012</v>
      </c>
      <c r="BL27" s="2">
        <v>839.94968685999993</v>
      </c>
      <c r="BM27" s="2">
        <v>920.96505262999983</v>
      </c>
      <c r="BN27" s="2">
        <v>968.30807285000003</v>
      </c>
      <c r="BO27" s="2">
        <v>1022.8509169400002</v>
      </c>
      <c r="BP27" s="2">
        <v>1047.0249608099998</v>
      </c>
      <c r="BQ27" s="2">
        <v>1091.72727966</v>
      </c>
      <c r="BR27" s="2">
        <v>1221.7304053500002</v>
      </c>
      <c r="BS27" s="2">
        <v>1246.95290411</v>
      </c>
      <c r="BT27" s="2">
        <v>1260.0713332199998</v>
      </c>
      <c r="BU27" s="2">
        <v>1217.91341926</v>
      </c>
      <c r="BV27" s="2">
        <v>1628.7946426800002</v>
      </c>
      <c r="BW27" s="2">
        <v>1279.61212677</v>
      </c>
      <c r="BX27" s="2">
        <v>1301.9850970199998</v>
      </c>
      <c r="BY27" s="2">
        <v>1321.1416611700001</v>
      </c>
      <c r="BZ27" s="2">
        <v>1437.0198074999998</v>
      </c>
      <c r="CA27" s="2">
        <v>1417.7740624599999</v>
      </c>
      <c r="CB27" s="2">
        <v>1366.12081816</v>
      </c>
      <c r="CC27" s="2">
        <v>1419.0016800800001</v>
      </c>
      <c r="CD27" s="2">
        <v>1242.8119409199999</v>
      </c>
      <c r="CE27" s="2">
        <v>1469.6840054099998</v>
      </c>
      <c r="CF27" s="2">
        <v>1568.2782551499999</v>
      </c>
      <c r="CG27" s="2">
        <v>1605.8329677900001</v>
      </c>
      <c r="CH27" s="2">
        <v>1731.9665571547312</v>
      </c>
      <c r="CI27" s="2">
        <v>1568.9886540172045</v>
      </c>
      <c r="CJ27" s="2">
        <v>1416.8104268017205</v>
      </c>
      <c r="CK27" s="2">
        <v>1458.1627830680645</v>
      </c>
      <c r="CL27" s="2">
        <v>1695.1828932730107</v>
      </c>
      <c r="CM27" s="2">
        <v>1749.6831121612904</v>
      </c>
      <c r="CN27" s="2">
        <v>1615.3838295376345</v>
      </c>
      <c r="CO27" s="2">
        <v>1687.7959437849463</v>
      </c>
      <c r="CP27" s="2">
        <v>1715.941229483871</v>
      </c>
      <c r="CQ27" s="2">
        <v>1653.1386403978495</v>
      </c>
      <c r="CR27" s="2">
        <v>1686.8277907849463</v>
      </c>
      <c r="CS27" s="2">
        <v>1788.2548616236556</v>
      </c>
      <c r="CT27" s="2">
        <v>1924.2118620000001</v>
      </c>
      <c r="CU27" s="2">
        <v>1644.970953</v>
      </c>
      <c r="CV27" s="2">
        <v>1587.155585</v>
      </c>
      <c r="CW27" s="2">
        <v>1742.766983</v>
      </c>
      <c r="CX27" s="2">
        <v>1723.532862</v>
      </c>
      <c r="CY27" s="2">
        <v>1801.506871</v>
      </c>
      <c r="CZ27" s="2">
        <v>1919.1003249999999</v>
      </c>
      <c r="DA27" s="2">
        <v>1799.00307</v>
      </c>
      <c r="DB27" s="2">
        <v>1910.8914579999998</v>
      </c>
      <c r="DC27" s="2">
        <v>1652.461894</v>
      </c>
      <c r="DD27" s="2">
        <v>1841.600332</v>
      </c>
      <c r="DE27" s="2">
        <v>2038.1622712100002</v>
      </c>
      <c r="DF27" s="2">
        <v>2113.2975736100002</v>
      </c>
      <c r="DG27" s="2">
        <v>1796.4998626700001</v>
      </c>
      <c r="DH27" s="2">
        <v>1881.8776863999997</v>
      </c>
      <c r="DI27" s="2">
        <v>1921.40250984</v>
      </c>
      <c r="DJ27" s="2">
        <v>1986.43044633</v>
      </c>
      <c r="DK27" s="2">
        <v>1989.8785474499998</v>
      </c>
      <c r="DL27" s="2">
        <v>1988.31601456</v>
      </c>
      <c r="DM27" s="2">
        <v>2007.0769179899999</v>
      </c>
      <c r="DN27" s="2">
        <v>2148.5479793100003</v>
      </c>
      <c r="DO27" s="2">
        <v>2096.4569977700003</v>
      </c>
      <c r="DP27" s="2">
        <v>2103.73189267</v>
      </c>
      <c r="DQ27" s="2">
        <v>2159.7681540900003</v>
      </c>
      <c r="DR27" s="2">
        <v>2374.8106169600001</v>
      </c>
      <c r="DS27" s="2">
        <v>1932.2441716200001</v>
      </c>
      <c r="DT27" s="2">
        <v>1989.7612166800002</v>
      </c>
      <c r="DU27" s="2">
        <v>2162.4065553699998</v>
      </c>
      <c r="DV27" s="2">
        <v>2087.62314066</v>
      </c>
      <c r="DW27" s="2">
        <v>2172.4814960199997</v>
      </c>
      <c r="DX27" s="2">
        <v>2166.5673704100004</v>
      </c>
      <c r="DY27" s="2">
        <v>2254.7528210700002</v>
      </c>
      <c r="DZ27" s="2">
        <v>2306.4758671400004</v>
      </c>
      <c r="EA27" s="2">
        <v>2281.0534002000004</v>
      </c>
      <c r="EB27" s="2">
        <v>2474.5586587500002</v>
      </c>
      <c r="EC27" s="2">
        <v>2429.6907127699997</v>
      </c>
      <c r="ED27" s="2">
        <v>2656.4914210500015</v>
      </c>
      <c r="EE27" s="2">
        <v>2444.3656610899993</v>
      </c>
      <c r="EF27" s="2">
        <v>2329.6868267700015</v>
      </c>
      <c r="EG27" s="2">
        <v>2495.7951236600006</v>
      </c>
      <c r="EH27" s="2">
        <v>2480.9251918100003</v>
      </c>
      <c r="EI27" s="2">
        <v>2681.5945569899986</v>
      </c>
      <c r="EJ27" s="2">
        <v>2694.9082125100017</v>
      </c>
      <c r="EK27" s="2">
        <v>2652.3525313799987</v>
      </c>
      <c r="EL27" s="2">
        <v>2906.0410148599999</v>
      </c>
      <c r="EM27" s="2">
        <v>2850.6972953099994</v>
      </c>
      <c r="EN27" s="2">
        <v>2791.5665822900005</v>
      </c>
      <c r="EO27" s="2">
        <v>2531.3440182500003</v>
      </c>
      <c r="EP27" s="2">
        <v>2530.1287195399987</v>
      </c>
      <c r="EQ27" s="2">
        <v>2122.0812439499982</v>
      </c>
      <c r="ER27" s="2">
        <v>2310.6315349000001</v>
      </c>
      <c r="ES27" s="2">
        <v>2553.8486614999993</v>
      </c>
      <c r="ET27" s="2">
        <v>2469.6408887199996</v>
      </c>
      <c r="EU27" s="2">
        <v>2500.3607650400004</v>
      </c>
      <c r="EV27" s="2">
        <v>2504.4177476899981</v>
      </c>
      <c r="EW27" s="2">
        <v>2555.2475408600017</v>
      </c>
      <c r="EX27" s="2">
        <v>2824.3116329000018</v>
      </c>
      <c r="EY27" s="2">
        <v>3150.2431763999998</v>
      </c>
      <c r="EZ27" s="2">
        <v>3095.82274697</v>
      </c>
      <c r="FA27" s="2">
        <v>3106.4737055299984</v>
      </c>
      <c r="FB27" s="2">
        <v>3068.4437360000011</v>
      </c>
      <c r="FC27" s="2">
        <v>2609.1701510000003</v>
      </c>
      <c r="FD27" s="2">
        <v>2774.3498450000006</v>
      </c>
      <c r="FE27" s="2">
        <v>3011.3115399999992</v>
      </c>
      <c r="FF27" s="2">
        <v>3013.4680049999997</v>
      </c>
      <c r="FG27" s="2">
        <v>2988.0023270000002</v>
      </c>
      <c r="FH27" s="2">
        <v>2996.6914060000004</v>
      </c>
      <c r="FI27" s="2">
        <v>2946.9466300000004</v>
      </c>
      <c r="FJ27" s="2">
        <v>3293.8679910000005</v>
      </c>
      <c r="FK27" s="2">
        <v>3356.2531129999998</v>
      </c>
      <c r="FL27" s="2">
        <v>3288.0183389999993</v>
      </c>
      <c r="FM27" s="2">
        <v>7447.8784129999995</v>
      </c>
      <c r="FN27" s="2">
        <v>3588.4283839999994</v>
      </c>
      <c r="FO27" s="2">
        <v>3306.6692469999994</v>
      </c>
      <c r="FP27" s="2">
        <v>3358.018802999999</v>
      </c>
      <c r="FQ27" s="2">
        <v>3437.9052239999992</v>
      </c>
      <c r="FR27" s="2">
        <v>3383.8144079999993</v>
      </c>
      <c r="FS27" s="2">
        <v>3550.2975409999995</v>
      </c>
      <c r="FT27" s="2">
        <v>3578.7732070000006</v>
      </c>
      <c r="FU27" s="2">
        <v>3609.312879999999</v>
      </c>
      <c r="FV27" s="2">
        <v>3542.8266381799976</v>
      </c>
      <c r="FW27" s="2">
        <v>3534.8722378200027</v>
      </c>
      <c r="FX27" s="2">
        <v>3431.4720919999982</v>
      </c>
      <c r="FY27" s="2">
        <v>3779.7438352599997</v>
      </c>
      <c r="FZ27" s="2">
        <v>3995.9895298199999</v>
      </c>
      <c r="GA27" s="2">
        <v>3594.0634451100009</v>
      </c>
      <c r="GB27" s="2">
        <v>3635.7629725900001</v>
      </c>
      <c r="GC27" s="2">
        <v>3653.9549000399988</v>
      </c>
      <c r="GD27" s="2">
        <v>3766.5568811900016</v>
      </c>
      <c r="GE27" s="2">
        <v>3895.9814420800003</v>
      </c>
      <c r="GF27" s="2">
        <v>3804.5695844000006</v>
      </c>
      <c r="GG27" s="2">
        <v>3944.7651964399997</v>
      </c>
      <c r="GH27" s="2">
        <v>3997.6146544699982</v>
      </c>
      <c r="GI27" s="2">
        <v>3943.362010900003</v>
      </c>
      <c r="GJ27" s="2">
        <v>3981.231494300001</v>
      </c>
      <c r="GK27" s="2">
        <v>4193.5821758999964</v>
      </c>
      <c r="GL27" s="2">
        <v>4659.5830864100044</v>
      </c>
      <c r="GM27" s="2">
        <v>3700.4766836000013</v>
      </c>
      <c r="GN27" s="2">
        <v>3991.3178566099996</v>
      </c>
      <c r="GO27" s="2">
        <v>4118.6722555999995</v>
      </c>
      <c r="GP27" s="2">
        <v>4219.0405527000021</v>
      </c>
      <c r="GQ27" s="2">
        <v>4032.7525138999972</v>
      </c>
      <c r="GR27" s="2">
        <v>4134.4967051699996</v>
      </c>
      <c r="GS27" s="2">
        <v>4167.1874956799984</v>
      </c>
      <c r="GT27" s="2">
        <v>4228.1123272200011</v>
      </c>
      <c r="GU27" s="2">
        <v>4261.0539255300055</v>
      </c>
      <c r="GV27" s="2">
        <v>4148.2109675699985</v>
      </c>
      <c r="GW27" s="2">
        <v>6377.0938570999988</v>
      </c>
      <c r="GX27" s="2">
        <v>4783.2327234299992</v>
      </c>
      <c r="GY27" s="2">
        <v>4190.2811461299989</v>
      </c>
      <c r="GZ27" s="2">
        <v>4250.8158203800094</v>
      </c>
      <c r="HA27" s="2">
        <v>4205.032187450005</v>
      </c>
      <c r="HB27" s="2">
        <v>4100.9153384399997</v>
      </c>
      <c r="HC27" s="2">
        <v>4366.2966852300024</v>
      </c>
      <c r="HD27" s="2">
        <v>4069.3812712300005</v>
      </c>
      <c r="HE27" s="2">
        <v>4217.2599012900009</v>
      </c>
      <c r="HF27" s="2">
        <v>4314.5635634299952</v>
      </c>
      <c r="HG27" s="2">
        <v>4457.0420609099956</v>
      </c>
      <c r="HH27" s="2">
        <v>4801.5701476200002</v>
      </c>
      <c r="HI27" s="2">
        <v>4787.1292217200016</v>
      </c>
      <c r="HJ27" s="2">
        <v>4955.6885861300052</v>
      </c>
      <c r="HK27" s="2">
        <v>4366.3470051799968</v>
      </c>
      <c r="HL27" s="2">
        <v>4110.7871281199996</v>
      </c>
      <c r="HM27" s="2">
        <v>4508.1830817399996</v>
      </c>
      <c r="HN27" s="2">
        <v>4412.5080578199986</v>
      </c>
      <c r="HO27" s="2">
        <v>4381.5406025999955</v>
      </c>
      <c r="HP27" s="2">
        <v>4394.0735670900012</v>
      </c>
      <c r="HQ27" s="2">
        <v>4398.2403490799998</v>
      </c>
      <c r="HR27" s="2">
        <v>4858.0248280200049</v>
      </c>
      <c r="HS27" s="2">
        <v>4117.3948802899995</v>
      </c>
      <c r="HT27" s="2">
        <v>4631.4279125500025</v>
      </c>
      <c r="HU27" s="2">
        <v>4414.1647738500033</v>
      </c>
      <c r="HV27" s="2">
        <v>5125.9635264100025</v>
      </c>
      <c r="HW27" s="2">
        <v>4365.496186270002</v>
      </c>
      <c r="HX27" s="2">
        <v>4518.4645870800005</v>
      </c>
      <c r="HY27" s="2">
        <v>4391.5546849000011</v>
      </c>
      <c r="HZ27" s="2">
        <v>4609.188258899997</v>
      </c>
      <c r="IA27" s="2">
        <v>4388.113009249997</v>
      </c>
      <c r="IB27" s="2">
        <v>4548.8492513799993</v>
      </c>
      <c r="IC27" s="2">
        <v>4286.1115343600013</v>
      </c>
      <c r="ID27" s="2">
        <v>4396.5984309600044</v>
      </c>
      <c r="IE27" s="2">
        <v>4396.3829729800009</v>
      </c>
      <c r="IF27" s="2">
        <v>4313.8274940599977</v>
      </c>
      <c r="IG27" s="2">
        <v>4554.1879951000046</v>
      </c>
      <c r="IH27" s="2">
        <v>5242.2912502800009</v>
      </c>
      <c r="II27" s="2">
        <v>4369.7198349199971</v>
      </c>
      <c r="IJ27" s="2">
        <v>4407.991692070008</v>
      </c>
      <c r="IK27" s="2">
        <v>4656.5987747700046</v>
      </c>
      <c r="IL27" s="2">
        <v>4493.7391870499978</v>
      </c>
      <c r="IM27" s="2">
        <v>4316.2159949900042</v>
      </c>
      <c r="IN27" s="2">
        <v>4385.3796120600027</v>
      </c>
      <c r="IO27" s="2">
        <v>4831.8062678299984</v>
      </c>
      <c r="IP27" s="2">
        <v>5012.7510388300052</v>
      </c>
      <c r="IQ27" s="2">
        <v>5055.1855072699955</v>
      </c>
      <c r="IR27" s="2">
        <v>10538.557190399993</v>
      </c>
      <c r="IS27" s="2">
        <v>5250.392225569999</v>
      </c>
      <c r="IT27" s="2">
        <v>6440.3400276699977</v>
      </c>
      <c r="IU27" s="2">
        <v>5115.3186984900003</v>
      </c>
      <c r="IV27" s="2">
        <v>4952.4922700699981</v>
      </c>
      <c r="IW27" s="2">
        <v>5399.5038966899956</v>
      </c>
      <c r="IX27" s="2">
        <v>5568.516583360004</v>
      </c>
      <c r="IY27" s="2">
        <v>5077.0415845099969</v>
      </c>
      <c r="IZ27" s="2">
        <v>5252.7096515299991</v>
      </c>
      <c r="JA27" s="2">
        <v>5734.1301397399975</v>
      </c>
      <c r="JB27" s="2">
        <v>5361.0596590600035</v>
      </c>
      <c r="JC27" s="2">
        <v>5615.3049978200006</v>
      </c>
      <c r="JD27" s="2">
        <v>5826.7947733499959</v>
      </c>
      <c r="JE27" s="2">
        <v>5781.5936307600005</v>
      </c>
      <c r="JF27" s="2">
        <v>5622.8726151899973</v>
      </c>
      <c r="JG27" s="2">
        <v>5385.0797087300007</v>
      </c>
      <c r="JH27" s="2">
        <v>4942.6534691000043</v>
      </c>
      <c r="JI27" s="2">
        <v>5373.8955472199978</v>
      </c>
      <c r="JJ27" s="2">
        <v>5083.8435229299957</v>
      </c>
      <c r="JK27" s="2">
        <v>5901.0655667099963</v>
      </c>
      <c r="JL27" s="2">
        <v>5154.6616807000028</v>
      </c>
      <c r="JM27" s="2">
        <v>5838.7176673699987</v>
      </c>
      <c r="JN27" s="2">
        <v>5261.9279828499984</v>
      </c>
      <c r="JO27" s="2">
        <v>5301.1549792600008</v>
      </c>
      <c r="JP27" s="2">
        <v>5531.5370002200007</v>
      </c>
      <c r="JQ27" s="2">
        <v>5354.1656607800023</v>
      </c>
      <c r="JR27" s="2">
        <v>6515.5242451300019</v>
      </c>
      <c r="JS27" s="2">
        <v>4956.9887791500032</v>
      </c>
      <c r="JT27" s="2">
        <v>5174.1113257399957</v>
      </c>
      <c r="JU27" s="2">
        <v>2734.9917274800009</v>
      </c>
      <c r="JV27" s="2">
        <v>1974.9532727799985</v>
      </c>
      <c r="JW27" s="2">
        <v>2143.7495575300004</v>
      </c>
      <c r="JX27" s="2">
        <v>5143.7774461599965</v>
      </c>
      <c r="JY27" s="2">
        <v>7467.671372849999</v>
      </c>
      <c r="JZ27" s="2">
        <v>5933.4950063699998</v>
      </c>
      <c r="KA27" s="2">
        <v>7612.0603537299976</v>
      </c>
      <c r="KB27" s="2">
        <v>6897.4525663000004</v>
      </c>
      <c r="KC27" s="2">
        <v>6038.9199320499938</v>
      </c>
      <c r="KD27" s="2">
        <v>6819.1585855700014</v>
      </c>
      <c r="KE27" s="2">
        <v>6164.135096709997</v>
      </c>
      <c r="KF27" s="2">
        <v>6114.9843592699972</v>
      </c>
      <c r="KG27" s="2">
        <v>5796.1810009399996</v>
      </c>
      <c r="KH27" s="2">
        <v>5437.3829651700025</v>
      </c>
      <c r="KI27" s="2">
        <v>5420.2993693999997</v>
      </c>
      <c r="KJ27" s="2">
        <v>6232.9852977800001</v>
      </c>
      <c r="KK27" s="2">
        <v>6575.2282272899974</v>
      </c>
      <c r="KL27" s="2">
        <v>7060.5674894699996</v>
      </c>
      <c r="KM27" s="2">
        <v>6508.232642899995</v>
      </c>
      <c r="KN27" s="2">
        <v>6627.4582279899969</v>
      </c>
      <c r="KO27" s="2">
        <v>7332.4141744700009</v>
      </c>
      <c r="KP27" s="2">
        <v>7082.6574704199993</v>
      </c>
      <c r="KQ27" s="2">
        <v>6460.6812723000003</v>
      </c>
      <c r="KR27" s="2">
        <v>7350.2404159799971</v>
      </c>
    </row>
    <row r="28" spans="1:304" x14ac:dyDescent="0.2">
      <c r="A28" t="s">
        <v>10</v>
      </c>
      <c r="B28" s="2">
        <v>566.52460299999996</v>
      </c>
      <c r="C28" s="2">
        <v>487.84078900000003</v>
      </c>
      <c r="D28" s="2">
        <v>1075.9043630000001</v>
      </c>
      <c r="E28" s="2">
        <v>811.20736099999999</v>
      </c>
      <c r="F28" s="2">
        <v>479.33566099999996</v>
      </c>
      <c r="G28" s="2">
        <v>498.90150299999999</v>
      </c>
      <c r="H28" s="2">
        <v>572.1337769999999</v>
      </c>
      <c r="I28" s="2">
        <v>471.95965699999999</v>
      </c>
      <c r="J28" s="2">
        <v>522.62379299999998</v>
      </c>
      <c r="K28" s="2">
        <v>606.19046400000002</v>
      </c>
      <c r="L28" s="2">
        <v>606.70254</v>
      </c>
      <c r="M28" s="2">
        <v>989.49197099999992</v>
      </c>
      <c r="N28" s="2">
        <v>714.61072799999988</v>
      </c>
      <c r="O28" s="2">
        <v>702.27485899999999</v>
      </c>
      <c r="P28" s="2">
        <v>998.07398899999998</v>
      </c>
      <c r="Q28" s="2">
        <v>581.09353999999996</v>
      </c>
      <c r="R28" s="2">
        <v>383.520757</v>
      </c>
      <c r="S28" s="2">
        <v>428.17352</v>
      </c>
      <c r="T28" s="2">
        <v>583.62730299999998</v>
      </c>
      <c r="U28" s="2">
        <v>944.90770600000008</v>
      </c>
      <c r="V28" s="2">
        <v>414.17261899999994</v>
      </c>
      <c r="W28" s="2">
        <v>602.15865999999994</v>
      </c>
      <c r="X28" s="2">
        <v>393.66905400000007</v>
      </c>
      <c r="Y28" s="2">
        <v>933.86233600000014</v>
      </c>
      <c r="Z28" s="2">
        <v>659.96125000000006</v>
      </c>
      <c r="AA28" s="2">
        <v>1120.8079630000002</v>
      </c>
      <c r="AB28" s="2">
        <v>801.45422599999995</v>
      </c>
      <c r="AC28" s="2">
        <v>557.64766800000007</v>
      </c>
      <c r="AD28" s="2">
        <v>381.45165300000002</v>
      </c>
      <c r="AE28" s="2">
        <v>464.33340293999998</v>
      </c>
      <c r="AF28" s="2">
        <v>834.74409300000002</v>
      </c>
      <c r="AG28" s="2">
        <v>294.52471600000001</v>
      </c>
      <c r="AH28" s="2">
        <v>485.23412399999995</v>
      </c>
      <c r="AI28" s="2">
        <v>539.84945400000004</v>
      </c>
      <c r="AJ28" s="2">
        <v>680.69944499999997</v>
      </c>
      <c r="AK28" s="2">
        <v>449.55294200000003</v>
      </c>
      <c r="AL28" s="2">
        <v>634.39050699999996</v>
      </c>
      <c r="AM28" s="2">
        <v>885.40169399999991</v>
      </c>
      <c r="AN28" s="2">
        <v>1450.240697</v>
      </c>
      <c r="AO28" s="2">
        <v>793.10649000000001</v>
      </c>
      <c r="AP28" s="2">
        <v>516.60369400000002</v>
      </c>
      <c r="AQ28" s="2">
        <v>514.25564899999995</v>
      </c>
      <c r="AR28" s="2">
        <v>887.03523499999994</v>
      </c>
      <c r="AS28" s="2">
        <v>643.15534300000002</v>
      </c>
      <c r="AT28" s="2">
        <v>546.80899599999998</v>
      </c>
      <c r="AU28" s="2">
        <v>952.19607200000007</v>
      </c>
      <c r="AV28" s="2">
        <v>601.595685</v>
      </c>
      <c r="AW28" s="2">
        <v>817.95787299999995</v>
      </c>
      <c r="AX28" s="2">
        <v>1004.336668</v>
      </c>
      <c r="AY28" s="2">
        <v>674.79440700000009</v>
      </c>
      <c r="AZ28" s="2">
        <v>838.92446400000006</v>
      </c>
      <c r="BA28" s="2">
        <v>874.42204499999991</v>
      </c>
      <c r="BB28" s="2">
        <v>610.42509499999994</v>
      </c>
      <c r="BC28" s="2">
        <v>629.37664100000006</v>
      </c>
      <c r="BD28" s="2">
        <v>970.24697100000003</v>
      </c>
      <c r="BE28" s="2">
        <v>642.81782600000008</v>
      </c>
      <c r="BF28" s="2">
        <v>617.51351299999999</v>
      </c>
      <c r="BG28" s="2">
        <v>1036.074167</v>
      </c>
      <c r="BH28" s="2">
        <v>708.01319899999999</v>
      </c>
      <c r="BI28" s="2">
        <v>708.47406799999999</v>
      </c>
      <c r="BJ28" s="2">
        <v>1704.5618830000001</v>
      </c>
      <c r="BK28" s="2">
        <v>789.02853500000003</v>
      </c>
      <c r="BL28" s="2">
        <v>957.02628599999991</v>
      </c>
      <c r="BM28" s="2">
        <v>1050.398903</v>
      </c>
      <c r="BN28" s="2">
        <v>678.03923099999997</v>
      </c>
      <c r="BO28" s="2">
        <v>652.45269499999995</v>
      </c>
      <c r="BP28" s="2">
        <v>1705.938359</v>
      </c>
      <c r="BQ28" s="2">
        <v>1128.4185399999999</v>
      </c>
      <c r="BR28" s="2">
        <v>1438.3281490000002</v>
      </c>
      <c r="BS28" s="2">
        <v>1292.368136</v>
      </c>
      <c r="BT28" s="2">
        <v>1005.4710669999999</v>
      </c>
      <c r="BU28" s="2">
        <v>895.06606999999997</v>
      </c>
      <c r="BV28" s="2">
        <v>1690.025461</v>
      </c>
      <c r="BW28" s="2">
        <v>1210.053604</v>
      </c>
      <c r="BX28" s="2">
        <v>1201.9220010000001</v>
      </c>
      <c r="BY28" s="2">
        <v>1554.6636130000002</v>
      </c>
      <c r="BZ28" s="2">
        <v>1594.45577</v>
      </c>
      <c r="CA28" s="2">
        <v>1038.4698799999999</v>
      </c>
      <c r="CB28" s="2">
        <v>1399.098393</v>
      </c>
      <c r="CC28" s="2">
        <v>982.62265600000001</v>
      </c>
      <c r="CD28" s="2">
        <v>1113.387066</v>
      </c>
      <c r="CE28" s="2">
        <v>1287.8427160000001</v>
      </c>
      <c r="CF28" s="2">
        <v>1324.7873729999999</v>
      </c>
      <c r="CG28" s="2">
        <v>1757.57779</v>
      </c>
      <c r="CH28" s="2">
        <v>2289.2069002688172</v>
      </c>
      <c r="CI28" s="2">
        <v>1574.549551795699</v>
      </c>
      <c r="CJ28" s="2">
        <v>1601.64194027957</v>
      </c>
      <c r="CK28" s="2">
        <v>1835.6253689354839</v>
      </c>
      <c r="CL28" s="2">
        <v>1229.0065629892474</v>
      </c>
      <c r="CM28" s="2">
        <v>1221.7035837096776</v>
      </c>
      <c r="CN28" s="2">
        <v>2137.9742173655914</v>
      </c>
      <c r="CO28" s="2">
        <v>1370.7422100537633</v>
      </c>
      <c r="CP28" s="2">
        <v>1453.5346401290321</v>
      </c>
      <c r="CQ28" s="2">
        <v>2142.3508471505379</v>
      </c>
      <c r="CR28" s="2">
        <v>1326.6162070537634</v>
      </c>
      <c r="CS28" s="2">
        <v>1712.649985344086</v>
      </c>
      <c r="CT28" s="2">
        <v>2730.38868</v>
      </c>
      <c r="CU28" s="2">
        <v>1994.6865319999999</v>
      </c>
      <c r="CV28" s="2">
        <v>1898.4143759999999</v>
      </c>
      <c r="CW28" s="2">
        <v>2608.6247709999998</v>
      </c>
      <c r="CX28" s="2">
        <v>1618.1579940000001</v>
      </c>
      <c r="CY28" s="2">
        <v>1784.5383829999998</v>
      </c>
      <c r="CZ28" s="2">
        <v>2578.8768239999999</v>
      </c>
      <c r="DA28" s="2">
        <v>1938.8344240000001</v>
      </c>
      <c r="DB28" s="2">
        <v>1922.724037</v>
      </c>
      <c r="DC28" s="2">
        <v>2899.5576110000002</v>
      </c>
      <c r="DD28" s="2">
        <v>1874.5533089999999</v>
      </c>
      <c r="DE28" s="2">
        <v>1993.72339025</v>
      </c>
      <c r="DF28" s="2">
        <v>3071.5239786799998</v>
      </c>
      <c r="DG28" s="2">
        <v>2147.31612554</v>
      </c>
      <c r="DH28" s="2">
        <v>2263.2452118400001</v>
      </c>
      <c r="DI28" s="2">
        <v>2790.5479789199999</v>
      </c>
      <c r="DJ28" s="2">
        <v>1948.0216661499999</v>
      </c>
      <c r="DK28" s="2">
        <v>2101.7801387300001</v>
      </c>
      <c r="DL28" s="2">
        <v>2786.1766887700001</v>
      </c>
      <c r="DM28" s="2">
        <v>1903.6834513299998</v>
      </c>
      <c r="DN28" s="2">
        <v>2252.7901238700001</v>
      </c>
      <c r="DO28" s="2">
        <v>2878.56443537</v>
      </c>
      <c r="DP28" s="2">
        <v>1977.2914557499998</v>
      </c>
      <c r="DQ28" s="2">
        <v>1902.6383469700002</v>
      </c>
      <c r="DR28" s="2">
        <v>3474.8624471000003</v>
      </c>
      <c r="DS28" s="2">
        <v>2510.7313510499998</v>
      </c>
      <c r="DT28" s="2">
        <v>2930.4005884199996</v>
      </c>
      <c r="DU28" s="2">
        <v>3038.06420557</v>
      </c>
      <c r="DV28" s="2">
        <v>2052.4169072200002</v>
      </c>
      <c r="DW28" s="2">
        <v>2243.9805157999999</v>
      </c>
      <c r="DX28" s="2">
        <v>3458.7146466999998</v>
      </c>
      <c r="DY28" s="2">
        <v>2558.6242343100002</v>
      </c>
      <c r="DZ28" s="2">
        <v>2506.4270635600001</v>
      </c>
      <c r="EA28" s="2">
        <v>3818.35679269</v>
      </c>
      <c r="EB28" s="2">
        <v>2921.1113411099996</v>
      </c>
      <c r="EC28" s="2">
        <v>2957.5823090200001</v>
      </c>
      <c r="ED28" s="2">
        <v>5263.9556386300001</v>
      </c>
      <c r="EE28" s="2">
        <v>2806.5881236799987</v>
      </c>
      <c r="EF28" s="2">
        <v>3049.2367368499986</v>
      </c>
      <c r="EG28" s="2">
        <v>4391.5348685100016</v>
      </c>
      <c r="EH28" s="2">
        <v>2707.4596435999997</v>
      </c>
      <c r="EI28" s="2">
        <v>4361.23666254</v>
      </c>
      <c r="EJ28" s="2">
        <v>4600.8326794699988</v>
      </c>
      <c r="EK28" s="2">
        <v>3288.5473333999994</v>
      </c>
      <c r="EL28" s="2">
        <v>2970.382760919998</v>
      </c>
      <c r="EM28" s="2">
        <v>5383.7720972700017</v>
      </c>
      <c r="EN28" s="2">
        <v>2874.1725616499994</v>
      </c>
      <c r="EO28" s="2">
        <v>2915.5113760199988</v>
      </c>
      <c r="EP28" s="2">
        <v>5180.1399471199984</v>
      </c>
      <c r="EQ28" s="2">
        <v>3222.7643877999994</v>
      </c>
      <c r="ER28" s="2">
        <v>4615.6643899999981</v>
      </c>
      <c r="ES28" s="2">
        <v>4421.4291470300013</v>
      </c>
      <c r="ET28" s="2">
        <v>2945.41126248</v>
      </c>
      <c r="EU28" s="2">
        <v>2832.0001439599987</v>
      </c>
      <c r="EV28" s="2">
        <v>4390.8383487999999</v>
      </c>
      <c r="EW28" s="2">
        <v>2664.7330979599978</v>
      </c>
      <c r="EX28" s="2">
        <v>3468.3205455399998</v>
      </c>
      <c r="EY28" s="2">
        <v>4787.1440276399971</v>
      </c>
      <c r="EZ28" s="2">
        <v>3895.289484299999</v>
      </c>
      <c r="FA28" s="2">
        <v>2626.3481485499992</v>
      </c>
      <c r="FB28" s="2">
        <v>6351.4009510000005</v>
      </c>
      <c r="FC28" s="2">
        <v>2922.1088820000014</v>
      </c>
      <c r="FD28" s="2">
        <v>3443.110678999999</v>
      </c>
      <c r="FE28" s="2">
        <v>4961.0602529999987</v>
      </c>
      <c r="FF28" s="2">
        <v>2955.1341040000007</v>
      </c>
      <c r="FG28" s="2">
        <v>2699.0169439999995</v>
      </c>
      <c r="FH28" s="2">
        <v>4706.2241899999981</v>
      </c>
      <c r="FI28" s="2">
        <v>3271.4499309999992</v>
      </c>
      <c r="FJ28" s="2">
        <v>2867.3193260000003</v>
      </c>
      <c r="FK28" s="2">
        <v>5012.4516040000017</v>
      </c>
      <c r="FL28" s="2">
        <v>3047.0510549999972</v>
      </c>
      <c r="FM28" s="2">
        <v>4133.9484749999983</v>
      </c>
      <c r="FN28" s="2">
        <v>8039.6458810000004</v>
      </c>
      <c r="FO28" s="2">
        <v>3344.347699999998</v>
      </c>
      <c r="FP28" s="2">
        <v>4323.1805949999998</v>
      </c>
      <c r="FQ28" s="2">
        <v>5414.9172689999996</v>
      </c>
      <c r="FR28" s="2">
        <v>3232.7454100000009</v>
      </c>
      <c r="FS28" s="2">
        <v>3471.2204970000016</v>
      </c>
      <c r="FT28" s="2">
        <v>11583.825086000008</v>
      </c>
      <c r="FU28" s="2">
        <v>3668.0364049999998</v>
      </c>
      <c r="FV28" s="2">
        <v>3000.4997865100008</v>
      </c>
      <c r="FW28" s="2">
        <v>5843.6976374899969</v>
      </c>
      <c r="FX28" s="2">
        <v>3581.0979190000012</v>
      </c>
      <c r="FY28" s="2">
        <v>3458.3814577400012</v>
      </c>
      <c r="FZ28" s="2">
        <v>8963.5771013300036</v>
      </c>
      <c r="GA28" s="2">
        <v>4756.498092519997</v>
      </c>
      <c r="GB28" s="2">
        <v>5179.0299905600004</v>
      </c>
      <c r="GC28" s="2">
        <v>5080.9813924600021</v>
      </c>
      <c r="GD28" s="2">
        <v>2972.9913457000011</v>
      </c>
      <c r="GE28" s="2">
        <v>3457.6532332100014</v>
      </c>
      <c r="GF28" s="2">
        <v>5790.4321296000044</v>
      </c>
      <c r="GG28" s="2">
        <v>3296.3047556499973</v>
      </c>
      <c r="GH28" s="2">
        <v>3831.0167808700012</v>
      </c>
      <c r="GI28" s="2">
        <v>6061.8989629200005</v>
      </c>
      <c r="GJ28" s="2">
        <v>3408.2104378800009</v>
      </c>
      <c r="GK28" s="2">
        <v>3742.9411510499999</v>
      </c>
      <c r="GL28" s="2">
        <v>11289.67350912001</v>
      </c>
      <c r="GM28" s="2">
        <v>4229.1610902800003</v>
      </c>
      <c r="GN28" s="2">
        <v>3483.3052205499998</v>
      </c>
      <c r="GO28" s="2">
        <v>5793.6492635400045</v>
      </c>
      <c r="GP28" s="2">
        <v>4830.2273396299988</v>
      </c>
      <c r="GQ28" s="2">
        <v>3042.2379697699994</v>
      </c>
      <c r="GR28" s="2">
        <v>6207.8499678400012</v>
      </c>
      <c r="GS28" s="2">
        <v>3740.0686800999983</v>
      </c>
      <c r="GT28" s="2">
        <v>3448.6553467800009</v>
      </c>
      <c r="GU28" s="2">
        <v>7377.8184910800001</v>
      </c>
      <c r="GV28" s="2">
        <v>3492.6155364199994</v>
      </c>
      <c r="GW28" s="2">
        <v>7315.4078363100007</v>
      </c>
      <c r="GX28" s="2">
        <v>11696.349779320002</v>
      </c>
      <c r="GY28" s="2">
        <v>3523.61973979</v>
      </c>
      <c r="GZ28" s="2">
        <v>4244.4270441499993</v>
      </c>
      <c r="HA28" s="2">
        <v>6870.9889176800007</v>
      </c>
      <c r="HB28" s="2">
        <v>3830.2670553999997</v>
      </c>
      <c r="HC28" s="2">
        <v>4051.8080084000012</v>
      </c>
      <c r="HD28" s="2">
        <v>6465.6902668700041</v>
      </c>
      <c r="HE28" s="2">
        <v>4927.6351053799999</v>
      </c>
      <c r="HF28" s="2">
        <v>3663.1929643400003</v>
      </c>
      <c r="HG28" s="2">
        <v>6736.1992090100021</v>
      </c>
      <c r="HH28" s="2">
        <v>4916.3694109000016</v>
      </c>
      <c r="HI28" s="2">
        <v>3881.5169760599983</v>
      </c>
      <c r="HJ28" s="2">
        <v>11281.336235590004</v>
      </c>
      <c r="HK28" s="2">
        <v>4741.7292770899994</v>
      </c>
      <c r="HL28" s="2">
        <v>5054.7579396899991</v>
      </c>
      <c r="HM28" s="2">
        <v>6191.2102945499973</v>
      </c>
      <c r="HN28" s="2">
        <v>3516.3013016599998</v>
      </c>
      <c r="HO28" s="2">
        <v>3517.0108267499995</v>
      </c>
      <c r="HP28" s="2">
        <v>6094.2276778599971</v>
      </c>
      <c r="HQ28" s="2">
        <v>3155.6009487700017</v>
      </c>
      <c r="HR28" s="2">
        <v>3256.4414597000005</v>
      </c>
      <c r="HS28" s="2">
        <v>6360.7037749399997</v>
      </c>
      <c r="HT28" s="2">
        <v>3496.1728185900001</v>
      </c>
      <c r="HU28" s="2">
        <v>3753.0731043500009</v>
      </c>
      <c r="HV28" s="2">
        <v>12316.345240150002</v>
      </c>
      <c r="HW28" s="2">
        <v>3905.6162907099997</v>
      </c>
      <c r="HX28" s="2">
        <v>5690.4494859299966</v>
      </c>
      <c r="HY28" s="2">
        <v>7826.8099490699979</v>
      </c>
      <c r="HZ28" s="2">
        <v>4286.2833480700019</v>
      </c>
      <c r="IA28" s="2">
        <v>3415.6222633300008</v>
      </c>
      <c r="IB28" s="2">
        <v>7989.3917529800019</v>
      </c>
      <c r="IC28" s="2">
        <v>3462.2749611200011</v>
      </c>
      <c r="ID28" s="2">
        <v>4035.5616155700027</v>
      </c>
      <c r="IE28" s="2">
        <v>6844.6415034099982</v>
      </c>
      <c r="IF28" s="2">
        <v>4287.4007003900033</v>
      </c>
      <c r="IG28" s="2">
        <v>4082.867735610002</v>
      </c>
      <c r="IH28" s="2">
        <v>14472.513227189997</v>
      </c>
      <c r="II28" s="2">
        <v>4507.4174129199992</v>
      </c>
      <c r="IJ28" s="2">
        <v>5489.7010565400005</v>
      </c>
      <c r="IK28" s="2">
        <v>6906.3646362400013</v>
      </c>
      <c r="IL28" s="2">
        <v>3444.4565208500026</v>
      </c>
      <c r="IM28" s="2">
        <v>3857.1449432000009</v>
      </c>
      <c r="IN28" s="2">
        <v>6565.8448291099985</v>
      </c>
      <c r="IO28" s="2">
        <v>4454.4003544299976</v>
      </c>
      <c r="IP28" s="2">
        <v>4441.8079338799998</v>
      </c>
      <c r="IQ28" s="2">
        <v>7129.9684053099982</v>
      </c>
      <c r="IR28" s="2">
        <v>9565.5983771899955</v>
      </c>
      <c r="IS28" s="2">
        <v>4815.3852437499982</v>
      </c>
      <c r="IT28" s="2">
        <v>15170.14464077</v>
      </c>
      <c r="IU28" s="2">
        <v>5443.4255981200031</v>
      </c>
      <c r="IV28" s="2">
        <v>5460.0805890199999</v>
      </c>
      <c r="IW28" s="2">
        <v>7237.699463649994</v>
      </c>
      <c r="IX28" s="2">
        <v>5137.3397145399967</v>
      </c>
      <c r="IY28" s="2">
        <v>4088.6705731000002</v>
      </c>
      <c r="IZ28" s="2">
        <v>7991.742060059998</v>
      </c>
      <c r="JA28" s="2">
        <v>5051.7983806399989</v>
      </c>
      <c r="JB28" s="2">
        <v>5052.9388726200013</v>
      </c>
      <c r="JC28" s="2">
        <v>7290.3200619900008</v>
      </c>
      <c r="JD28" s="2">
        <v>5380.1845130799984</v>
      </c>
      <c r="JE28" s="2">
        <v>5244.8304810800018</v>
      </c>
      <c r="JF28" s="2">
        <v>14726.462447339998</v>
      </c>
      <c r="JG28" s="2">
        <v>6596.9704092300026</v>
      </c>
      <c r="JH28" s="2">
        <v>5349.9378039499989</v>
      </c>
      <c r="JI28" s="2">
        <v>7989.7962426600025</v>
      </c>
      <c r="JJ28" s="2">
        <v>4387.0422598600026</v>
      </c>
      <c r="JK28" s="2">
        <v>4965.0193996499984</v>
      </c>
      <c r="JL28" s="2">
        <v>10044.526059600008</v>
      </c>
      <c r="JM28" s="2">
        <v>5901.7484061399991</v>
      </c>
      <c r="JN28" s="2">
        <v>4018.9628161000014</v>
      </c>
      <c r="JO28" s="2">
        <v>8948.112955000006</v>
      </c>
      <c r="JP28" s="2">
        <v>5083.3680438100018</v>
      </c>
      <c r="JQ28" s="2">
        <v>4006.5508310100004</v>
      </c>
      <c r="JR28" s="2">
        <v>17436.54953656</v>
      </c>
      <c r="JS28" s="2">
        <v>5494.4858764400014</v>
      </c>
      <c r="JT28" s="2">
        <v>4300.6496083500024</v>
      </c>
      <c r="JU28" s="2">
        <v>7441.8311442999875</v>
      </c>
      <c r="JV28" s="2">
        <v>3874.0326631400007</v>
      </c>
      <c r="JW28" s="2">
        <v>3440.4601641299987</v>
      </c>
      <c r="JX28" s="2">
        <v>6450.6676839600023</v>
      </c>
      <c r="JY28" s="2">
        <v>3761.2987889900005</v>
      </c>
      <c r="JZ28" s="2">
        <v>5193.87113047</v>
      </c>
      <c r="KA28" s="2">
        <v>9366.9953606899962</v>
      </c>
      <c r="KB28" s="2">
        <v>6174.7482416599978</v>
      </c>
      <c r="KC28" s="2">
        <v>6383.7523471399973</v>
      </c>
      <c r="KD28" s="2">
        <v>18694.953677559984</v>
      </c>
      <c r="KE28" s="2">
        <v>6531.1341383600002</v>
      </c>
      <c r="KF28" s="2">
        <v>7657.0113132600009</v>
      </c>
      <c r="KG28" s="2">
        <v>10516.88033346</v>
      </c>
      <c r="KH28" s="2">
        <v>7326.5610249500005</v>
      </c>
      <c r="KI28" s="2">
        <v>5677.1161562300003</v>
      </c>
      <c r="KJ28" s="2">
        <v>12930.499365060001</v>
      </c>
      <c r="KK28" s="2">
        <v>7661.3382590499996</v>
      </c>
      <c r="KL28" s="2">
        <v>7189.7395598099993</v>
      </c>
      <c r="KM28" s="2">
        <v>14094.647894230004</v>
      </c>
      <c r="KN28" s="2">
        <v>7839.077911119999</v>
      </c>
      <c r="KO28" s="2">
        <v>8411.3693824999991</v>
      </c>
      <c r="KP28" s="2">
        <v>32074.253587169991</v>
      </c>
      <c r="KQ28" s="2">
        <v>8918.1056762000044</v>
      </c>
      <c r="KR28" s="2">
        <v>10935.265665340001</v>
      </c>
    </row>
    <row r="29" spans="1:304" x14ac:dyDescent="0.2">
      <c r="A29" t="s">
        <v>11</v>
      </c>
      <c r="B29" s="2">
        <v>0</v>
      </c>
      <c r="C29" s="2">
        <v>517.02352699999994</v>
      </c>
      <c r="D29" s="2">
        <v>566.18171600000005</v>
      </c>
      <c r="E29" s="2">
        <v>668.49842200000001</v>
      </c>
      <c r="F29" s="2">
        <v>594.38239399999998</v>
      </c>
      <c r="G29" s="2">
        <v>575.47173999999995</v>
      </c>
      <c r="H29" s="2">
        <v>756.63713199999995</v>
      </c>
      <c r="I29" s="2">
        <v>581.04766600000005</v>
      </c>
      <c r="J29" s="2">
        <v>577.63895000000002</v>
      </c>
      <c r="K29" s="2">
        <v>718.54235500000004</v>
      </c>
      <c r="L29" s="2">
        <v>654.10314800000003</v>
      </c>
      <c r="M29" s="2">
        <v>699.83304799999996</v>
      </c>
      <c r="N29" s="2">
        <v>740.71939499999996</v>
      </c>
      <c r="O29" s="2">
        <v>595.18275700000004</v>
      </c>
      <c r="P29" s="2">
        <v>579.60433399999999</v>
      </c>
      <c r="Q29" s="2">
        <v>733.48923600000001</v>
      </c>
      <c r="R29" s="2">
        <v>624.449523</v>
      </c>
      <c r="S29" s="2">
        <v>608.87003700000002</v>
      </c>
      <c r="T29" s="2">
        <v>744.16292399999998</v>
      </c>
      <c r="U29" s="2">
        <v>639.83471799999995</v>
      </c>
      <c r="V29" s="2">
        <v>817.87920399999996</v>
      </c>
      <c r="W29" s="2">
        <v>632.05329099999994</v>
      </c>
      <c r="X29" s="2">
        <v>604.80808300000001</v>
      </c>
      <c r="Y29" s="2">
        <v>796.99911500000007</v>
      </c>
      <c r="Z29" s="2">
        <v>637.63556100000005</v>
      </c>
      <c r="AA29" s="2">
        <v>62.556773</v>
      </c>
      <c r="AB29" s="2">
        <v>0.48188399999999998</v>
      </c>
      <c r="AC29" s="2">
        <v>0.25826199999999999</v>
      </c>
      <c r="AD29" s="2">
        <v>4.1986999999999997E-2</v>
      </c>
      <c r="AE29" s="2">
        <v>243.365531</v>
      </c>
      <c r="AF29" s="2">
        <v>1143.0512470000001</v>
      </c>
      <c r="AG29" s="2">
        <v>803.48272299999996</v>
      </c>
      <c r="AH29" s="2">
        <v>1288.653329</v>
      </c>
      <c r="AI29" s="2">
        <v>1111.0742849999999</v>
      </c>
      <c r="AJ29" s="2">
        <v>1075.2899279999999</v>
      </c>
      <c r="AK29" s="2">
        <v>1590.0305579999999</v>
      </c>
      <c r="AL29" s="2">
        <v>1178.369784</v>
      </c>
      <c r="AM29" s="2">
        <v>1125.9282150000001</v>
      </c>
      <c r="AN29" s="2">
        <v>1399.963841</v>
      </c>
      <c r="AO29" s="2">
        <v>1135.074977</v>
      </c>
      <c r="AP29" s="2">
        <v>1446.6608200000001</v>
      </c>
      <c r="AQ29" s="2">
        <v>1124.576953</v>
      </c>
      <c r="AR29" s="2">
        <v>1031.8046690000001</v>
      </c>
      <c r="AS29" s="2">
        <v>1210.848113</v>
      </c>
      <c r="AT29" s="2">
        <v>975.91066599999999</v>
      </c>
      <c r="AU29" s="2">
        <v>1366.886569</v>
      </c>
      <c r="AV29" s="2">
        <v>1346.6046329999999</v>
      </c>
      <c r="AW29" s="2">
        <v>1201.948584</v>
      </c>
      <c r="AX29" s="2">
        <v>1323.086564</v>
      </c>
      <c r="AY29" s="2">
        <v>785.07316899999989</v>
      </c>
      <c r="AZ29" s="2">
        <v>1377.5830169999999</v>
      </c>
      <c r="BA29" s="2">
        <v>1325.081494</v>
      </c>
      <c r="BB29" s="2">
        <v>1738.1233240000001</v>
      </c>
      <c r="BC29" s="2">
        <v>1362.4567279999999</v>
      </c>
      <c r="BD29" s="2">
        <v>1437.43985</v>
      </c>
      <c r="BE29" s="2">
        <v>1714.2200599999999</v>
      </c>
      <c r="BF29" s="2">
        <v>1351.3725180000001</v>
      </c>
      <c r="BG29" s="2">
        <v>1762.2231629999999</v>
      </c>
      <c r="BH29" s="2">
        <v>1428.3768050000001</v>
      </c>
      <c r="BI29" s="2">
        <v>1591.7767240000001</v>
      </c>
      <c r="BJ29" s="2">
        <v>1859.7069839999999</v>
      </c>
      <c r="BK29" s="2">
        <v>1359.1410840000001</v>
      </c>
      <c r="BL29" s="2">
        <v>1470.43498</v>
      </c>
      <c r="BM29" s="2">
        <v>1426.048495</v>
      </c>
      <c r="BN29" s="2">
        <v>1780.5866249999999</v>
      </c>
      <c r="BO29" s="2">
        <v>1435.5053479999999</v>
      </c>
      <c r="BP29" s="2">
        <v>1899.8043809999999</v>
      </c>
      <c r="BQ29" s="2">
        <v>1569.403826</v>
      </c>
      <c r="BR29" s="2">
        <v>1652.8535019999999</v>
      </c>
      <c r="BS29" s="2">
        <v>2066.7074629999997</v>
      </c>
      <c r="BT29" s="2">
        <v>1713.118489</v>
      </c>
      <c r="BU29" s="2">
        <v>2133.6483500000004</v>
      </c>
      <c r="BV29" s="2">
        <v>2152.5640640000001</v>
      </c>
      <c r="BW29" s="2">
        <v>1744.192305</v>
      </c>
      <c r="BX29" s="2">
        <v>1794.962348</v>
      </c>
      <c r="BY29" s="2">
        <v>2064.851682</v>
      </c>
      <c r="BZ29" s="2">
        <v>1860.6880159999998</v>
      </c>
      <c r="CA29" s="2">
        <v>1652.402012</v>
      </c>
      <c r="CB29" s="2">
        <v>2198.8897529999999</v>
      </c>
      <c r="CC29" s="2">
        <v>1675.1630989999999</v>
      </c>
      <c r="CD29" s="2">
        <v>1730.4683150000001</v>
      </c>
      <c r="CE29" s="2">
        <v>2180.1421700000001</v>
      </c>
      <c r="CF29" s="2">
        <v>1835.6445840000001</v>
      </c>
      <c r="CG29" s="2">
        <v>2155.1595309999998</v>
      </c>
      <c r="CH29" s="2">
        <v>2242.5884980000001</v>
      </c>
      <c r="CI29" s="2">
        <v>1800.8210710000001</v>
      </c>
      <c r="CJ29" s="2">
        <v>2268.6482220000003</v>
      </c>
      <c r="CK29" s="2">
        <v>1868.0558170000002</v>
      </c>
      <c r="CL29" s="2">
        <v>2050.9613509999999</v>
      </c>
      <c r="CM29" s="2">
        <v>2393.184761</v>
      </c>
      <c r="CN29" s="2">
        <v>2050.2364339999999</v>
      </c>
      <c r="CO29" s="2">
        <v>2098.4316979999999</v>
      </c>
      <c r="CP29" s="2">
        <v>2495.9119169999999</v>
      </c>
      <c r="CQ29" s="2">
        <v>2100.7130320000001</v>
      </c>
      <c r="CR29" s="2">
        <v>2102.4024689999997</v>
      </c>
      <c r="CS29" s="2">
        <v>2960.6716879999999</v>
      </c>
      <c r="CT29" s="2">
        <v>2194.6566580000003</v>
      </c>
      <c r="CU29" s="2">
        <v>2251.0393909999998</v>
      </c>
      <c r="CV29" s="2">
        <v>2629.2219060000002</v>
      </c>
      <c r="CW29" s="2">
        <v>2163.0321020000001</v>
      </c>
      <c r="CX29" s="2">
        <v>2362.3880710000003</v>
      </c>
      <c r="CY29" s="2">
        <v>2692.0600290000002</v>
      </c>
      <c r="CZ29" s="2">
        <v>2407.6149059999998</v>
      </c>
      <c r="DA29" s="2">
        <v>2660.0755910000003</v>
      </c>
      <c r="DB29" s="2">
        <v>1979.9592859999998</v>
      </c>
      <c r="DC29" s="2">
        <v>2214.7229149999998</v>
      </c>
      <c r="DD29" s="2">
        <v>2741.5280729999999</v>
      </c>
      <c r="DE29" s="2">
        <v>2710.6789219699999</v>
      </c>
      <c r="DF29" s="2">
        <v>2407.4017818899997</v>
      </c>
      <c r="DG29" s="2">
        <v>2309.1527102700002</v>
      </c>
      <c r="DH29" s="2">
        <v>2655.63440068</v>
      </c>
      <c r="DI29" s="2">
        <v>2667.2466939599999</v>
      </c>
      <c r="DJ29" s="2">
        <v>2470.12846511</v>
      </c>
      <c r="DK29" s="2">
        <v>2597.0858093800002</v>
      </c>
      <c r="DL29" s="2">
        <v>2784.7003946499999</v>
      </c>
      <c r="DM29" s="2">
        <v>2605.25163148</v>
      </c>
      <c r="DN29" s="2">
        <v>2828.8263534099997</v>
      </c>
      <c r="DO29" s="2">
        <v>2766.0010836799997</v>
      </c>
      <c r="DP29" s="2">
        <v>2755.4938447099998</v>
      </c>
      <c r="DQ29" s="2">
        <v>3298.8684931799999</v>
      </c>
      <c r="DR29" s="2">
        <v>2908.9116316499999</v>
      </c>
      <c r="DS29" s="2">
        <v>2716.7026790599998</v>
      </c>
      <c r="DT29" s="2">
        <v>2782.6756726799999</v>
      </c>
      <c r="DU29" s="2">
        <v>3059.0390086900002</v>
      </c>
      <c r="DV29" s="2">
        <v>2790.3470947300002</v>
      </c>
      <c r="DW29" s="2">
        <v>3094.3293223800001</v>
      </c>
      <c r="DX29" s="2">
        <v>3210.4369685900001</v>
      </c>
      <c r="DY29" s="2">
        <v>2992.7615361100002</v>
      </c>
      <c r="DZ29" s="2">
        <v>3131.1590343499997</v>
      </c>
      <c r="EA29" s="2">
        <v>2995.8217502900002</v>
      </c>
      <c r="EB29" s="2">
        <v>3155.4379472399996</v>
      </c>
      <c r="EC29" s="2">
        <v>3682.02282642</v>
      </c>
      <c r="ED29" s="2">
        <v>867.65251588000001</v>
      </c>
      <c r="EE29" s="2">
        <v>34.294812360000002</v>
      </c>
      <c r="EF29" s="2">
        <v>7.7821110100000004</v>
      </c>
      <c r="EG29" s="2">
        <v>-8.8378500199999905</v>
      </c>
      <c r="EH29" s="2">
        <v>74.434778769999994</v>
      </c>
      <c r="EI29" s="2">
        <v>38.512364619999992</v>
      </c>
      <c r="EJ29" s="2">
        <v>26.580674590000005</v>
      </c>
      <c r="EK29" s="2">
        <v>19.635901080000007</v>
      </c>
      <c r="EL29" s="2">
        <v>16.756855829999996</v>
      </c>
      <c r="EM29" s="2">
        <v>10.286760210000002</v>
      </c>
      <c r="EN29" s="2">
        <v>12.942766119999995</v>
      </c>
      <c r="EO29" s="2">
        <v>9.4313431099999985</v>
      </c>
      <c r="EP29" s="2">
        <v>13.72069363</v>
      </c>
      <c r="EQ29" s="2">
        <v>9.0938642800000018</v>
      </c>
      <c r="ER29" s="2">
        <v>38.881358819999996</v>
      </c>
      <c r="ES29" s="2">
        <v>-2.8043203900000022</v>
      </c>
      <c r="ET29" s="2">
        <v>4.5561531999999998</v>
      </c>
      <c r="EU29" s="2">
        <v>6.0532898199999989</v>
      </c>
      <c r="EV29" s="2">
        <v>39.863215369999992</v>
      </c>
      <c r="EW29" s="2">
        <v>34.039095300000007</v>
      </c>
      <c r="EX29" s="2">
        <v>39.719415410000003</v>
      </c>
      <c r="EY29" s="2">
        <v>-1.77986453</v>
      </c>
      <c r="EZ29" s="2">
        <v>86.863970420000015</v>
      </c>
      <c r="FA29" s="2">
        <v>-176.68918407999999</v>
      </c>
      <c r="FB29" s="2">
        <v>-49.268570000000011</v>
      </c>
      <c r="FC29" s="2">
        <v>13.219509999999998</v>
      </c>
      <c r="FD29" s="2">
        <v>4.1322329999999994</v>
      </c>
      <c r="FE29" s="2">
        <v>-22.772982000000003</v>
      </c>
      <c r="FF29" s="2">
        <v>-2.5293349999999997</v>
      </c>
      <c r="FG29" s="2">
        <v>8.1441440000000007</v>
      </c>
      <c r="FH29" s="2">
        <v>19.145874000000003</v>
      </c>
      <c r="FI29" s="2">
        <v>9.0304570000000002</v>
      </c>
      <c r="FJ29" s="2">
        <v>0.78078899999999896</v>
      </c>
      <c r="FK29" s="2">
        <v>14.856195</v>
      </c>
      <c r="FL29" s="2">
        <v>17.396992999999998</v>
      </c>
      <c r="FM29" s="2">
        <v>11.484864000000002</v>
      </c>
      <c r="FN29" s="2">
        <v>5.0881410000000002</v>
      </c>
      <c r="FO29" s="2">
        <v>10.252129000000005</v>
      </c>
      <c r="FP29" s="2">
        <v>10.430759999999999</v>
      </c>
      <c r="FQ29" s="2">
        <v>9.6484569999999987</v>
      </c>
      <c r="FR29" s="2">
        <v>6.9886070000000009</v>
      </c>
      <c r="FS29" s="2">
        <v>4.2163040000000009</v>
      </c>
      <c r="FT29" s="2">
        <v>-4.1397009999999979</v>
      </c>
      <c r="FU29" s="2">
        <v>26.357799</v>
      </c>
      <c r="FV29" s="2">
        <v>8.0382725200000014</v>
      </c>
      <c r="FW29" s="2">
        <v>1.3010514799999982</v>
      </c>
      <c r="FX29" s="2">
        <v>23.155057000000003</v>
      </c>
      <c r="FY29" s="2">
        <v>-25.055672709999996</v>
      </c>
      <c r="FZ29" s="2">
        <v>8.34181566</v>
      </c>
      <c r="GA29" s="2">
        <v>9.3967934499999934</v>
      </c>
      <c r="GB29" s="2">
        <v>2.9533553299999995</v>
      </c>
      <c r="GC29" s="2">
        <v>14.703074130000003</v>
      </c>
      <c r="GD29" s="2">
        <v>8.0470493399999974</v>
      </c>
      <c r="GE29" s="2">
        <v>41.12648531</v>
      </c>
      <c r="GF29" s="2">
        <v>-371.91477120000002</v>
      </c>
      <c r="GG29" s="2">
        <v>-1.2969466599999984</v>
      </c>
      <c r="GH29" s="2">
        <v>3.3603252599999998</v>
      </c>
      <c r="GI29" s="2">
        <v>10.82795973</v>
      </c>
      <c r="GJ29" s="2">
        <v>-46.839979999999997</v>
      </c>
      <c r="GK29" s="2">
        <v>46.327164190000012</v>
      </c>
      <c r="GL29" s="2">
        <v>3.1931382400000006</v>
      </c>
      <c r="GM29" s="2">
        <v>7.9414925700000012</v>
      </c>
      <c r="GN29" s="2">
        <v>-209.71430648999998</v>
      </c>
      <c r="GO29" s="2">
        <v>11.113696750000001</v>
      </c>
      <c r="GP29" s="2">
        <v>-79.991143070000007</v>
      </c>
      <c r="GQ29" s="2">
        <v>8.4602487500000016</v>
      </c>
      <c r="GR29" s="2">
        <v>1.0437264000000002</v>
      </c>
      <c r="GS29" s="2">
        <v>7.6539995100000002</v>
      </c>
      <c r="GT29" s="2">
        <v>7.2189363599999989</v>
      </c>
      <c r="GU29" s="2">
        <v>3.2143227700000008</v>
      </c>
      <c r="GV29" s="2">
        <v>-1.5837736499999986</v>
      </c>
      <c r="GW29" s="2">
        <v>36.172126409999997</v>
      </c>
      <c r="GX29" s="2">
        <v>0.16311585000000001</v>
      </c>
      <c r="GY29" s="2">
        <v>6.2949210000000005E-2</v>
      </c>
      <c r="GZ29" s="2">
        <v>7.1522210000000003E-2</v>
      </c>
      <c r="HA29" s="2">
        <v>0.12964306</v>
      </c>
      <c r="HB29" s="2">
        <v>0.34391875999999999</v>
      </c>
      <c r="HC29" s="2">
        <v>6.2921210000000005E-2</v>
      </c>
      <c r="HD29" s="2">
        <v>0.12501398999999999</v>
      </c>
      <c r="HE29" s="2">
        <v>4.6652089300000004</v>
      </c>
      <c r="HF29" s="2">
        <v>0.13035953</v>
      </c>
      <c r="HG29" s="2">
        <v>0.58621292000000014</v>
      </c>
      <c r="HH29" s="2">
        <v>2.14782567</v>
      </c>
      <c r="HI29" s="2">
        <v>2.9523819999999999E-2</v>
      </c>
      <c r="HJ29" s="2">
        <v>0.16984839999999998</v>
      </c>
      <c r="HK29" s="2">
        <v>4.0747170000000228E-2</v>
      </c>
      <c r="HL29" s="2">
        <v>3.5258810000000002E-2</v>
      </c>
      <c r="HM29" s="2">
        <v>2.7942090000000003E-2</v>
      </c>
      <c r="HN29" s="2">
        <v>3.406638E-2</v>
      </c>
      <c r="HO29" s="2">
        <v>0.54781900000000006</v>
      </c>
      <c r="HP29" s="2">
        <v>2.423382E-2</v>
      </c>
      <c r="HQ29" s="2">
        <v>3.1494479999999998E-2</v>
      </c>
      <c r="HR29" s="2">
        <v>2.664393E-2</v>
      </c>
      <c r="HS29" s="2">
        <v>15.682725040000001</v>
      </c>
      <c r="HT29" s="2">
        <v>3.2397870000000002E-2</v>
      </c>
      <c r="HU29" s="2">
        <v>1.4323893000000001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</row>
    <row r="30" spans="1:304" x14ac:dyDescent="0.2">
      <c r="A30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60.772733929999703</v>
      </c>
      <c r="BK30" s="2">
        <v>746.10086213000011</v>
      </c>
      <c r="BL30" s="2">
        <v>737.46628725000028</v>
      </c>
      <c r="BM30" s="2">
        <v>679.54417367000019</v>
      </c>
      <c r="BN30" s="2">
        <v>683.00185437999994</v>
      </c>
      <c r="BO30" s="2">
        <v>568.55863717</v>
      </c>
      <c r="BP30" s="2">
        <v>684.73583433999988</v>
      </c>
      <c r="BQ30" s="2">
        <v>643.85539807999999</v>
      </c>
      <c r="BR30" s="2">
        <v>631.5921772099997</v>
      </c>
      <c r="BS30" s="2">
        <v>608.17296598999997</v>
      </c>
      <c r="BT30" s="2">
        <v>661.26534956000012</v>
      </c>
      <c r="BU30" s="2">
        <v>535.86848960000009</v>
      </c>
      <c r="BV30" s="2">
        <v>667.81096951999996</v>
      </c>
      <c r="BW30" s="2">
        <v>545.24144517000002</v>
      </c>
      <c r="BX30" s="2">
        <v>530.49291875999972</v>
      </c>
      <c r="BY30" s="2">
        <v>599.63649505999979</v>
      </c>
      <c r="BZ30" s="2">
        <v>505.42454964000024</v>
      </c>
      <c r="CA30" s="2">
        <v>681.43084702999988</v>
      </c>
      <c r="CB30" s="2">
        <v>628.56028160999995</v>
      </c>
      <c r="CC30" s="2">
        <v>626.53626786999973</v>
      </c>
      <c r="CD30" s="2">
        <v>752.74077617000012</v>
      </c>
      <c r="CE30" s="2">
        <v>596.92851418000021</v>
      </c>
      <c r="CF30" s="2">
        <v>644.23181993999992</v>
      </c>
      <c r="CG30" s="2">
        <v>716.70232793000014</v>
      </c>
      <c r="CH30" s="2">
        <v>649.21076872999981</v>
      </c>
      <c r="CI30" s="2">
        <v>689.76081610000006</v>
      </c>
      <c r="CJ30" s="2">
        <v>570.26730953000026</v>
      </c>
      <c r="CK30" s="2">
        <v>706.37189155000078</v>
      </c>
      <c r="CL30" s="2">
        <v>657.93724457999986</v>
      </c>
      <c r="CM30" s="2">
        <v>596.76218299999994</v>
      </c>
      <c r="CN30" s="2">
        <v>590.90725699999996</v>
      </c>
      <c r="CO30" s="2">
        <v>636.39301899999998</v>
      </c>
      <c r="CP30" s="2">
        <v>670.14338899999996</v>
      </c>
      <c r="CQ30" s="2">
        <v>707.69370100000003</v>
      </c>
      <c r="CR30" s="2">
        <v>630.36541657999987</v>
      </c>
      <c r="CS30" s="2">
        <v>562.7982294200001</v>
      </c>
      <c r="CT30" s="2">
        <v>649.80352900000003</v>
      </c>
      <c r="CU30" s="2">
        <v>607.86340900000005</v>
      </c>
      <c r="CV30" s="2">
        <v>593.66591900000003</v>
      </c>
      <c r="CW30" s="2">
        <v>673.21144600000002</v>
      </c>
      <c r="CX30" s="2">
        <v>637.58376599999997</v>
      </c>
      <c r="CY30" s="2">
        <v>643.50369699999999</v>
      </c>
      <c r="CZ30" s="2">
        <v>626.81638499999997</v>
      </c>
      <c r="DA30" s="2">
        <v>651.30485699999997</v>
      </c>
      <c r="DB30" s="2">
        <v>671.86617899999999</v>
      </c>
      <c r="DC30" s="2">
        <v>627.63371800000004</v>
      </c>
      <c r="DD30" s="2">
        <v>638.06643699999995</v>
      </c>
      <c r="DE30" s="2">
        <v>658.35802899999999</v>
      </c>
      <c r="DF30" s="2">
        <v>627.24494389999995</v>
      </c>
      <c r="DG30" s="2">
        <v>590.87040004999994</v>
      </c>
      <c r="DH30" s="2">
        <v>570.59239551999997</v>
      </c>
      <c r="DI30" s="2">
        <v>706.55401126000004</v>
      </c>
      <c r="DJ30" s="2">
        <v>647.69982200999993</v>
      </c>
      <c r="DK30" s="2">
        <v>640.8413515499999</v>
      </c>
      <c r="DL30" s="2">
        <v>634.01538798000001</v>
      </c>
      <c r="DM30" s="2">
        <v>637.73256090999996</v>
      </c>
      <c r="DN30" s="2">
        <v>701.97383053999999</v>
      </c>
      <c r="DO30" s="2">
        <v>692.72833692999995</v>
      </c>
      <c r="DP30" s="2">
        <v>702.09442336000006</v>
      </c>
      <c r="DQ30" s="2">
        <v>670.23656526000002</v>
      </c>
      <c r="DR30" s="2">
        <v>687.29913022000005</v>
      </c>
      <c r="DS30" s="2">
        <v>617.69881989999999</v>
      </c>
      <c r="DT30" s="2">
        <v>568.1020675499999</v>
      </c>
      <c r="DU30" s="2">
        <v>669.48540155000001</v>
      </c>
      <c r="DV30" s="2">
        <v>644.21229848999997</v>
      </c>
      <c r="DW30" s="2">
        <v>694.95450197000002</v>
      </c>
      <c r="DX30" s="2">
        <v>684.67244115999995</v>
      </c>
      <c r="DY30" s="2">
        <v>649.39408462000006</v>
      </c>
      <c r="DZ30" s="2">
        <v>695.36012826000001</v>
      </c>
      <c r="EA30" s="2">
        <v>636.93593338000005</v>
      </c>
      <c r="EB30" s="2">
        <v>735.86007152999991</v>
      </c>
      <c r="EC30" s="2">
        <v>659.01001895000002</v>
      </c>
      <c r="ED30" s="2">
        <v>663.2625257499999</v>
      </c>
      <c r="EE30" s="2">
        <v>679.21668774</v>
      </c>
      <c r="EF30" s="2">
        <v>642.40048101000025</v>
      </c>
      <c r="EG30" s="2">
        <v>631.73776756999996</v>
      </c>
      <c r="EH30" s="2">
        <v>660.55872165000005</v>
      </c>
      <c r="EI30" s="2">
        <v>305.78897672000005</v>
      </c>
      <c r="EJ30" s="2">
        <v>365.84566083999999</v>
      </c>
      <c r="EK30" s="2">
        <v>416.11640872999993</v>
      </c>
      <c r="EL30" s="2">
        <v>408.89316034999996</v>
      </c>
      <c r="EM30" s="2">
        <v>410.53981584000002</v>
      </c>
      <c r="EN30" s="2">
        <v>395.34422243</v>
      </c>
      <c r="EO30" s="2">
        <v>364.30087596999999</v>
      </c>
      <c r="EP30" s="2">
        <v>29.838183399999998</v>
      </c>
      <c r="EQ30" s="2">
        <v>37.231857659999996</v>
      </c>
      <c r="ER30" s="2">
        <v>54.613696409999989</v>
      </c>
      <c r="ES30" s="2">
        <v>340.88668658999995</v>
      </c>
      <c r="ET30" s="2">
        <v>359.56186313000006</v>
      </c>
      <c r="EU30" s="2">
        <v>387.43742168999995</v>
      </c>
      <c r="EV30" s="2">
        <v>533.51439628000003</v>
      </c>
      <c r="EW30" s="2">
        <v>607.8864017599999</v>
      </c>
      <c r="EX30" s="2">
        <v>610.45902549999994</v>
      </c>
      <c r="EY30" s="2">
        <v>675.56565222000006</v>
      </c>
      <c r="EZ30" s="2">
        <v>645.13679854000009</v>
      </c>
      <c r="FA30" s="2">
        <v>632.39685345999999</v>
      </c>
      <c r="FB30" s="2">
        <v>690.38070800000003</v>
      </c>
      <c r="FC30" s="2">
        <v>680.187995</v>
      </c>
      <c r="FD30" s="2">
        <v>589.44229099999995</v>
      </c>
      <c r="FE30" s="2">
        <v>562.70054499999992</v>
      </c>
      <c r="FF30" s="2">
        <v>530.76732299999992</v>
      </c>
      <c r="FG30" s="2">
        <v>581.81957</v>
      </c>
      <c r="FH30" s="2">
        <v>682.00531799999999</v>
      </c>
      <c r="FI30" s="2">
        <v>700.0195020000001</v>
      </c>
      <c r="FJ30" s="2">
        <v>683.85456299999998</v>
      </c>
      <c r="FK30" s="2">
        <v>703.85344399999997</v>
      </c>
      <c r="FL30" s="2">
        <v>693.102079</v>
      </c>
      <c r="FM30" s="2">
        <v>660.92478399999993</v>
      </c>
      <c r="FN30" s="2">
        <v>727.08120299999996</v>
      </c>
      <c r="FO30" s="2">
        <v>674.67512999999985</v>
      </c>
      <c r="FP30" s="2">
        <v>656.89178000000015</v>
      </c>
      <c r="FQ30" s="2">
        <v>888.46940599999994</v>
      </c>
      <c r="FR30" s="2">
        <v>797.52326000000016</v>
      </c>
      <c r="FS30" s="2">
        <v>746.67039299999999</v>
      </c>
      <c r="FT30" s="2">
        <v>796.73884700000008</v>
      </c>
      <c r="FU30" s="2">
        <v>848.50295600000004</v>
      </c>
      <c r="FV30" s="2">
        <v>913.74754925000013</v>
      </c>
      <c r="FW30" s="2">
        <v>836.54931675000012</v>
      </c>
      <c r="FX30" s="2">
        <v>645.69269799999984</v>
      </c>
      <c r="FY30" s="2">
        <v>430.97401899999994</v>
      </c>
      <c r="FZ30" s="2">
        <v>421.94070084999993</v>
      </c>
      <c r="GA30" s="2">
        <v>400.73559372000005</v>
      </c>
      <c r="GB30" s="2">
        <v>436.73303596</v>
      </c>
      <c r="GC30" s="2">
        <v>466.08194702000003</v>
      </c>
      <c r="GD30" s="2">
        <v>468.11997085999997</v>
      </c>
      <c r="GE30" s="2">
        <v>448.51527221999999</v>
      </c>
      <c r="GF30" s="2">
        <v>224.14865765999997</v>
      </c>
      <c r="GG30" s="2">
        <v>2.7418313599999999</v>
      </c>
      <c r="GH30" s="2">
        <v>1.1277107200000001</v>
      </c>
      <c r="GI30" s="2">
        <v>4.53515055</v>
      </c>
      <c r="GJ30" s="2">
        <v>0.20512771000000007</v>
      </c>
      <c r="GK30" s="2">
        <v>2.7516221900000004</v>
      </c>
      <c r="GL30" s="2">
        <v>0.80685305999999979</v>
      </c>
      <c r="GM30" s="2">
        <v>0.58508420999999988</v>
      </c>
      <c r="GN30" s="2">
        <v>238.18154585000002</v>
      </c>
      <c r="GO30" s="2">
        <v>-3.53173424</v>
      </c>
      <c r="GP30" s="2">
        <v>1.3401641900000001</v>
      </c>
      <c r="GQ30" s="2">
        <v>0.76930196999999989</v>
      </c>
      <c r="GR30" s="2">
        <v>10.188485230000001</v>
      </c>
      <c r="GS30" s="2">
        <v>252.01591537000002</v>
      </c>
      <c r="GT30" s="2">
        <v>96.337398920000012</v>
      </c>
      <c r="GU30" s="2">
        <v>4.8263443499999994</v>
      </c>
      <c r="GV30" s="2">
        <v>123.24059501000001</v>
      </c>
      <c r="GW30" s="2">
        <v>24.721602099999998</v>
      </c>
      <c r="GX30" s="2">
        <v>0.8107856699999999</v>
      </c>
      <c r="GY30" s="2">
        <v>0.74186217999999982</v>
      </c>
      <c r="GZ30" s="2">
        <v>0.74650127000000011</v>
      </c>
      <c r="HA30" s="2">
        <v>2.1417199099999999</v>
      </c>
      <c r="HB30" s="2">
        <v>0.80308468000000011</v>
      </c>
      <c r="HC30" s="2">
        <v>0.64382395999999997</v>
      </c>
      <c r="HD30" s="2">
        <v>13.741933930000002</v>
      </c>
      <c r="HE30" s="2">
        <v>0.71840533000000018</v>
      </c>
      <c r="HF30" s="2">
        <v>0.71985691000000007</v>
      </c>
      <c r="HG30" s="2">
        <v>0.69434966000000009</v>
      </c>
      <c r="HH30" s="2">
        <v>6.0593563899999978</v>
      </c>
      <c r="HI30" s="2">
        <v>2.49911269</v>
      </c>
      <c r="HJ30" s="2">
        <v>3.0214001800000005</v>
      </c>
      <c r="HK30" s="2">
        <v>0.4505971700000001</v>
      </c>
      <c r="HL30" s="2">
        <v>-8.2620725799999999</v>
      </c>
      <c r="HM30" s="2">
        <v>-9.44604058</v>
      </c>
      <c r="HN30" s="2">
        <v>20.482582730000001</v>
      </c>
      <c r="HO30" s="2">
        <v>473.42287728000008</v>
      </c>
      <c r="HP30" s="2">
        <v>470.97175838000004</v>
      </c>
      <c r="HQ30" s="2">
        <v>464.30999745999998</v>
      </c>
      <c r="HR30" s="2">
        <v>475.73601188999999</v>
      </c>
      <c r="HS30" s="2">
        <v>464.9162671499999</v>
      </c>
      <c r="HT30" s="2">
        <v>454.53757181999998</v>
      </c>
      <c r="HU30" s="2">
        <v>467.73089661</v>
      </c>
      <c r="HV30" s="2">
        <v>503.01372659000003</v>
      </c>
      <c r="HW30" s="2">
        <v>461.19624584999997</v>
      </c>
      <c r="HX30" s="2">
        <v>460.67671810999997</v>
      </c>
      <c r="HY30" s="2">
        <v>455.37264558000004</v>
      </c>
      <c r="HZ30" s="2">
        <v>804.55612571999995</v>
      </c>
      <c r="IA30" s="2">
        <v>470.23814345</v>
      </c>
      <c r="IB30" s="2">
        <v>456.89130596999996</v>
      </c>
      <c r="IC30" s="2">
        <v>423.25400683999999</v>
      </c>
      <c r="ID30" s="2">
        <v>480.71093978000005</v>
      </c>
      <c r="IE30" s="2">
        <v>485.65687060999994</v>
      </c>
      <c r="IF30" s="2">
        <v>504.38220437000007</v>
      </c>
      <c r="IG30" s="2">
        <v>504.70623778999999</v>
      </c>
      <c r="IH30" s="2">
        <v>499.51856993000001</v>
      </c>
      <c r="II30" s="2">
        <v>427.63975886000003</v>
      </c>
      <c r="IJ30" s="2">
        <v>439.68168581999993</v>
      </c>
      <c r="IK30" s="2">
        <v>508.76495769000002</v>
      </c>
      <c r="IL30" s="2">
        <v>497.74573578000002</v>
      </c>
      <c r="IM30" s="2">
        <v>457.69335292000005</v>
      </c>
      <c r="IN30" s="2">
        <v>494.01080653000002</v>
      </c>
      <c r="IO30" s="2">
        <v>515.01784329999998</v>
      </c>
      <c r="IP30" s="2">
        <v>522.81730631999994</v>
      </c>
      <c r="IQ30" s="2">
        <v>490.56063963999998</v>
      </c>
      <c r="IR30" s="2">
        <v>508.46275311000005</v>
      </c>
      <c r="IS30" s="2">
        <v>465.39875719999998</v>
      </c>
      <c r="IT30" s="2">
        <v>458.35276556999997</v>
      </c>
      <c r="IU30" s="2">
        <v>413.92688116000005</v>
      </c>
      <c r="IV30" s="2">
        <v>413.02649383000005</v>
      </c>
      <c r="IW30" s="2">
        <v>456.31458100999998</v>
      </c>
      <c r="IX30" s="2">
        <v>446.21618353000008</v>
      </c>
      <c r="IY30" s="2">
        <v>379.38048882999999</v>
      </c>
      <c r="IZ30" s="2">
        <v>215.59818860000001</v>
      </c>
      <c r="JA30" s="2">
        <v>206.57190087000001</v>
      </c>
      <c r="JB30" s="2">
        <v>224.67796802999999</v>
      </c>
      <c r="JC30" s="2">
        <v>230.74352475999999</v>
      </c>
      <c r="JD30" s="2">
        <v>235.43438121999998</v>
      </c>
      <c r="JE30" s="2">
        <v>283.14695637</v>
      </c>
      <c r="JF30" s="2">
        <v>285.45492373999997</v>
      </c>
      <c r="JG30" s="2">
        <v>225.78449031</v>
      </c>
      <c r="JH30" s="2">
        <v>219.06510718999999</v>
      </c>
      <c r="JI30" s="2">
        <v>219.51140827999996</v>
      </c>
      <c r="JJ30" s="2">
        <v>235.92735762999999</v>
      </c>
      <c r="JK30" s="2">
        <v>227.78297760999996</v>
      </c>
      <c r="JL30" s="2">
        <v>207.63344025999999</v>
      </c>
      <c r="JM30" s="2">
        <v>246.38735405</v>
      </c>
      <c r="JN30" s="2">
        <v>213.59378912000003</v>
      </c>
      <c r="JO30" s="2">
        <v>243.93087317999999</v>
      </c>
      <c r="JP30" s="2">
        <v>245.08530672000001</v>
      </c>
      <c r="JQ30" s="2">
        <v>222.73193853000004</v>
      </c>
      <c r="JR30" s="2">
        <v>222.09137545000002</v>
      </c>
      <c r="JS30" s="2">
        <v>201.09271169000002</v>
      </c>
      <c r="JT30" s="2">
        <v>220.19611282000002</v>
      </c>
      <c r="JU30" s="2">
        <v>187.54602360000001</v>
      </c>
      <c r="JV30" s="2">
        <v>75.373299200000005</v>
      </c>
      <c r="JW30" s="2">
        <v>150.14890219</v>
      </c>
      <c r="JX30" s="2">
        <v>173.48844624000003</v>
      </c>
      <c r="JY30" s="2">
        <v>215.81939221999997</v>
      </c>
      <c r="JZ30" s="2">
        <v>221.96417304000005</v>
      </c>
      <c r="KA30" s="2">
        <v>229.30140323000001</v>
      </c>
      <c r="KB30" s="2">
        <v>39.362926330000001</v>
      </c>
      <c r="KC30" s="2">
        <v>51.68205433</v>
      </c>
      <c r="KD30" s="2">
        <v>38.194736909999996</v>
      </c>
      <c r="KE30" s="2">
        <v>36.835217719999996</v>
      </c>
      <c r="KF30" s="2">
        <v>185.87312711999999</v>
      </c>
      <c r="KG30" s="2">
        <v>150.19105912000003</v>
      </c>
      <c r="KH30" s="2">
        <v>178.62035352999999</v>
      </c>
      <c r="KI30" s="2">
        <v>34.268590070000002</v>
      </c>
      <c r="KJ30" s="2">
        <v>36.870101319999996</v>
      </c>
      <c r="KK30" s="2">
        <v>270.27280359999997</v>
      </c>
      <c r="KL30" s="2">
        <v>279.45147537999998</v>
      </c>
      <c r="KM30" s="2">
        <v>185.96804232000002</v>
      </c>
      <c r="KN30" s="2">
        <v>254.84919437999997</v>
      </c>
      <c r="KO30" s="2">
        <v>276.57760666999997</v>
      </c>
      <c r="KP30" s="2">
        <v>242.92439174999998</v>
      </c>
      <c r="KQ30" s="2">
        <v>197.58361522000001</v>
      </c>
      <c r="KR30" s="2">
        <v>392.03108874999998</v>
      </c>
    </row>
    <row r="31" spans="1:304" x14ac:dyDescent="0.2">
      <c r="A31" t="s">
        <v>13</v>
      </c>
      <c r="B31" s="2">
        <v>134.39802999999998</v>
      </c>
      <c r="C31" s="2">
        <v>71.445137000000003</v>
      </c>
      <c r="D31" s="2">
        <v>64.060024999999996</v>
      </c>
      <c r="E31" s="2">
        <v>57.941302999999991</v>
      </c>
      <c r="F31" s="2">
        <v>58.278312999999997</v>
      </c>
      <c r="G31" s="2">
        <v>64.165992000000003</v>
      </c>
      <c r="H31" s="2">
        <v>59.046757999999997</v>
      </c>
      <c r="I31" s="2">
        <v>57.956559000000006</v>
      </c>
      <c r="J31" s="2">
        <v>54.759643000000004</v>
      </c>
      <c r="K31" s="2">
        <v>77.176907999999997</v>
      </c>
      <c r="L31" s="2">
        <v>62.850662999999997</v>
      </c>
      <c r="M31" s="2">
        <v>163.364408</v>
      </c>
      <c r="N31" s="2">
        <v>125.962401</v>
      </c>
      <c r="O31" s="2">
        <v>76.254841999999996</v>
      </c>
      <c r="P31" s="2">
        <v>81.157402000000005</v>
      </c>
      <c r="Q31" s="2">
        <v>93.220940999999996</v>
      </c>
      <c r="R31" s="2">
        <v>71.807170999999997</v>
      </c>
      <c r="S31" s="2">
        <v>76.222049999999996</v>
      </c>
      <c r="T31" s="2">
        <v>47.227514999999997</v>
      </c>
      <c r="U31" s="2">
        <v>47.693888000000001</v>
      </c>
      <c r="V31" s="2">
        <v>87.692900000000009</v>
      </c>
      <c r="W31" s="2">
        <v>66.764164999999991</v>
      </c>
      <c r="X31" s="2">
        <v>115.534869</v>
      </c>
      <c r="Y31" s="2">
        <v>84.97564899999999</v>
      </c>
      <c r="Z31" s="2">
        <v>58.978257999999997</v>
      </c>
      <c r="AA31" s="2">
        <v>61.971918000000002</v>
      </c>
      <c r="AB31" s="2">
        <v>58.648535000000003</v>
      </c>
      <c r="AC31" s="2">
        <v>56.814399000000002</v>
      </c>
      <c r="AD31" s="2">
        <v>52.129687000000004</v>
      </c>
      <c r="AE31" s="2">
        <v>79.489156520000009</v>
      </c>
      <c r="AF31" s="2">
        <v>60.013983999999994</v>
      </c>
      <c r="AG31" s="2">
        <v>67.189400000000006</v>
      </c>
      <c r="AH31" s="2">
        <v>148.16868099999999</v>
      </c>
      <c r="AI31" s="2">
        <v>131.86519900000002</v>
      </c>
      <c r="AJ31" s="2">
        <v>80.251747999999992</v>
      </c>
      <c r="AK31" s="2">
        <v>73.257760999999988</v>
      </c>
      <c r="AL31" s="2">
        <v>240.85594499999999</v>
      </c>
      <c r="AM31" s="2">
        <v>141.55277799999999</v>
      </c>
      <c r="AN31" s="2">
        <v>149.17084199999999</v>
      </c>
      <c r="AO31" s="2">
        <v>133.86761900000002</v>
      </c>
      <c r="AP31" s="2">
        <v>142.14861300000001</v>
      </c>
      <c r="AQ31" s="2">
        <v>129.823015</v>
      </c>
      <c r="AR31" s="2">
        <v>123.252364</v>
      </c>
      <c r="AS31" s="2">
        <v>157.64655200000001</v>
      </c>
      <c r="AT31" s="2">
        <v>220.72597300000001</v>
      </c>
      <c r="AU31" s="2">
        <v>136.088864</v>
      </c>
      <c r="AV31" s="2">
        <v>217.07333699999998</v>
      </c>
      <c r="AW31" s="2">
        <v>192.55335700000001</v>
      </c>
      <c r="AX31" s="2">
        <v>306.00727975000001</v>
      </c>
      <c r="AY31" s="2">
        <v>259.96159124951498</v>
      </c>
      <c r="AZ31" s="2">
        <v>272.62813299999999</v>
      </c>
      <c r="BA31" s="2">
        <v>302.84345528</v>
      </c>
      <c r="BB31" s="2">
        <v>294.8454659825</v>
      </c>
      <c r="BC31" s="2">
        <v>258.61980979999998</v>
      </c>
      <c r="BD31" s="2">
        <v>325.09064417249994</v>
      </c>
      <c r="BE31" s="2">
        <v>306.32884392750003</v>
      </c>
      <c r="BF31" s="2">
        <v>375.10563547749985</v>
      </c>
      <c r="BG31" s="2">
        <v>314.57487450000002</v>
      </c>
      <c r="BH31" s="2">
        <v>298.83100000000002</v>
      </c>
      <c r="BI31" s="2">
        <v>301.72876201000008</v>
      </c>
      <c r="BJ31" s="2">
        <v>318.29005707000027</v>
      </c>
      <c r="BK31" s="2">
        <v>719.0535786500003</v>
      </c>
      <c r="BL31" s="2">
        <v>276.14493399999992</v>
      </c>
      <c r="BM31" s="2">
        <v>294.8492720000001</v>
      </c>
      <c r="BN31" s="2">
        <v>304.17003500000021</v>
      </c>
      <c r="BO31" s="2">
        <v>289.86509999999998</v>
      </c>
      <c r="BP31" s="2">
        <v>302.45397299999985</v>
      </c>
      <c r="BQ31" s="2">
        <v>345.589202</v>
      </c>
      <c r="BR31" s="2">
        <v>595.625136</v>
      </c>
      <c r="BS31" s="2">
        <v>413.26213900000005</v>
      </c>
      <c r="BT31" s="2">
        <v>366.21626499999996</v>
      </c>
      <c r="BU31" s="2">
        <v>352.54126599999995</v>
      </c>
      <c r="BV31" s="2">
        <v>366.62332600000002</v>
      </c>
      <c r="BW31" s="2">
        <v>277.68267100000003</v>
      </c>
      <c r="BX31" s="2">
        <v>361.39021700000001</v>
      </c>
      <c r="BY31" s="2">
        <v>376.00461200000001</v>
      </c>
      <c r="BZ31" s="2">
        <v>331.85594700000001</v>
      </c>
      <c r="CA31" s="2">
        <v>308.71772700000002</v>
      </c>
      <c r="CB31" s="2">
        <v>558.98498499999994</v>
      </c>
      <c r="CC31" s="2">
        <v>550.74971299999993</v>
      </c>
      <c r="CD31" s="2">
        <v>676.78081700000007</v>
      </c>
      <c r="CE31" s="2">
        <v>581.96705000000009</v>
      </c>
      <c r="CF31" s="2">
        <v>555.2693119999999</v>
      </c>
      <c r="CG31" s="2">
        <v>680.38032299999998</v>
      </c>
      <c r="CH31" s="2">
        <v>485.99514261500019</v>
      </c>
      <c r="CI31" s="2">
        <v>433.22159617500017</v>
      </c>
      <c r="CJ31" s="2">
        <v>483.26189716500016</v>
      </c>
      <c r="CK31" s="2">
        <v>493.0053780450001</v>
      </c>
      <c r="CL31" s="2">
        <v>529.58607900000004</v>
      </c>
      <c r="CM31" s="2">
        <v>599.88882699999999</v>
      </c>
      <c r="CN31" s="2">
        <v>462.52934600000003</v>
      </c>
      <c r="CO31" s="2">
        <v>521.15307799999994</v>
      </c>
      <c r="CP31" s="2">
        <v>703.0900620000001</v>
      </c>
      <c r="CQ31" s="2">
        <v>497.83858899999996</v>
      </c>
      <c r="CR31" s="2">
        <v>606.76854900000001</v>
      </c>
      <c r="CS31" s="2">
        <v>583.17168300000014</v>
      </c>
      <c r="CT31" s="2">
        <v>551.97604599999988</v>
      </c>
      <c r="CU31" s="2">
        <v>497.33897799999988</v>
      </c>
      <c r="CV31" s="2">
        <v>574.47690399999999</v>
      </c>
      <c r="CW31" s="2">
        <v>525.02962099999991</v>
      </c>
      <c r="CX31" s="2">
        <v>550.16485499999999</v>
      </c>
      <c r="CY31" s="2">
        <v>617.29923499999984</v>
      </c>
      <c r="CZ31" s="2">
        <v>751.652468</v>
      </c>
      <c r="DA31" s="2">
        <v>752.71881400000018</v>
      </c>
      <c r="DB31" s="2">
        <v>791.79968999999994</v>
      </c>
      <c r="DC31" s="2">
        <v>631.81646599999988</v>
      </c>
      <c r="DD31" s="2">
        <v>605.87201400000015</v>
      </c>
      <c r="DE31" s="2">
        <v>668.21489331999999</v>
      </c>
      <c r="DF31" s="2">
        <v>418.81025715999999</v>
      </c>
      <c r="DG31" s="2">
        <v>326.81667332000001</v>
      </c>
      <c r="DH31" s="2">
        <v>382.10466743000006</v>
      </c>
      <c r="DI31" s="2">
        <v>302.69619947999996</v>
      </c>
      <c r="DJ31" s="2">
        <v>402.67420475999995</v>
      </c>
      <c r="DK31" s="2">
        <v>403.56438736000001</v>
      </c>
      <c r="DL31" s="2">
        <v>436.17620282000007</v>
      </c>
      <c r="DM31" s="2">
        <v>548.80673617999992</v>
      </c>
      <c r="DN31" s="2">
        <v>726.57972934999998</v>
      </c>
      <c r="DO31" s="2">
        <v>591.40720523000005</v>
      </c>
      <c r="DP31" s="2">
        <v>511.42414586000001</v>
      </c>
      <c r="DQ31" s="2">
        <v>479.76905909999999</v>
      </c>
      <c r="DR31" s="2">
        <v>682.25636506000001</v>
      </c>
      <c r="DS31" s="2">
        <v>467.35767854000005</v>
      </c>
      <c r="DT31" s="2">
        <v>494.46122797999999</v>
      </c>
      <c r="DU31" s="2">
        <v>351.17310846999999</v>
      </c>
      <c r="DV31" s="2">
        <v>1423.0272755199999</v>
      </c>
      <c r="DW31" s="2">
        <v>438.80418775000004</v>
      </c>
      <c r="DX31" s="2">
        <v>530.22164262000001</v>
      </c>
      <c r="DY31" s="2">
        <v>895.90824699000018</v>
      </c>
      <c r="DZ31" s="2">
        <v>1312.6174336399999</v>
      </c>
      <c r="EA31" s="2">
        <v>888.90768847999982</v>
      </c>
      <c r="EB31" s="2">
        <v>740.80287527000019</v>
      </c>
      <c r="EC31" s="2">
        <v>561.20184243999995</v>
      </c>
      <c r="ED31" s="2">
        <v>557.88003600000013</v>
      </c>
      <c r="EE31" s="2">
        <v>479.93360446000008</v>
      </c>
      <c r="EF31" s="2">
        <v>366.05289625000006</v>
      </c>
      <c r="EG31" s="2">
        <v>571.23509643</v>
      </c>
      <c r="EH31" s="2">
        <v>500.35010558999977</v>
      </c>
      <c r="EI31" s="2">
        <v>492.70615371000008</v>
      </c>
      <c r="EJ31" s="2">
        <v>647.07873630999995</v>
      </c>
      <c r="EK31" s="2">
        <v>468.12601761000008</v>
      </c>
      <c r="EL31" s="2">
        <v>797.64827791000005</v>
      </c>
      <c r="EM31" s="2">
        <v>775.62365843999987</v>
      </c>
      <c r="EN31" s="2">
        <v>668.73831184000005</v>
      </c>
      <c r="EO31" s="2">
        <v>783.19269130999976</v>
      </c>
      <c r="EP31" s="2">
        <v>653.23507333000009</v>
      </c>
      <c r="EQ31" s="2">
        <v>510.35708270000003</v>
      </c>
      <c r="ER31" s="2">
        <v>515.8226599599999</v>
      </c>
      <c r="ES31" s="2">
        <v>636.30359156999998</v>
      </c>
      <c r="ET31" s="2">
        <v>1313.6903982100005</v>
      </c>
      <c r="EU31" s="2">
        <v>613.5693623200001</v>
      </c>
      <c r="EV31" s="2">
        <v>759.88422311999989</v>
      </c>
      <c r="EW31" s="2">
        <v>2343.4578067399998</v>
      </c>
      <c r="EX31" s="2">
        <v>-1131.6388862700005</v>
      </c>
      <c r="EY31" s="2">
        <v>2739.5692348000002</v>
      </c>
      <c r="EZ31" s="2">
        <v>4217.3300693899982</v>
      </c>
      <c r="FA31" s="2">
        <v>87.773114979999619</v>
      </c>
      <c r="FB31" s="2">
        <v>1432.5756610000003</v>
      </c>
      <c r="FC31" s="2">
        <v>1349.4427569999998</v>
      </c>
      <c r="FD31" s="2">
        <v>1537.1617289999992</v>
      </c>
      <c r="FE31" s="2">
        <v>984.80160699999976</v>
      </c>
      <c r="FF31" s="2">
        <v>2059.2556819999995</v>
      </c>
      <c r="FG31" s="2">
        <v>1374.0485180000005</v>
      </c>
      <c r="FH31" s="2">
        <v>1159.3689350000004</v>
      </c>
      <c r="FI31" s="2">
        <v>616.527061</v>
      </c>
      <c r="FJ31" s="2">
        <v>1891.953107</v>
      </c>
      <c r="FK31" s="2">
        <v>1463.9678980000001</v>
      </c>
      <c r="FL31" s="2">
        <v>1207.0849490000003</v>
      </c>
      <c r="FM31" s="2">
        <v>54.40509500000033</v>
      </c>
      <c r="FN31" s="2">
        <v>644.95332699999994</v>
      </c>
      <c r="FO31" s="2">
        <v>981.65297799999985</v>
      </c>
      <c r="FP31" s="2">
        <v>1307.5259740000001</v>
      </c>
      <c r="FQ31" s="2">
        <v>651.27157</v>
      </c>
      <c r="FR31" s="2">
        <v>1362.6790639999999</v>
      </c>
      <c r="FS31" s="2">
        <v>7199.7743800000026</v>
      </c>
      <c r="FT31" s="2">
        <v>-476.11225500000057</v>
      </c>
      <c r="FU31" s="2">
        <v>2613.4349529999995</v>
      </c>
      <c r="FV31" s="2">
        <v>2799.8342601700006</v>
      </c>
      <c r="FW31" s="2">
        <v>538.11223583000015</v>
      </c>
      <c r="FX31" s="2">
        <v>2021.2956920000006</v>
      </c>
      <c r="FY31" s="2">
        <v>2263.3779380800001</v>
      </c>
      <c r="FZ31" s="2">
        <v>960.70868269999994</v>
      </c>
      <c r="GA31" s="2">
        <v>1205.7264504200002</v>
      </c>
      <c r="GB31" s="2">
        <v>1931.60316719</v>
      </c>
      <c r="GC31" s="2">
        <v>532.77431230999991</v>
      </c>
      <c r="GD31" s="2">
        <v>1703.9108182700006</v>
      </c>
      <c r="GE31" s="2">
        <v>955.12664977999998</v>
      </c>
      <c r="GF31" s="2">
        <v>728.31620426996017</v>
      </c>
      <c r="GG31" s="2">
        <v>956.34022697</v>
      </c>
      <c r="GH31" s="2">
        <v>1031.5813704</v>
      </c>
      <c r="GI31" s="2">
        <v>1036.5550008999999</v>
      </c>
      <c r="GJ31" s="2">
        <v>928.64402092999978</v>
      </c>
      <c r="GK31" s="2">
        <v>1630.2271512900002</v>
      </c>
      <c r="GL31" s="2">
        <v>1179.7334002800003</v>
      </c>
      <c r="GM31" s="2">
        <v>698.71871547000001</v>
      </c>
      <c r="GN31" s="2">
        <v>168.05976484000004</v>
      </c>
      <c r="GO31" s="2">
        <v>1119.7557479400002</v>
      </c>
      <c r="GP31" s="2">
        <v>1017.3847293499999</v>
      </c>
      <c r="GQ31" s="2">
        <v>2198.9378680499999</v>
      </c>
      <c r="GR31" s="2">
        <v>1045.4331747099998</v>
      </c>
      <c r="GS31" s="2">
        <v>1115.7052525200002</v>
      </c>
      <c r="GT31" s="2">
        <v>1572.3811589699999</v>
      </c>
      <c r="GU31" s="2">
        <v>1482.5603306500002</v>
      </c>
      <c r="GV31" s="2">
        <v>21303.067857520004</v>
      </c>
      <c r="GW31" s="2">
        <v>-15805.449183939996</v>
      </c>
      <c r="GX31" s="2">
        <v>1792.6157577399993</v>
      </c>
      <c r="GY31" s="2">
        <v>1008.2395860999999</v>
      </c>
      <c r="GZ31" s="2">
        <v>1115.1897851700001</v>
      </c>
      <c r="HA31" s="2">
        <v>1197.13632248</v>
      </c>
      <c r="HB31" s="2">
        <v>1277.6810393300004</v>
      </c>
      <c r="HC31" s="2">
        <v>1023.6585162100001</v>
      </c>
      <c r="HD31" s="2">
        <v>1875.8206794299995</v>
      </c>
      <c r="HE31" s="2">
        <v>3652.2764599000011</v>
      </c>
      <c r="HF31" s="2">
        <v>2853.8568973700003</v>
      </c>
      <c r="HG31" s="2">
        <v>3028.1272545299989</v>
      </c>
      <c r="HH31" s="2">
        <v>5323.4387027099947</v>
      </c>
      <c r="HI31" s="2">
        <v>-3389.6270914500024</v>
      </c>
      <c r="HJ31" s="2">
        <v>1652.6094318300002</v>
      </c>
      <c r="HK31" s="2">
        <v>1716.0736295299996</v>
      </c>
      <c r="HL31" s="2">
        <v>1461.3819515199996</v>
      </c>
      <c r="HM31" s="2">
        <v>2179.3812589099998</v>
      </c>
      <c r="HN31" s="2">
        <v>-935.40269083999863</v>
      </c>
      <c r="HO31" s="2">
        <v>2217.01341469</v>
      </c>
      <c r="HP31" s="2">
        <v>3213.47105526</v>
      </c>
      <c r="HQ31" s="2">
        <v>4376.5577728099979</v>
      </c>
      <c r="HR31" s="2">
        <v>1825.4424790499993</v>
      </c>
      <c r="HS31" s="2">
        <v>2176.19588239</v>
      </c>
      <c r="HT31" s="2">
        <v>2081.7099298000003</v>
      </c>
      <c r="HU31" s="2">
        <v>335.37830396999948</v>
      </c>
      <c r="HV31" s="2">
        <v>1161.97007282</v>
      </c>
      <c r="HW31" s="2">
        <v>1127.6008623799999</v>
      </c>
      <c r="HX31" s="2">
        <v>1788.1775246900011</v>
      </c>
      <c r="HY31" s="2">
        <v>1698.3050908500002</v>
      </c>
      <c r="HZ31" s="2">
        <v>-131.55618156000057</v>
      </c>
      <c r="IA31" s="2">
        <v>124.41845522999942</v>
      </c>
      <c r="IB31" s="2">
        <v>1729.9821511199991</v>
      </c>
      <c r="IC31" s="2">
        <v>1621.5252195699995</v>
      </c>
      <c r="ID31" s="2">
        <v>2774.0699126100003</v>
      </c>
      <c r="IE31" s="2">
        <v>22883.920766539992</v>
      </c>
      <c r="IF31" s="2">
        <v>1937.1233380199992</v>
      </c>
      <c r="IG31" s="2">
        <v>1726.9132050799994</v>
      </c>
      <c r="IH31" s="2">
        <v>1726.8903745799998</v>
      </c>
      <c r="II31" s="2">
        <v>422.3645108500001</v>
      </c>
      <c r="IJ31" s="2">
        <v>1918.69023369</v>
      </c>
      <c r="IK31" s="2">
        <v>898.50261469999987</v>
      </c>
      <c r="IL31" s="2">
        <v>2609.9507850899981</v>
      </c>
      <c r="IM31" s="2">
        <v>1928.2474380699998</v>
      </c>
      <c r="IN31" s="2">
        <v>1417.0401315899999</v>
      </c>
      <c r="IO31" s="2">
        <v>3369.3757324899993</v>
      </c>
      <c r="IP31" s="2">
        <v>5073.2565558600018</v>
      </c>
      <c r="IQ31" s="2">
        <v>2749.6445157100002</v>
      </c>
      <c r="IR31" s="2">
        <v>-23819.80721024999</v>
      </c>
      <c r="IS31" s="2">
        <v>2188.0294577300001</v>
      </c>
      <c r="IT31" s="2">
        <v>2823.3184171899998</v>
      </c>
      <c r="IU31" s="2">
        <v>2266.8109847399992</v>
      </c>
      <c r="IV31" s="2">
        <v>1625.4765540899998</v>
      </c>
      <c r="IW31" s="2">
        <v>1982.5457797499992</v>
      </c>
      <c r="IX31" s="2">
        <v>-4708.3236519100037</v>
      </c>
      <c r="IY31" s="2">
        <v>1726.58362104</v>
      </c>
      <c r="IZ31" s="2">
        <v>1788.1983580499993</v>
      </c>
      <c r="JA31" s="2">
        <v>540.59116168000025</v>
      </c>
      <c r="JB31" s="2">
        <v>2012.5764515700002</v>
      </c>
      <c r="JC31" s="2">
        <v>2119.9956331399994</v>
      </c>
      <c r="JD31" s="2">
        <v>1098.2535410299997</v>
      </c>
      <c r="JE31" s="2">
        <v>-3976.0721707799994</v>
      </c>
      <c r="JF31" s="2">
        <v>2326.2843791599998</v>
      </c>
      <c r="JG31" s="2">
        <v>1539.5033736800005</v>
      </c>
      <c r="JH31" s="2">
        <v>1567.5459742600005</v>
      </c>
      <c r="JI31" s="2">
        <v>1495.4925701100001</v>
      </c>
      <c r="JJ31" s="2">
        <v>1711.7325367600001</v>
      </c>
      <c r="JK31" s="2">
        <v>2205.5455474700007</v>
      </c>
      <c r="JL31" s="2">
        <v>2191.9814272899998</v>
      </c>
      <c r="JM31" s="2">
        <v>2035.8829473900005</v>
      </c>
      <c r="JN31" s="2">
        <v>3140.9458797199991</v>
      </c>
      <c r="JO31" s="2">
        <v>143.88415630000156</v>
      </c>
      <c r="JP31" s="2">
        <v>2315.3351006499993</v>
      </c>
      <c r="JQ31" s="2">
        <v>2017.7718801999997</v>
      </c>
      <c r="JR31" s="2">
        <v>2395.0812030600005</v>
      </c>
      <c r="JS31" s="2">
        <v>2278.4124265599994</v>
      </c>
      <c r="JT31" s="2">
        <v>1884.4299636600001</v>
      </c>
      <c r="JU31" s="2">
        <v>858.28023711000037</v>
      </c>
      <c r="JV31" s="2">
        <v>2372.7889067500005</v>
      </c>
      <c r="JW31" s="2">
        <v>1329.2653798100005</v>
      </c>
      <c r="JX31" s="2">
        <v>1819.5512923200004</v>
      </c>
      <c r="JY31" s="2">
        <v>1457.9965135700006</v>
      </c>
      <c r="JZ31" s="2">
        <v>3225.168872610001</v>
      </c>
      <c r="KA31" s="2">
        <v>2296.1225213000002</v>
      </c>
      <c r="KB31" s="2">
        <v>2769.8938601900004</v>
      </c>
      <c r="KC31" s="2">
        <v>2359.4236228000004</v>
      </c>
      <c r="KD31" s="2">
        <v>2497.5019122200006</v>
      </c>
      <c r="KE31" s="2">
        <v>1906.9345849399997</v>
      </c>
      <c r="KF31" s="2">
        <v>1710.2958458500002</v>
      </c>
      <c r="KG31" s="2">
        <v>242.37321872999883</v>
      </c>
      <c r="KH31" s="2">
        <v>2460.0113721200009</v>
      </c>
      <c r="KI31" s="2">
        <v>2463.6513274799991</v>
      </c>
      <c r="KJ31" s="2">
        <v>2424.908098079999</v>
      </c>
      <c r="KK31" s="2">
        <v>2544.9045197900004</v>
      </c>
      <c r="KL31" s="2">
        <v>3985.5619891900005</v>
      </c>
      <c r="KM31" s="2">
        <v>2519.0566740300001</v>
      </c>
      <c r="KN31" s="2">
        <v>3746.8414338000007</v>
      </c>
      <c r="KO31" s="2">
        <v>1172.0571215499999</v>
      </c>
      <c r="KP31" s="2">
        <v>2219.5115277800005</v>
      </c>
      <c r="KQ31" s="2">
        <v>1777.4924578</v>
      </c>
      <c r="KR31" s="2">
        <v>2741.9619452400007</v>
      </c>
    </row>
    <row r="32" spans="1:304" x14ac:dyDescent="0.2">
      <c r="A32" t="s">
        <v>14</v>
      </c>
      <c r="B32" s="2">
        <v>-43.786000000000001</v>
      </c>
      <c r="C32" s="2">
        <v>-54.344999999999999</v>
      </c>
      <c r="D32" s="2">
        <v>0</v>
      </c>
      <c r="E32" s="2">
        <v>-29</v>
      </c>
      <c r="F32" s="2">
        <v>-45</v>
      </c>
      <c r="G32" s="2">
        <v>-155.38499999999999</v>
      </c>
      <c r="H32" s="2">
        <v>-55</v>
      </c>
      <c r="I32" s="2">
        <v>-145.59299999999999</v>
      </c>
      <c r="J32" s="2">
        <v>0</v>
      </c>
      <c r="K32" s="2">
        <v>-60</v>
      </c>
      <c r="L32" s="2">
        <v>-30</v>
      </c>
      <c r="M32" s="2">
        <v>-130</v>
      </c>
      <c r="N32" s="2">
        <v>-127.514</v>
      </c>
      <c r="O32" s="2">
        <v>-80.305999999999997</v>
      </c>
      <c r="P32" s="2">
        <v>-42.335999999999999</v>
      </c>
      <c r="Q32" s="2">
        <v>-189.21700000000001</v>
      </c>
      <c r="R32" s="2">
        <v>-15.87</v>
      </c>
      <c r="S32" s="2">
        <v>-4.2290000000000001</v>
      </c>
      <c r="T32" s="2">
        <v>-8.4049999999999994</v>
      </c>
      <c r="U32" s="2">
        <v>-39.756</v>
      </c>
      <c r="V32" s="2">
        <v>-90.122</v>
      </c>
      <c r="W32" s="2">
        <v>-43.186</v>
      </c>
      <c r="X32" s="2">
        <v>-70.058000000000007</v>
      </c>
      <c r="Y32" s="2">
        <v>-59</v>
      </c>
      <c r="Z32" s="2">
        <v>-72.653000000000006</v>
      </c>
      <c r="AA32" s="2">
        <v>-84.84</v>
      </c>
      <c r="AB32" s="2">
        <v>-21.82</v>
      </c>
      <c r="AC32" s="2">
        <v>-151.36000000000001</v>
      </c>
      <c r="AD32" s="2">
        <v>-74.611999999999995</v>
      </c>
      <c r="AE32" s="2">
        <v>-31.123999999999999</v>
      </c>
      <c r="AF32" s="2">
        <v>-50.323</v>
      </c>
      <c r="AG32" s="2">
        <v>-41.792999999999999</v>
      </c>
      <c r="AH32" s="2">
        <v>-46.551000000000002</v>
      </c>
      <c r="AI32" s="2">
        <v>-58.244999999999997</v>
      </c>
      <c r="AJ32" s="2">
        <v>-56.642000000000003</v>
      </c>
      <c r="AK32" s="2">
        <v>-60.13</v>
      </c>
      <c r="AL32" s="2">
        <v>-71.418999999999997</v>
      </c>
      <c r="AM32" s="2">
        <v>-128.166</v>
      </c>
      <c r="AN32" s="2">
        <v>-105.72</v>
      </c>
      <c r="AO32" s="2">
        <v>-86.674999999999997</v>
      </c>
      <c r="AP32" s="2">
        <v>-72.891000000000005</v>
      </c>
      <c r="AQ32" s="2">
        <v>-52.6</v>
      </c>
      <c r="AR32" s="2">
        <v>-87.551000000000002</v>
      </c>
      <c r="AS32" s="2">
        <v>-112.551</v>
      </c>
      <c r="AT32" s="2">
        <v>-64.886553000000006</v>
      </c>
      <c r="AU32" s="2">
        <v>-71.25</v>
      </c>
      <c r="AV32" s="2">
        <v>-69.72</v>
      </c>
      <c r="AW32" s="2">
        <v>-71.67</v>
      </c>
      <c r="AX32" s="2">
        <v>-52.785267939999997</v>
      </c>
      <c r="AY32" s="2">
        <v>-56.439779999999999</v>
      </c>
      <c r="AZ32" s="2">
        <v>-29.182911000000001</v>
      </c>
      <c r="BA32" s="2">
        <v>-63.482019999999999</v>
      </c>
      <c r="BB32" s="2">
        <v>-17.1492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-11.49720621</v>
      </c>
      <c r="BJ32" s="2">
        <v>-99.322000000000003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-150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-190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-6.9782739999999999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-10.09600534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-1.0794299999999999</v>
      </c>
      <c r="EP32" s="2">
        <v>0</v>
      </c>
      <c r="EQ32" s="2">
        <v>0</v>
      </c>
      <c r="ER32" s="2">
        <v>0</v>
      </c>
      <c r="ES32" s="2">
        <v>-27.308</v>
      </c>
      <c r="ET32" s="2">
        <v>-27.496604999999999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-5.2025224000000003</v>
      </c>
      <c r="FC32" s="2">
        <v>0</v>
      </c>
      <c r="FD32" s="2">
        <v>0</v>
      </c>
      <c r="FE32" s="2">
        <v>-89.438505000000006</v>
      </c>
      <c r="FF32" s="2">
        <v>0</v>
      </c>
      <c r="FG32" s="2">
        <v>-3.9555189999999989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-51.894286000000001</v>
      </c>
      <c r="FO32" s="2">
        <v>0</v>
      </c>
      <c r="FP32" s="2">
        <v>0</v>
      </c>
      <c r="FQ32" s="2">
        <v>0</v>
      </c>
      <c r="FR32" s="2">
        <v>-70.047978000000001</v>
      </c>
      <c r="FS32" s="2">
        <v>0</v>
      </c>
      <c r="FT32" s="2">
        <v>-26.373656010000001</v>
      </c>
      <c r="FU32" s="2">
        <v>-0.92558361</v>
      </c>
      <c r="FV32" s="2">
        <v>-100.440742</v>
      </c>
      <c r="FW32" s="2">
        <v>-23.478000000000002</v>
      </c>
      <c r="FX32" s="2">
        <v>0</v>
      </c>
      <c r="FY32" s="2">
        <v>-0.70215700000000003</v>
      </c>
      <c r="FZ32" s="2">
        <v>0</v>
      </c>
      <c r="GA32" s="2">
        <v>0</v>
      </c>
      <c r="GB32" s="2">
        <v>-31.842089000000001</v>
      </c>
      <c r="GC32" s="2">
        <v>-105.487405</v>
      </c>
      <c r="GD32" s="2">
        <v>0</v>
      </c>
      <c r="GE32" s="2">
        <v>0</v>
      </c>
      <c r="GF32" s="2">
        <v>0.97305299999999995</v>
      </c>
      <c r="GG32" s="2">
        <v>0</v>
      </c>
      <c r="GH32" s="2">
        <v>0</v>
      </c>
      <c r="GI32" s="2">
        <v>-5.8201140000000002</v>
      </c>
      <c r="GJ32" s="2">
        <v>0</v>
      </c>
      <c r="GK32" s="2">
        <v>0</v>
      </c>
      <c r="GL32" s="2">
        <v>-5.4244339999999998</v>
      </c>
      <c r="GM32" s="2">
        <v>0</v>
      </c>
      <c r="GN32" s="2">
        <v>0</v>
      </c>
      <c r="GO32" s="2">
        <v>-46.137614380000002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-1.6</v>
      </c>
      <c r="GY32" s="2">
        <v>0</v>
      </c>
      <c r="GZ32" s="2">
        <v>0</v>
      </c>
      <c r="HA32" s="2">
        <v>-4.6858440000000003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-10.605143999999999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-10.469309000000001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-152.74383148802301</v>
      </c>
      <c r="IH32" s="2">
        <v>0</v>
      </c>
      <c r="II32" s="2">
        <v>0</v>
      </c>
      <c r="IJ32" s="2">
        <v>0</v>
      </c>
      <c r="IK32" s="2">
        <v>-17.3911509417071</v>
      </c>
      <c r="IL32" s="2">
        <v>0</v>
      </c>
      <c r="IM32" s="2">
        <v>0</v>
      </c>
      <c r="IN32" s="2">
        <v>0</v>
      </c>
      <c r="IO32" s="2">
        <v>0</v>
      </c>
      <c r="IP32" s="2">
        <v>-2.2459764524717798</v>
      </c>
      <c r="IQ32" s="2">
        <v>0</v>
      </c>
      <c r="IR32" s="2">
        <v>-3.2911414389685199</v>
      </c>
      <c r="IS32" s="2">
        <v>-1355.9996349348701</v>
      </c>
      <c r="IT32" s="2">
        <v>0</v>
      </c>
      <c r="IU32" s="2">
        <v>0</v>
      </c>
      <c r="IV32" s="2">
        <v>0</v>
      </c>
      <c r="IW32" s="2">
        <v>0</v>
      </c>
      <c r="IX32" s="2">
        <v>-1.63447258452146</v>
      </c>
      <c r="IY32" s="2">
        <v>0</v>
      </c>
      <c r="IZ32" s="2">
        <v>0</v>
      </c>
      <c r="JA32" s="2">
        <v>-10.5195269547399</v>
      </c>
      <c r="JB32" s="2">
        <v>0</v>
      </c>
      <c r="JC32" s="2">
        <v>0</v>
      </c>
      <c r="JD32" s="2">
        <v>0</v>
      </c>
      <c r="JE32" s="2">
        <v>-1.9035263036196299</v>
      </c>
      <c r="JF32" s="2">
        <v>2.18958E-3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-47.80222388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-32.836574760000005</v>
      </c>
      <c r="JW32" s="2">
        <v>-104.67883570000001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-33.838150689999999</v>
      </c>
      <c r="KG32" s="2">
        <v>0</v>
      </c>
      <c r="KH32" s="2">
        <v>0</v>
      </c>
      <c r="KI32" s="2">
        <v>0</v>
      </c>
      <c r="KJ32" s="2">
        <v>-52.027102520000007</v>
      </c>
      <c r="KK32" s="2">
        <v>0</v>
      </c>
      <c r="KL32" s="2">
        <v>0</v>
      </c>
      <c r="KM32" s="2">
        <v>0</v>
      </c>
      <c r="KN32" s="2">
        <v>0</v>
      </c>
      <c r="KO32" s="2">
        <v>-74.593145069999991</v>
      </c>
      <c r="KP32" s="2">
        <v>0</v>
      </c>
      <c r="KQ32" s="2">
        <v>0</v>
      </c>
      <c r="KR32" s="2">
        <v>0</v>
      </c>
    </row>
    <row r="33" spans="1:304" x14ac:dyDescent="0.2">
      <c r="A33" t="s">
        <v>15</v>
      </c>
      <c r="B33" s="2">
        <v>3558.9</v>
      </c>
      <c r="C33" s="2">
        <v>3328.8999999999996</v>
      </c>
      <c r="D33" s="2">
        <v>3321.2</v>
      </c>
      <c r="E33" s="2">
        <v>3398.1</v>
      </c>
      <c r="F33" s="2">
        <v>3473.2309999999998</v>
      </c>
      <c r="G33" s="2">
        <v>3473.1</v>
      </c>
      <c r="H33" s="2">
        <v>3592.21</v>
      </c>
      <c r="I33" s="2">
        <v>3575.68</v>
      </c>
      <c r="J33" s="2">
        <v>3646.326</v>
      </c>
      <c r="K33" s="2">
        <v>3667.1550000000002</v>
      </c>
      <c r="L33" s="2">
        <v>3639.81</v>
      </c>
      <c r="M33" s="2">
        <v>5586.1449999999995</v>
      </c>
      <c r="N33" s="2">
        <v>3701.1030000000005</v>
      </c>
      <c r="O33" s="2">
        <v>3562.4070000000002</v>
      </c>
      <c r="P33" s="2">
        <v>3591.8740000000003</v>
      </c>
      <c r="Q33" s="2">
        <v>3507.9589999999998</v>
      </c>
      <c r="R33" s="2">
        <v>3781.4029999999998</v>
      </c>
      <c r="S33" s="2">
        <v>3698.5410000000002</v>
      </c>
      <c r="T33" s="2">
        <v>3516.94</v>
      </c>
      <c r="U33" s="2">
        <v>3836.82</v>
      </c>
      <c r="V33" s="2">
        <v>3656.6120000000001</v>
      </c>
      <c r="W33" s="2">
        <v>3660.4500000000003</v>
      </c>
      <c r="X33" s="2">
        <v>3396.9250000000002</v>
      </c>
      <c r="Y33" s="2">
        <v>6372.7683211399999</v>
      </c>
      <c r="Z33" s="2">
        <v>3560.73989777</v>
      </c>
      <c r="AA33" s="2">
        <v>3588.4614368400003</v>
      </c>
      <c r="AB33" s="2">
        <v>3716.2988759899999</v>
      </c>
      <c r="AC33" s="2">
        <v>3842.7328395499994</v>
      </c>
      <c r="AD33" s="2">
        <v>3763.5040545900001</v>
      </c>
      <c r="AE33" s="2">
        <v>3854.8925231199996</v>
      </c>
      <c r="AF33" s="2">
        <v>3918.2788380000002</v>
      </c>
      <c r="AG33" s="2">
        <v>3933.5892360000007</v>
      </c>
      <c r="AH33" s="2">
        <v>3914.2824870000004</v>
      </c>
      <c r="AI33" s="2">
        <v>3900.603564</v>
      </c>
      <c r="AJ33" s="2">
        <v>3932.8535199999992</v>
      </c>
      <c r="AK33" s="2">
        <v>7139.0463200000004</v>
      </c>
      <c r="AL33" s="2">
        <v>3945.9743196375002</v>
      </c>
      <c r="AM33" s="2">
        <v>4083.0652937275008</v>
      </c>
      <c r="AN33" s="2">
        <v>4333.32793709</v>
      </c>
      <c r="AO33" s="2">
        <v>4169.3535540325001</v>
      </c>
      <c r="AP33" s="2">
        <v>4372.2271433000005</v>
      </c>
      <c r="AQ33" s="2">
        <v>4419.682247875</v>
      </c>
      <c r="AR33" s="2">
        <v>4546.5715593744999</v>
      </c>
      <c r="AS33" s="2">
        <v>4661.7069273550005</v>
      </c>
      <c r="AT33" s="2">
        <v>4500.5556305249993</v>
      </c>
      <c r="AU33" s="2">
        <v>4495.1677477549993</v>
      </c>
      <c r="AV33" s="2">
        <v>4517.3036086925003</v>
      </c>
      <c r="AW33" s="2">
        <v>7670.1977837924987</v>
      </c>
      <c r="AX33" s="2">
        <v>4619.5501922000003</v>
      </c>
      <c r="AY33" s="2">
        <v>4779.7172442699994</v>
      </c>
      <c r="AZ33" s="2">
        <v>4647.4312184099999</v>
      </c>
      <c r="BA33" s="2">
        <v>4782.34416538</v>
      </c>
      <c r="BB33" s="2">
        <v>4918.4148612200006</v>
      </c>
      <c r="BC33" s="2">
        <v>5042.4009629999991</v>
      </c>
      <c r="BD33" s="2">
        <v>4983.8480567799998</v>
      </c>
      <c r="BE33" s="2">
        <v>5052.2008657400002</v>
      </c>
      <c r="BF33" s="2">
        <v>4911.4753781999971</v>
      </c>
      <c r="BG33" s="2">
        <v>5072.3473330899997</v>
      </c>
      <c r="BH33" s="2">
        <v>5086.2124710700009</v>
      </c>
      <c r="BI33" s="2">
        <v>8595.9470942899989</v>
      </c>
      <c r="BJ33" s="2">
        <v>5131.2462848500008</v>
      </c>
      <c r="BK33" s="2">
        <v>5183.7827170500004</v>
      </c>
      <c r="BL33" s="2">
        <v>5180.2275727500009</v>
      </c>
      <c r="BM33" s="2">
        <v>5371.3253185700005</v>
      </c>
      <c r="BN33" s="2">
        <v>5536.6482886200019</v>
      </c>
      <c r="BO33" s="2">
        <v>5289.2044364799995</v>
      </c>
      <c r="BP33" s="2">
        <v>5776.5483673099998</v>
      </c>
      <c r="BQ33" s="2">
        <v>5806.0350024699992</v>
      </c>
      <c r="BR33" s="2">
        <v>5756.3736889600023</v>
      </c>
      <c r="BS33" s="2">
        <v>6091.3820333999975</v>
      </c>
      <c r="BT33" s="2">
        <v>5831.5718976200014</v>
      </c>
      <c r="BU33" s="2">
        <v>10073.333809529999</v>
      </c>
      <c r="BV33" s="2">
        <v>5461.3569812400019</v>
      </c>
      <c r="BW33" s="2">
        <v>6111.4896985599999</v>
      </c>
      <c r="BX33" s="2">
        <v>5712.1949453899997</v>
      </c>
      <c r="BY33" s="2">
        <v>5850.1977265099977</v>
      </c>
      <c r="BZ33" s="2">
        <v>6046.6971842800003</v>
      </c>
      <c r="CA33" s="2">
        <v>6171.4693876299989</v>
      </c>
      <c r="CB33" s="2">
        <v>6407.2017415800001</v>
      </c>
      <c r="CC33" s="2">
        <v>6534.5227886899993</v>
      </c>
      <c r="CD33" s="2">
        <v>6603.4260838600012</v>
      </c>
      <c r="CE33" s="2">
        <v>6965.4933816800003</v>
      </c>
      <c r="CF33" s="2">
        <v>6568.4909816000018</v>
      </c>
      <c r="CG33" s="2">
        <v>12297.609078509997</v>
      </c>
      <c r="CH33" s="2">
        <v>5849.9595761199998</v>
      </c>
      <c r="CI33" s="2">
        <v>7112.8224693300017</v>
      </c>
      <c r="CJ33" s="2">
        <v>7138.2054444500009</v>
      </c>
      <c r="CK33" s="2">
        <v>7198.2382008700006</v>
      </c>
      <c r="CL33" s="2">
        <v>7275.8103876399982</v>
      </c>
      <c r="CM33" s="2">
        <v>7899.9468147100015</v>
      </c>
      <c r="CN33" s="2">
        <v>7509.2506103700007</v>
      </c>
      <c r="CO33" s="2">
        <v>7583.3611976699995</v>
      </c>
      <c r="CP33" s="2">
        <v>7439.5485964399995</v>
      </c>
      <c r="CQ33" s="2">
        <v>7758.7491605200012</v>
      </c>
      <c r="CR33" s="2">
        <v>7680.7624665700014</v>
      </c>
      <c r="CS33" s="2">
        <v>13318.72734768</v>
      </c>
      <c r="CT33" s="2">
        <v>8046.9858254399987</v>
      </c>
      <c r="CU33" s="2">
        <v>7370.9812298299967</v>
      </c>
      <c r="CV33" s="2">
        <v>8236.1418422099996</v>
      </c>
      <c r="CW33" s="2">
        <v>8598.3268590000007</v>
      </c>
      <c r="CX33" s="2">
        <v>8187.7905837800008</v>
      </c>
      <c r="CY33" s="2">
        <v>8589.0639465899985</v>
      </c>
      <c r="CZ33" s="2">
        <v>8474.5177731900003</v>
      </c>
      <c r="DA33" s="2">
        <v>8952.3739102299987</v>
      </c>
      <c r="DB33" s="2">
        <v>8748.1605388472017</v>
      </c>
      <c r="DC33" s="2">
        <v>8699.0415188328025</v>
      </c>
      <c r="DD33" s="2">
        <v>9044.0706418800019</v>
      </c>
      <c r="DE33" s="2">
        <v>15486.641908229998</v>
      </c>
      <c r="DF33" s="2">
        <v>8203.7292898999985</v>
      </c>
      <c r="DG33" s="2">
        <v>9318.6044095800007</v>
      </c>
      <c r="DH33" s="2">
        <v>9193.853091160001</v>
      </c>
      <c r="DI33" s="2">
        <v>9280.9002363099971</v>
      </c>
      <c r="DJ33" s="2">
        <v>9573.3079676299967</v>
      </c>
      <c r="DK33" s="2">
        <v>9655.5444245629969</v>
      </c>
      <c r="DL33" s="2">
        <v>9733.9931606899991</v>
      </c>
      <c r="DM33" s="2">
        <v>10020.340240220001</v>
      </c>
      <c r="DN33" s="2">
        <v>10419.85226586</v>
      </c>
      <c r="DO33" s="2">
        <v>10314.51388269</v>
      </c>
      <c r="DP33" s="2">
        <v>10414.486547899998</v>
      </c>
      <c r="DQ33" s="2">
        <v>17391.06507646</v>
      </c>
      <c r="DR33" s="2">
        <v>9477.2316675900001</v>
      </c>
      <c r="DS33" s="2">
        <v>10436.750954260004</v>
      </c>
      <c r="DT33" s="2">
        <v>10533.992189919996</v>
      </c>
      <c r="DU33" s="2">
        <v>10622.06314255</v>
      </c>
      <c r="DV33" s="2">
        <v>10837.472708499999</v>
      </c>
      <c r="DW33" s="2">
        <v>10928.846077270004</v>
      </c>
      <c r="DX33" s="2">
        <v>11195.118857199999</v>
      </c>
      <c r="DY33" s="2">
        <v>11684.036108002001</v>
      </c>
      <c r="DZ33" s="2">
        <v>11392.625685499999</v>
      </c>
      <c r="EA33" s="2">
        <v>11711.91171022</v>
      </c>
      <c r="EB33" s="2">
        <v>11763.446511179998</v>
      </c>
      <c r="EC33" s="2">
        <v>19828.293068639996</v>
      </c>
      <c r="ED33" s="2">
        <v>11206.899320480004</v>
      </c>
      <c r="EE33" s="2">
        <v>11927.514107109999</v>
      </c>
      <c r="EF33" s="2">
        <v>12133.965379510002</v>
      </c>
      <c r="EG33" s="2">
        <v>12641.572999989998</v>
      </c>
      <c r="EH33" s="2">
        <v>12650.01709867</v>
      </c>
      <c r="EI33" s="2">
        <v>12942.76122316</v>
      </c>
      <c r="EJ33" s="2">
        <v>13230.212241580004</v>
      </c>
      <c r="EK33" s="2">
        <v>13193.239158679997</v>
      </c>
      <c r="EL33" s="2">
        <v>13430.014523969998</v>
      </c>
      <c r="EM33" s="2">
        <v>13475.722740589998</v>
      </c>
      <c r="EN33" s="2">
        <v>13559.183496700001</v>
      </c>
      <c r="EO33" s="2">
        <v>22964.169131320003</v>
      </c>
      <c r="EP33" s="2">
        <v>12031.813877959996</v>
      </c>
      <c r="EQ33" s="2">
        <v>13169.187449309999</v>
      </c>
      <c r="ER33" s="2">
        <v>14209.62144123</v>
      </c>
      <c r="ES33" s="2">
        <v>14089.74418399</v>
      </c>
      <c r="ET33" s="2">
        <v>14400.792223460001</v>
      </c>
      <c r="EU33" s="2">
        <v>14063.858455830001</v>
      </c>
      <c r="EV33" s="2">
        <v>14287.35317371</v>
      </c>
      <c r="EW33" s="2">
        <v>14400.17219863</v>
      </c>
      <c r="EX33" s="2">
        <v>14091.006906129998</v>
      </c>
      <c r="EY33" s="2">
        <v>14864.895126959997</v>
      </c>
      <c r="EZ33" s="2">
        <v>16808.455208719999</v>
      </c>
      <c r="FA33" s="2">
        <v>25591.54393476</v>
      </c>
      <c r="FB33" s="2">
        <v>14076.015821329998</v>
      </c>
      <c r="FC33" s="2">
        <v>15207.342867599998</v>
      </c>
      <c r="FD33" s="2">
        <v>15882.924007890004</v>
      </c>
      <c r="FE33" s="2">
        <v>16330.056188898478</v>
      </c>
      <c r="FF33" s="2">
        <v>16581.717814787255</v>
      </c>
      <c r="FG33" s="2">
        <v>16580.28675901</v>
      </c>
      <c r="FH33" s="2">
        <v>16844.421611469996</v>
      </c>
      <c r="FI33" s="2">
        <v>17330.644483119999</v>
      </c>
      <c r="FJ33" s="2">
        <v>17127.532943039998</v>
      </c>
      <c r="FK33" s="2">
        <v>17563.590081931001</v>
      </c>
      <c r="FL33" s="2">
        <v>17920.116232444856</v>
      </c>
      <c r="FM33" s="2">
        <v>30523.72964542</v>
      </c>
      <c r="FN33" s="2">
        <v>17115.823142030004</v>
      </c>
      <c r="FO33" s="2">
        <v>17777.634159679994</v>
      </c>
      <c r="FP33" s="2">
        <v>18020.198683549999</v>
      </c>
      <c r="FQ33" s="2">
        <v>18546.18449791001</v>
      </c>
      <c r="FR33" s="2">
        <v>19039.806666000004</v>
      </c>
      <c r="FS33" s="2">
        <v>19612.101582529998</v>
      </c>
      <c r="FT33" s="2">
        <v>19756.075256580003</v>
      </c>
      <c r="FU33" s="2">
        <v>20450.898764069996</v>
      </c>
      <c r="FV33" s="2">
        <v>19793.396571910005</v>
      </c>
      <c r="FW33" s="2">
        <v>20521.630536330002</v>
      </c>
      <c r="FX33" s="2">
        <v>20558.998021739997</v>
      </c>
      <c r="FY33" s="2">
        <v>34699.193312859999</v>
      </c>
      <c r="FZ33" s="2">
        <v>19597.725330179997</v>
      </c>
      <c r="GA33" s="2">
        <v>18802.34188408</v>
      </c>
      <c r="GB33" s="2">
        <v>22221.373466660007</v>
      </c>
      <c r="GC33" s="2">
        <v>21765.568725210003</v>
      </c>
      <c r="GD33" s="2">
        <v>21820.890605910001</v>
      </c>
      <c r="GE33" s="2">
        <v>21631.891697677002</v>
      </c>
      <c r="GF33" s="2">
        <v>22283.993015060001</v>
      </c>
      <c r="GG33" s="2">
        <v>22534.62601914999</v>
      </c>
      <c r="GH33" s="2">
        <v>21610.744346997461</v>
      </c>
      <c r="GI33" s="2">
        <v>22381.271576160001</v>
      </c>
      <c r="GJ33" s="2">
        <v>22477.647868310003</v>
      </c>
      <c r="GK33" s="2">
        <v>38636.614162529993</v>
      </c>
      <c r="GL33" s="2">
        <v>21411.011665789996</v>
      </c>
      <c r="GM33" s="2">
        <v>21915.535265489998</v>
      </c>
      <c r="GN33" s="2">
        <v>22657.141018879993</v>
      </c>
      <c r="GO33" s="2">
        <v>25266.914283809998</v>
      </c>
      <c r="GP33" s="2">
        <v>24379.296505170001</v>
      </c>
      <c r="GQ33" s="2">
        <v>24081.026166540014</v>
      </c>
      <c r="GR33" s="2">
        <v>24668.68207499</v>
      </c>
      <c r="GS33" s="2">
        <v>24881.252093610005</v>
      </c>
      <c r="GT33" s="2">
        <v>25025.062131340004</v>
      </c>
      <c r="GU33" s="2">
        <v>25443.438749610003</v>
      </c>
      <c r="GV33" s="2">
        <v>25674.19347903</v>
      </c>
      <c r="GW33" s="2">
        <v>41743.431705090006</v>
      </c>
      <c r="GX33" s="2">
        <v>24529.83831544</v>
      </c>
      <c r="GY33" s="2">
        <v>25318.3699695</v>
      </c>
      <c r="GZ33" s="2">
        <v>25029.297998699996</v>
      </c>
      <c r="HA33" s="2">
        <v>26799.263138760009</v>
      </c>
      <c r="HB33" s="2">
        <v>26603.840854680002</v>
      </c>
      <c r="HC33" s="2">
        <v>26878.244983980003</v>
      </c>
      <c r="HD33" s="2">
        <v>26817.023526310008</v>
      </c>
      <c r="HE33" s="2">
        <v>27875.562600000001</v>
      </c>
      <c r="HF33" s="2">
        <v>27526.458446419991</v>
      </c>
      <c r="HG33" s="2">
        <v>27589.146054449993</v>
      </c>
      <c r="HH33" s="2">
        <v>28818.749624030002</v>
      </c>
      <c r="HI33" s="2">
        <v>43717.337319999999</v>
      </c>
      <c r="HJ33" s="2">
        <v>25916.192759080008</v>
      </c>
      <c r="HK33" s="2">
        <v>26989.602844859994</v>
      </c>
      <c r="HL33" s="2">
        <v>27037.932489019993</v>
      </c>
      <c r="HM33" s="2">
        <v>30452.127624889985</v>
      </c>
      <c r="HN33" s="2">
        <v>28320.167713680006</v>
      </c>
      <c r="HO33" s="2">
        <v>27600.012727459991</v>
      </c>
      <c r="HP33" s="2">
        <v>27992.425459250015</v>
      </c>
      <c r="HQ33" s="2">
        <v>27965.679252429971</v>
      </c>
      <c r="HR33" s="2">
        <v>27307.853812990055</v>
      </c>
      <c r="HS33" s="2">
        <v>26041.355376859963</v>
      </c>
      <c r="HT33" s="2">
        <v>25953.235282190009</v>
      </c>
      <c r="HU33" s="2">
        <v>48695.418558800011</v>
      </c>
      <c r="HV33" s="2">
        <v>27111.31939882</v>
      </c>
      <c r="HW33" s="2">
        <v>28014.727510059998</v>
      </c>
      <c r="HX33" s="2">
        <v>28525.901245870005</v>
      </c>
      <c r="HY33" s="2">
        <v>30431.434293699986</v>
      </c>
      <c r="HZ33" s="2">
        <v>28248.413889139996</v>
      </c>
      <c r="IA33" s="2">
        <v>28488.075148380005</v>
      </c>
      <c r="IB33" s="2">
        <v>27468.410124940008</v>
      </c>
      <c r="IC33" s="2">
        <v>28527.009404759989</v>
      </c>
      <c r="ID33" s="2">
        <v>27691.323691640002</v>
      </c>
      <c r="IE33" s="2">
        <v>28257.779922359994</v>
      </c>
      <c r="IF33" s="2">
        <v>28563.432020479999</v>
      </c>
      <c r="IG33" s="2">
        <v>46809.492016620003</v>
      </c>
      <c r="IH33" s="2">
        <v>26897.466571140005</v>
      </c>
      <c r="II33" s="2">
        <v>28401.97367666</v>
      </c>
      <c r="IJ33" s="2">
        <v>29005.899922150002</v>
      </c>
      <c r="IK33" s="2">
        <v>31132.288512459996</v>
      </c>
      <c r="IL33" s="2">
        <v>29549.459795329993</v>
      </c>
      <c r="IM33" s="2">
        <v>29783.092000990007</v>
      </c>
      <c r="IN33" s="2">
        <v>29637.271858480002</v>
      </c>
      <c r="IO33" s="2">
        <v>30297.465586479997</v>
      </c>
      <c r="IP33" s="2">
        <v>30120.908147470011</v>
      </c>
      <c r="IQ33" s="2">
        <v>30186.84312885</v>
      </c>
      <c r="IR33" s="2">
        <v>30604.803674129991</v>
      </c>
      <c r="IS33" s="2">
        <v>49167.355400199995</v>
      </c>
      <c r="IT33" s="2">
        <v>28666.460921790003</v>
      </c>
      <c r="IU33" s="2">
        <v>29918.485685759999</v>
      </c>
      <c r="IV33" s="2">
        <v>29454.387840559997</v>
      </c>
      <c r="IW33" s="2">
        <v>32805.194291129999</v>
      </c>
      <c r="IX33" s="2">
        <v>30435.07467102</v>
      </c>
      <c r="IY33" s="2">
        <v>30348.700567590007</v>
      </c>
      <c r="IZ33" s="2">
        <v>30734.165092449999</v>
      </c>
      <c r="JA33" s="2">
        <v>31328.555843990001</v>
      </c>
      <c r="JB33" s="2">
        <v>30019.21407382</v>
      </c>
      <c r="JC33" s="2">
        <v>32038.780717689999</v>
      </c>
      <c r="JD33" s="2">
        <v>31933.55050786</v>
      </c>
      <c r="JE33" s="2">
        <v>53499.226789699991</v>
      </c>
      <c r="JF33" s="2">
        <v>32317.232703809994</v>
      </c>
      <c r="JG33" s="2">
        <v>31654.035722949997</v>
      </c>
      <c r="JH33" s="2">
        <v>31190.672551509993</v>
      </c>
      <c r="JI33" s="2">
        <v>34062.70595707</v>
      </c>
      <c r="JJ33" s="2">
        <v>32702.47413753</v>
      </c>
      <c r="JK33" s="2">
        <v>32757.920119729999</v>
      </c>
      <c r="JL33" s="2">
        <v>32182.186225949994</v>
      </c>
      <c r="JM33" s="2">
        <v>32979.695512190003</v>
      </c>
      <c r="JN33" s="2">
        <v>32577.099687919999</v>
      </c>
      <c r="JO33" s="2">
        <v>33944.570216539993</v>
      </c>
      <c r="JP33" s="2">
        <v>32578.747507469998</v>
      </c>
      <c r="JQ33" s="2">
        <v>54383.954245800007</v>
      </c>
      <c r="JR33" s="2">
        <v>33039.410317260001</v>
      </c>
      <c r="JS33" s="2">
        <v>32664.439359700002</v>
      </c>
      <c r="JT33" s="2">
        <v>31580.785162779997</v>
      </c>
      <c r="JU33" s="2">
        <v>22812.813768339995</v>
      </c>
      <c r="JV33" s="2">
        <v>20473.8904072</v>
      </c>
      <c r="JW33" s="2">
        <v>21776.691496390002</v>
      </c>
      <c r="JX33" s="2">
        <v>30803.660640700004</v>
      </c>
      <c r="JY33" s="2">
        <v>39929.05741678999</v>
      </c>
      <c r="JZ33" s="2">
        <v>33385.72362828999</v>
      </c>
      <c r="KA33" s="2">
        <v>41491.888253500008</v>
      </c>
      <c r="KB33" s="2">
        <v>39780.648086510002</v>
      </c>
      <c r="KC33" s="2">
        <v>57033.505078000002</v>
      </c>
      <c r="KD33" s="2">
        <v>32663.349223720008</v>
      </c>
      <c r="KE33" s="2">
        <v>34957.015491450002</v>
      </c>
      <c r="KF33" s="2">
        <v>34487.181473279998</v>
      </c>
      <c r="KG33" s="2">
        <v>35273.723948760002</v>
      </c>
      <c r="KH33" s="2">
        <v>33691.123010200005</v>
      </c>
      <c r="KI33" s="2">
        <v>34093.764022449992</v>
      </c>
      <c r="KJ33" s="2">
        <v>37707.594813179981</v>
      </c>
      <c r="KK33" s="2">
        <v>37962.636494220002</v>
      </c>
      <c r="KL33" s="2">
        <v>39499.72796728</v>
      </c>
      <c r="KM33" s="2">
        <v>38366.81911728</v>
      </c>
      <c r="KN33" s="2">
        <v>39962.108623660002</v>
      </c>
      <c r="KO33" s="2">
        <v>63579.070640789992</v>
      </c>
      <c r="KP33" s="2">
        <v>39682.876720159991</v>
      </c>
      <c r="KQ33" s="2">
        <v>39742.527693220007</v>
      </c>
      <c r="KR33" s="2">
        <v>41389.738344030004</v>
      </c>
    </row>
    <row r="34" spans="1:304" x14ac:dyDescent="0.2">
      <c r="A34" t="s">
        <v>81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4504.0442305000006</v>
      </c>
      <c r="AY34" s="2">
        <v>4667.7688984299994</v>
      </c>
      <c r="AZ34" s="2">
        <v>4535.6510857100002</v>
      </c>
      <c r="BA34" s="2">
        <v>4632.7443160100001</v>
      </c>
      <c r="BB34" s="2">
        <v>4742.5484985999983</v>
      </c>
      <c r="BC34" s="2">
        <v>4871.763281210001</v>
      </c>
      <c r="BD34" s="2">
        <v>4824.3861247900004</v>
      </c>
      <c r="BE34" s="2">
        <v>4876.7437320200006</v>
      </c>
      <c r="BF34" s="2">
        <v>4749.4051770199967</v>
      </c>
      <c r="BG34" s="2">
        <v>4917.3049523299997</v>
      </c>
      <c r="BH34" s="2">
        <v>4918.9547601100012</v>
      </c>
      <c r="BI34" s="2">
        <v>8387.1814971699987</v>
      </c>
      <c r="BJ34" s="2">
        <v>4995.444299400001</v>
      </c>
      <c r="BK34" s="2">
        <v>5062.7171826700005</v>
      </c>
      <c r="BL34" s="2">
        <v>5046.4237111800012</v>
      </c>
      <c r="BM34" s="2">
        <v>5199.9842088799996</v>
      </c>
      <c r="BN34" s="2">
        <v>5344.6428018700017</v>
      </c>
      <c r="BO34" s="2">
        <v>5104.1022657799995</v>
      </c>
      <c r="BP34" s="2">
        <v>5583.61064747</v>
      </c>
      <c r="BQ34" s="2">
        <v>5602.8657343599989</v>
      </c>
      <c r="BR34" s="2">
        <v>5559.1475064200022</v>
      </c>
      <c r="BS34" s="2">
        <v>5894.5170640999977</v>
      </c>
      <c r="BT34" s="2">
        <v>5613.0866348300015</v>
      </c>
      <c r="BU34" s="2">
        <v>9719.1862895099985</v>
      </c>
      <c r="BV34" s="2">
        <v>5300.0342326512218</v>
      </c>
      <c r="BW34" s="2">
        <v>5939.1174493818053</v>
      </c>
      <c r="BX34" s="2">
        <v>5525.1910448310709</v>
      </c>
      <c r="BY34" s="2">
        <v>5606.1466627730024</v>
      </c>
      <c r="BZ34" s="2">
        <v>5751.7890233991993</v>
      </c>
      <c r="CA34" s="2">
        <v>5897.3235956591161</v>
      </c>
      <c r="CB34" s="2">
        <v>6185.8678150201931</v>
      </c>
      <c r="CC34" s="2">
        <v>6285.4251026618795</v>
      </c>
      <c r="CD34" s="2">
        <v>6356.6935788347719</v>
      </c>
      <c r="CE34" s="2">
        <v>6718.4718436339936</v>
      </c>
      <c r="CF34" s="2">
        <v>6312.4797940139051</v>
      </c>
      <c r="CG34" s="2">
        <v>11955.121934634266</v>
      </c>
      <c r="CH34" s="2">
        <v>5653.9804149241036</v>
      </c>
      <c r="CI34" s="2">
        <v>6908.8174403728099</v>
      </c>
      <c r="CJ34" s="2">
        <v>6927.0812299584668</v>
      </c>
      <c r="CK34" s="2">
        <v>6876.8779525075706</v>
      </c>
      <c r="CL34" s="2">
        <v>6954.8502835519457</v>
      </c>
      <c r="CM34" s="2">
        <v>7609.6441876624885</v>
      </c>
      <c r="CN34" s="2">
        <v>7258.8910803468198</v>
      </c>
      <c r="CO34" s="2">
        <v>7314.7373013646366</v>
      </c>
      <c r="CP34" s="2">
        <v>7189.8461317997853</v>
      </c>
      <c r="CQ34" s="2">
        <v>7497.0419474193095</v>
      </c>
      <c r="CR34" s="2">
        <v>7428.7478299787081</v>
      </c>
      <c r="CS34" s="2">
        <v>12986.246234368287</v>
      </c>
      <c r="CT34" s="2">
        <v>7816.7293137273191</v>
      </c>
      <c r="CU34" s="2">
        <v>7167.7254027819863</v>
      </c>
      <c r="CV34" s="2">
        <v>8001.8074689263985</v>
      </c>
      <c r="CW34" s="2">
        <v>8298.7631411704388</v>
      </c>
      <c r="CX34" s="2">
        <v>7851.2932852469648</v>
      </c>
      <c r="CY34" s="2">
        <v>8294.0122162879306</v>
      </c>
      <c r="CZ34" s="2">
        <v>8189.909202258048</v>
      </c>
      <c r="DA34" s="2">
        <v>8674.1571954600131</v>
      </c>
      <c r="DB34" s="2">
        <v>8466.6058623872013</v>
      </c>
      <c r="DC34" s="2">
        <v>8421.4538222228057</v>
      </c>
      <c r="DD34" s="2">
        <v>8768.7293730200108</v>
      </c>
      <c r="DE34" s="2">
        <v>15135.217788420048</v>
      </c>
      <c r="DF34" s="2">
        <v>7951.5854841400014</v>
      </c>
      <c r="DG34" s="2">
        <v>9085.2607878500039</v>
      </c>
      <c r="DH34" s="2">
        <v>8957.4916131600039</v>
      </c>
      <c r="DI34" s="2">
        <v>8971.9694257600058</v>
      </c>
      <c r="DJ34" s="2">
        <v>9246.8392121900069</v>
      </c>
      <c r="DK34" s="2">
        <v>9323.1791961830004</v>
      </c>
      <c r="DL34" s="2">
        <v>9412.9209433099968</v>
      </c>
      <c r="DM34" s="2">
        <v>9672.5335489400131</v>
      </c>
      <c r="DN34" s="2">
        <v>10059.747928780007</v>
      </c>
      <c r="DO34" s="2">
        <v>9982.2439079400101</v>
      </c>
      <c r="DP34" s="2">
        <v>10073.2918078</v>
      </c>
      <c r="DQ34" s="2">
        <v>16978.004887750008</v>
      </c>
      <c r="DR34" s="2">
        <v>9197.9573303500074</v>
      </c>
      <c r="DS34" s="2">
        <v>10175.712365890013</v>
      </c>
      <c r="DT34" s="2">
        <v>10251.335583430007</v>
      </c>
      <c r="DU34" s="2">
        <v>10235.588367920021</v>
      </c>
      <c r="DV34" s="2">
        <v>10469.346845300022</v>
      </c>
      <c r="DW34" s="2">
        <v>10557.616618340031</v>
      </c>
      <c r="DX34" s="2">
        <v>10853.688384660023</v>
      </c>
      <c r="DY34" s="2">
        <v>11331.739817590018</v>
      </c>
      <c r="DZ34" s="2">
        <v>10993.25477510002</v>
      </c>
      <c r="EA34" s="2">
        <v>11338.774632930024</v>
      </c>
      <c r="EB34" s="2">
        <v>11391.133146520022</v>
      </c>
      <c r="EC34" s="2">
        <v>19370.330551380084</v>
      </c>
      <c r="ED34" s="2">
        <v>10890.675590140016</v>
      </c>
      <c r="EE34" s="2">
        <v>11624.48456347002</v>
      </c>
      <c r="EF34" s="2">
        <v>11760.860865900017</v>
      </c>
      <c r="EG34" s="2">
        <v>12190.228826290022</v>
      </c>
      <c r="EH34" s="2">
        <v>12155.233775130011</v>
      </c>
      <c r="EI34" s="2">
        <v>12491.321135</v>
      </c>
      <c r="EJ34" s="2">
        <v>12804.600777500005</v>
      </c>
      <c r="EK34" s="2">
        <v>12753.729792019991</v>
      </c>
      <c r="EL34" s="2">
        <v>13022.034877220001</v>
      </c>
      <c r="EM34" s="2">
        <v>13070.691467999994</v>
      </c>
      <c r="EN34" s="2">
        <v>13155.298056410007</v>
      </c>
      <c r="EO34" s="2">
        <v>22463.617089849973</v>
      </c>
      <c r="EP34" s="2">
        <v>11733.167298459994</v>
      </c>
      <c r="EQ34" s="2">
        <v>12867.662177429991</v>
      </c>
      <c r="ER34" s="2">
        <v>13868.720156560003</v>
      </c>
      <c r="ES34" s="2">
        <v>13665.097675049999</v>
      </c>
      <c r="ET34" s="2">
        <v>13926.770165659998</v>
      </c>
      <c r="EU34" s="2">
        <v>13642.165572440001</v>
      </c>
      <c r="EV34" s="2">
        <v>13925.512616649999</v>
      </c>
      <c r="EW34" s="2">
        <v>14033.31412913</v>
      </c>
      <c r="EX34" s="2">
        <v>13727.767759630002</v>
      </c>
      <c r="EY34" s="2">
        <v>14496.941785189996</v>
      </c>
      <c r="EZ34" s="2">
        <v>16409.985131109999</v>
      </c>
      <c r="FA34" s="2">
        <v>25147.220033829999</v>
      </c>
      <c r="FB34" s="2">
        <v>13720.418320890003</v>
      </c>
      <c r="FC34" s="2">
        <v>14884.138151689998</v>
      </c>
      <c r="FD34" s="2">
        <v>15505.962670010003</v>
      </c>
      <c r="FE34" s="2">
        <v>15932.374872628478</v>
      </c>
      <c r="FF34" s="2">
        <v>16154.930897167256</v>
      </c>
      <c r="FG34" s="2">
        <v>16195.418175629999</v>
      </c>
      <c r="FH34" s="2">
        <v>16454.776955759997</v>
      </c>
      <c r="FI34" s="2">
        <v>16904.03312276</v>
      </c>
      <c r="FJ34" s="2">
        <v>16715.730995277674</v>
      </c>
      <c r="FK34" s="2">
        <v>17150.019674881001</v>
      </c>
      <c r="FL34" s="2">
        <v>17505.604859704858</v>
      </c>
      <c r="FM34" s="2">
        <v>30030.545122710002</v>
      </c>
      <c r="FN34" s="2">
        <v>16741.695213440005</v>
      </c>
      <c r="FO34" s="2">
        <v>17438.604553019995</v>
      </c>
      <c r="FP34" s="2">
        <v>17636.757704039999</v>
      </c>
      <c r="FQ34" s="2">
        <v>18063.958927829935</v>
      </c>
      <c r="FR34" s="2">
        <v>18542.231161000003</v>
      </c>
      <c r="FS34" s="2">
        <v>19147.131895349998</v>
      </c>
      <c r="FT34" s="2">
        <v>19313.998864660003</v>
      </c>
      <c r="FU34" s="2">
        <v>19978.362914269997</v>
      </c>
      <c r="FV34" s="2">
        <v>19309.438974820005</v>
      </c>
      <c r="FW34" s="2">
        <v>20047.882782730001</v>
      </c>
      <c r="FX34" s="2">
        <v>20139.288723909998</v>
      </c>
      <c r="FY34" s="2">
        <v>34176.554703729998</v>
      </c>
      <c r="FZ34" s="2">
        <v>19210.610991229998</v>
      </c>
      <c r="GA34" s="2">
        <v>18445.837455950001</v>
      </c>
      <c r="GB34" s="2">
        <v>21788.460645149997</v>
      </c>
      <c r="GC34" s="2">
        <v>21204.782227980002</v>
      </c>
      <c r="GD34" s="2">
        <v>21287.351433660002</v>
      </c>
      <c r="GE34" s="2">
        <v>21123.610889247</v>
      </c>
      <c r="GF34" s="2">
        <v>21836.605917640001</v>
      </c>
      <c r="GG34" s="2">
        <v>22038.617735479991</v>
      </c>
      <c r="GH34" s="2">
        <v>21112.056312267461</v>
      </c>
      <c r="GI34" s="2">
        <v>21918.701413430001</v>
      </c>
      <c r="GJ34" s="2">
        <v>21999.441316470002</v>
      </c>
      <c r="GK34" s="2">
        <v>38035.498679929995</v>
      </c>
      <c r="GL34" s="2">
        <v>20990.851021139995</v>
      </c>
      <c r="GM34" s="2">
        <v>21510.225574949996</v>
      </c>
      <c r="GN34" s="2">
        <v>22173.633184079994</v>
      </c>
      <c r="GO34" s="2">
        <v>24734.39311708252</v>
      </c>
      <c r="GP34" s="2">
        <v>23816.081533210003</v>
      </c>
      <c r="GQ34" s="2">
        <v>23559.502367070014</v>
      </c>
      <c r="GR34" s="2">
        <v>24161.156387480001</v>
      </c>
      <c r="GS34" s="2">
        <v>24347.440047860004</v>
      </c>
      <c r="GT34" s="2">
        <v>24491.480280880005</v>
      </c>
      <c r="GU34" s="2">
        <v>24929.650044880003</v>
      </c>
      <c r="GV34" s="2">
        <v>25174.876189229999</v>
      </c>
      <c r="GW34" s="2">
        <v>41101.656569050007</v>
      </c>
      <c r="GX34" s="2">
        <v>24078.19322225</v>
      </c>
      <c r="GY34" s="2">
        <v>24846.211907869998</v>
      </c>
      <c r="GZ34" s="2">
        <v>24474.682806999997</v>
      </c>
      <c r="HA34" s="2">
        <v>26195.162688020009</v>
      </c>
      <c r="HB34" s="2">
        <v>26000.628498800001</v>
      </c>
      <c r="HC34" s="2">
        <v>26279.968194540004</v>
      </c>
      <c r="HD34" s="2">
        <v>26268.422803340003</v>
      </c>
      <c r="HE34" s="2">
        <v>27312.12983505</v>
      </c>
      <c r="HF34" s="2">
        <v>26972.091821699989</v>
      </c>
      <c r="HG34" s="2">
        <v>27064.192005059995</v>
      </c>
      <c r="HH34" s="2">
        <v>28283.524940320003</v>
      </c>
      <c r="HI34" s="2">
        <v>43057.762566460013</v>
      </c>
      <c r="HJ34" s="2">
        <v>25424.116842200001</v>
      </c>
      <c r="HK34" s="2">
        <v>26527.440154289994</v>
      </c>
      <c r="HL34" s="2">
        <v>26551.783009840001</v>
      </c>
      <c r="HM34" s="2">
        <v>29780.702043679994</v>
      </c>
      <c r="HN34" s="2">
        <v>27671.687116710007</v>
      </c>
      <c r="HO34" s="2">
        <v>27001.895241610004</v>
      </c>
      <c r="HP34" s="2">
        <v>27406.054782409999</v>
      </c>
      <c r="HQ34" s="2">
        <v>27362.402830410007</v>
      </c>
      <c r="HR34" s="2">
        <v>26719.187581869992</v>
      </c>
      <c r="HS34" s="2">
        <v>25442.66714451</v>
      </c>
      <c r="HT34" s="2">
        <v>25342.686278690006</v>
      </c>
      <c r="HU34" s="2">
        <v>47960.120460410013</v>
      </c>
      <c r="HV34" s="2">
        <v>26559.054309179999</v>
      </c>
      <c r="HW34" s="2">
        <v>27464.423996529997</v>
      </c>
      <c r="HX34" s="2">
        <v>27901.246414139994</v>
      </c>
      <c r="HY34" s="2">
        <v>29695.917559459995</v>
      </c>
      <c r="HZ34" s="2">
        <v>27526.263088630003</v>
      </c>
      <c r="IA34" s="2">
        <v>27801.001214470005</v>
      </c>
      <c r="IB34" s="2">
        <v>26786.481892490003</v>
      </c>
      <c r="IC34" s="2">
        <v>27875.266483599993</v>
      </c>
      <c r="ID34" s="2">
        <v>27029.014980619995</v>
      </c>
      <c r="IE34" s="2">
        <v>27601.758776459996</v>
      </c>
      <c r="IF34" s="2">
        <v>27943.934843469997</v>
      </c>
      <c r="IG34" s="2">
        <v>46032.626624809986</v>
      </c>
      <c r="IH34" s="2">
        <v>26312.285993779999</v>
      </c>
      <c r="II34" s="2">
        <v>27864.50706036</v>
      </c>
      <c r="IJ34" s="2">
        <v>28363.721619219996</v>
      </c>
      <c r="IK34" s="2">
        <v>30376.638407220002</v>
      </c>
      <c r="IL34" s="2">
        <v>28775.817409209998</v>
      </c>
      <c r="IM34" s="2">
        <v>28911.971858190005</v>
      </c>
      <c r="IN34" s="2">
        <v>28817.387450739996</v>
      </c>
      <c r="IO34" s="2">
        <v>29444.630018569998</v>
      </c>
      <c r="IP34" s="2">
        <v>29262.356695900005</v>
      </c>
      <c r="IQ34" s="2">
        <v>29373.177166370002</v>
      </c>
      <c r="IR34" s="2">
        <v>29802.823436239989</v>
      </c>
      <c r="IS34" s="2">
        <v>48179.503540980018</v>
      </c>
      <c r="IT34" s="2">
        <v>27878.504429919994</v>
      </c>
      <c r="IU34" s="2">
        <v>29219.045288550005</v>
      </c>
      <c r="IV34" s="2">
        <v>28690.620124549998</v>
      </c>
      <c r="IW34" s="2">
        <v>31809.291773220008</v>
      </c>
      <c r="IX34" s="2">
        <v>29434.217087630004</v>
      </c>
      <c r="IY34" s="2">
        <v>29517.678846479997</v>
      </c>
      <c r="IZ34" s="2">
        <v>29851.31085916001</v>
      </c>
      <c r="JA34" s="2">
        <v>30449.254990460009</v>
      </c>
      <c r="JB34" s="2">
        <v>29232.247274480007</v>
      </c>
      <c r="JC34" s="2">
        <v>31308.276871880011</v>
      </c>
      <c r="JD34" s="2">
        <v>31223.673469260004</v>
      </c>
      <c r="JE34" s="2">
        <v>52647.515149860003</v>
      </c>
      <c r="JF34" s="2">
        <v>31714.518063910007</v>
      </c>
      <c r="JG34" s="2">
        <v>31049.125651399998</v>
      </c>
      <c r="JH34" s="2">
        <v>30554.99535153</v>
      </c>
      <c r="JI34" s="2">
        <v>33388.274576759992</v>
      </c>
      <c r="JJ34" s="2">
        <v>31982.197350669998</v>
      </c>
      <c r="JK34" s="2">
        <v>31999.284351770009</v>
      </c>
      <c r="JL34" s="2">
        <v>31500.678731799995</v>
      </c>
      <c r="JM34" s="2">
        <v>32316.046491359994</v>
      </c>
      <c r="JN34" s="2">
        <v>31861.606145520007</v>
      </c>
      <c r="JO34" s="2">
        <v>33272.004452389992</v>
      </c>
      <c r="JP34" s="2">
        <v>31872.987130069992</v>
      </c>
      <c r="JQ34" s="2">
        <v>53447.954309299988</v>
      </c>
      <c r="JR34" s="2">
        <v>32351.602138059992</v>
      </c>
      <c r="JS34" s="2">
        <v>32023.197519889989</v>
      </c>
      <c r="JT34" s="2">
        <v>30907.909539840006</v>
      </c>
      <c r="JU34" s="2">
        <v>22227.045839219998</v>
      </c>
      <c r="JV34" s="2">
        <v>19896.163843149996</v>
      </c>
      <c r="JW34" s="2">
        <v>21196.743607820001</v>
      </c>
      <c r="JX34" s="2">
        <v>30173.232751030002</v>
      </c>
      <c r="JY34" s="2">
        <v>39127.503387199999</v>
      </c>
      <c r="JZ34" s="2">
        <v>32657.790876110004</v>
      </c>
      <c r="KA34" s="2">
        <v>40646.551227960008</v>
      </c>
      <c r="KB34" s="2">
        <v>38935.26737714</v>
      </c>
      <c r="KC34" s="2">
        <v>56029.859911140004</v>
      </c>
      <c r="KD34" s="2">
        <v>31941.490575329997</v>
      </c>
      <c r="KE34" s="2">
        <v>34287.354179639995</v>
      </c>
      <c r="KF34" s="2">
        <v>33715.149583109996</v>
      </c>
      <c r="KG34" s="2">
        <v>34389.27313532</v>
      </c>
      <c r="KH34" s="2">
        <v>32753.868815180002</v>
      </c>
      <c r="KI34" s="2">
        <v>33129.689197009997</v>
      </c>
      <c r="KJ34" s="2">
        <v>36835.072545639996</v>
      </c>
      <c r="KK34" s="2">
        <v>37045.222585100011</v>
      </c>
      <c r="KL34" s="2">
        <v>38490.907390669992</v>
      </c>
      <c r="KM34" s="2">
        <v>37378.105128030009</v>
      </c>
      <c r="KN34" s="2">
        <v>39183.262144109991</v>
      </c>
      <c r="KO34" s="2">
        <v>62736.462138120005</v>
      </c>
      <c r="KP34" s="2">
        <v>38960.942663769994</v>
      </c>
      <c r="KQ34" s="2">
        <v>39248.818032930001</v>
      </c>
      <c r="KR34" s="2">
        <v>40807.417861130001</v>
      </c>
    </row>
    <row r="35" spans="1:304" x14ac:dyDescent="0.2">
      <c r="A35" t="s">
        <v>82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115.50596169999997</v>
      </c>
      <c r="AY35" s="2">
        <v>111.94834584</v>
      </c>
      <c r="AZ35" s="2">
        <v>111.78013269999998</v>
      </c>
      <c r="BA35" s="2">
        <v>149.59984936999999</v>
      </c>
      <c r="BB35" s="2">
        <v>175.86636222999996</v>
      </c>
      <c r="BC35" s="2">
        <v>170.63768390999996</v>
      </c>
      <c r="BD35" s="2">
        <v>159.46192198999995</v>
      </c>
      <c r="BE35" s="2">
        <v>175.45713372</v>
      </c>
      <c r="BF35" s="2">
        <v>162.07020117999997</v>
      </c>
      <c r="BG35" s="2">
        <v>155.04238075999999</v>
      </c>
      <c r="BH35" s="2">
        <v>167.25771095999991</v>
      </c>
      <c r="BI35" s="2">
        <v>208.76559711999997</v>
      </c>
      <c r="BJ35" s="2">
        <v>135.80198545000005</v>
      </c>
      <c r="BK35" s="2">
        <v>121.06553437999996</v>
      </c>
      <c r="BL35" s="2">
        <v>133.80386157000001</v>
      </c>
      <c r="BM35" s="2">
        <v>171.34148739999998</v>
      </c>
      <c r="BN35" s="2">
        <v>192.00548674999987</v>
      </c>
      <c r="BO35" s="2">
        <v>185.10217070000002</v>
      </c>
      <c r="BP35" s="2">
        <v>192.93771983999991</v>
      </c>
      <c r="BQ35" s="2">
        <v>203.16926811000002</v>
      </c>
      <c r="BR35" s="2">
        <v>197.22618254000002</v>
      </c>
      <c r="BS35" s="2">
        <v>196.86496929999996</v>
      </c>
      <c r="BT35" s="2">
        <v>218.48526278999998</v>
      </c>
      <c r="BU35" s="2">
        <v>354.14752002</v>
      </c>
      <c r="BV35" s="2">
        <v>161.3227485887798</v>
      </c>
      <c r="BW35" s="2">
        <v>172.37224917819455</v>
      </c>
      <c r="BX35" s="2">
        <v>187.00390055892865</v>
      </c>
      <c r="BY35" s="2">
        <v>244.05106373699559</v>
      </c>
      <c r="BZ35" s="2">
        <v>294.90816088080118</v>
      </c>
      <c r="CA35" s="2">
        <v>274.14579197088244</v>
      </c>
      <c r="CB35" s="2">
        <v>221.33392655980688</v>
      </c>
      <c r="CC35" s="2">
        <v>249.09768602811951</v>
      </c>
      <c r="CD35" s="2">
        <v>246.7325050252293</v>
      </c>
      <c r="CE35" s="2">
        <v>247.02153804600707</v>
      </c>
      <c r="CF35" s="2">
        <v>256.01118758609641</v>
      </c>
      <c r="CG35" s="2">
        <v>342.48714387573108</v>
      </c>
      <c r="CH35" s="2">
        <v>195.97916119589587</v>
      </c>
      <c r="CI35" s="2">
        <v>204.00502895719225</v>
      </c>
      <c r="CJ35" s="2">
        <v>211.12421449153433</v>
      </c>
      <c r="CK35" s="2">
        <v>321.36024836242967</v>
      </c>
      <c r="CL35" s="2">
        <v>320.96010408805284</v>
      </c>
      <c r="CM35" s="2">
        <v>290.30262704751317</v>
      </c>
      <c r="CN35" s="2">
        <v>250.35953002318115</v>
      </c>
      <c r="CO35" s="2">
        <v>268.62389630536302</v>
      </c>
      <c r="CP35" s="2">
        <v>249.70244974021142</v>
      </c>
      <c r="CQ35" s="2">
        <v>261.70772042069177</v>
      </c>
      <c r="CR35" s="2">
        <v>252.01485993129185</v>
      </c>
      <c r="CS35" s="2">
        <v>332.48163122171735</v>
      </c>
      <c r="CT35" s="2">
        <v>230.2565117126795</v>
      </c>
      <c r="CU35" s="2">
        <v>203.25582704801033</v>
      </c>
      <c r="CV35" s="2">
        <v>234.33437328360097</v>
      </c>
      <c r="CW35" s="2">
        <v>299.56371782956285</v>
      </c>
      <c r="CX35" s="2">
        <v>336.49743819303643</v>
      </c>
      <c r="CY35" s="2">
        <v>295.05173030206714</v>
      </c>
      <c r="CZ35" s="2">
        <v>284.60857088194831</v>
      </c>
      <c r="DA35" s="2">
        <v>278.21671476998642</v>
      </c>
      <c r="DB35" s="2">
        <v>281.55467646000005</v>
      </c>
      <c r="DC35" s="2">
        <v>277.58769660999639</v>
      </c>
      <c r="DD35" s="2">
        <v>275.34126885999137</v>
      </c>
      <c r="DE35" s="2">
        <v>351.42411976995533</v>
      </c>
      <c r="DF35" s="2">
        <v>252.14380575999701</v>
      </c>
      <c r="DG35" s="2">
        <v>233.34853842999422</v>
      </c>
      <c r="DH35" s="2">
        <v>236.36147799999725</v>
      </c>
      <c r="DI35" s="2">
        <v>308.93081054999101</v>
      </c>
      <c r="DJ35" s="2">
        <v>326.46875543998914</v>
      </c>
      <c r="DK35" s="2">
        <v>332.36522837999723</v>
      </c>
      <c r="DL35" s="2">
        <v>321.07221738000203</v>
      </c>
      <c r="DM35" s="2">
        <v>347.80669127998834</v>
      </c>
      <c r="DN35" s="2">
        <v>360.1043371799895</v>
      </c>
      <c r="DO35" s="2">
        <v>332.26997474999098</v>
      </c>
      <c r="DP35" s="2">
        <v>341.19474009999777</v>
      </c>
      <c r="DQ35" s="2">
        <v>413.06018870998923</v>
      </c>
      <c r="DR35" s="2">
        <v>279.27433723999201</v>
      </c>
      <c r="DS35" s="2">
        <v>261.03858836999109</v>
      </c>
      <c r="DT35" s="2">
        <v>282.65660648998869</v>
      </c>
      <c r="DU35" s="2">
        <v>386.47477462997807</v>
      </c>
      <c r="DV35" s="2">
        <v>368.12586319997644</v>
      </c>
      <c r="DW35" s="2">
        <v>371.22945892997217</v>
      </c>
      <c r="DX35" s="2">
        <v>341.43047252997292</v>
      </c>
      <c r="DY35" s="2">
        <v>352.29629043997852</v>
      </c>
      <c r="DZ35" s="2">
        <v>399.37126165998382</v>
      </c>
      <c r="EA35" s="2">
        <v>373.13707728997633</v>
      </c>
      <c r="EB35" s="2">
        <v>372.31336465997646</v>
      </c>
      <c r="EC35" s="2">
        <v>457.96121663992164</v>
      </c>
      <c r="ED35" s="2">
        <v>316.22373033998804</v>
      </c>
      <c r="EE35" s="2">
        <v>303.02988091998446</v>
      </c>
      <c r="EF35" s="2">
        <v>373.10451360998633</v>
      </c>
      <c r="EG35" s="2">
        <v>451.34417369997584</v>
      </c>
      <c r="EH35" s="2">
        <v>494.78332354998872</v>
      </c>
      <c r="EI35" s="2">
        <v>451.44008815999985</v>
      </c>
      <c r="EJ35" s="2">
        <v>425.611464079999</v>
      </c>
      <c r="EK35" s="2">
        <v>439.50936666000626</v>
      </c>
      <c r="EL35" s="2">
        <v>407.97964674999679</v>
      </c>
      <c r="EM35" s="2">
        <v>405.03127259000337</v>
      </c>
      <c r="EN35" s="2">
        <v>403.88544028999422</v>
      </c>
      <c r="EO35" s="2">
        <v>500.55204147003104</v>
      </c>
      <c r="EP35" s="2">
        <v>298.64657950000304</v>
      </c>
      <c r="EQ35" s="2">
        <v>301.52527218000898</v>
      </c>
      <c r="ER35" s="2">
        <v>340.90128468</v>
      </c>
      <c r="ES35" s="2">
        <v>424.64650894000005</v>
      </c>
      <c r="ET35" s="2">
        <v>474.02205781999999</v>
      </c>
      <c r="EU35" s="2">
        <v>421.69288338999996</v>
      </c>
      <c r="EV35" s="2">
        <v>361.84055706000004</v>
      </c>
      <c r="EW35" s="2">
        <v>366.8580695</v>
      </c>
      <c r="EX35" s="2">
        <v>363.23914649999699</v>
      </c>
      <c r="EY35" s="2">
        <v>367.95334177000001</v>
      </c>
      <c r="EZ35" s="2">
        <v>398.47007760999998</v>
      </c>
      <c r="FA35" s="2">
        <v>444.32390092999998</v>
      </c>
      <c r="FB35" s="2">
        <v>355.59750043999503</v>
      </c>
      <c r="FC35" s="2">
        <v>323.20471591</v>
      </c>
      <c r="FD35" s="2">
        <v>376.96133788000003</v>
      </c>
      <c r="FE35" s="2">
        <v>397.68131626999997</v>
      </c>
      <c r="FF35" s="2">
        <v>426.78691762</v>
      </c>
      <c r="FG35" s="2">
        <v>384.86858337999996</v>
      </c>
      <c r="FH35" s="2">
        <v>389.64465570999994</v>
      </c>
      <c r="FI35" s="2">
        <v>426.61136035999999</v>
      </c>
      <c r="FJ35" s="2">
        <v>411.80194774000006</v>
      </c>
      <c r="FK35" s="2">
        <v>413.57040705000003</v>
      </c>
      <c r="FL35" s="2">
        <v>414.51137274000001</v>
      </c>
      <c r="FM35" s="2">
        <v>493.18452271000001</v>
      </c>
      <c r="FN35" s="2">
        <v>374.12792858999995</v>
      </c>
      <c r="FO35" s="2">
        <v>339.02960666000007</v>
      </c>
      <c r="FP35" s="2">
        <v>383.44097950999998</v>
      </c>
      <c r="FQ35" s="2">
        <v>482.22557009000002</v>
      </c>
      <c r="FR35" s="2">
        <v>497.57550500000002</v>
      </c>
      <c r="FS35" s="2">
        <v>464.96968717999999</v>
      </c>
      <c r="FT35" s="2">
        <v>442.07639192000005</v>
      </c>
      <c r="FU35" s="2">
        <v>472.53584980000005</v>
      </c>
      <c r="FV35" s="2">
        <v>483.95759708999998</v>
      </c>
      <c r="FW35" s="2">
        <v>473.74775360000001</v>
      </c>
      <c r="FX35" s="2">
        <v>419.70929782999997</v>
      </c>
      <c r="FY35" s="2">
        <v>522.63860912999996</v>
      </c>
      <c r="FZ35" s="2">
        <v>387.11433894999999</v>
      </c>
      <c r="GA35" s="2">
        <v>356.50442813000001</v>
      </c>
      <c r="GB35" s="2">
        <v>432.91282152000002</v>
      </c>
      <c r="GC35" s="2">
        <v>560.78649723000001</v>
      </c>
      <c r="GD35" s="2">
        <v>533.53917191000005</v>
      </c>
      <c r="GE35" s="2">
        <v>508.28080842999998</v>
      </c>
      <c r="GF35" s="2">
        <v>447.38709742000003</v>
      </c>
      <c r="GG35" s="2">
        <v>496.00828367000003</v>
      </c>
      <c r="GH35" s="2">
        <v>498.68803473000003</v>
      </c>
      <c r="GI35" s="2">
        <v>462.57017984999999</v>
      </c>
      <c r="GJ35" s="2">
        <v>478.20655183999997</v>
      </c>
      <c r="GK35" s="2">
        <v>601.11548259999995</v>
      </c>
      <c r="GL35" s="2">
        <v>420.16064464999999</v>
      </c>
      <c r="GM35" s="2">
        <v>405.30969054000002</v>
      </c>
      <c r="GN35" s="2">
        <v>483.50783480000001</v>
      </c>
      <c r="GO35" s="2">
        <v>532.52116672</v>
      </c>
      <c r="GP35" s="2">
        <v>563.21497195999996</v>
      </c>
      <c r="GQ35" s="2">
        <v>521.52379946999997</v>
      </c>
      <c r="GR35" s="2">
        <v>507.52568751000001</v>
      </c>
      <c r="GS35" s="2">
        <v>533.81204575000004</v>
      </c>
      <c r="GT35" s="2">
        <v>533.58185045999994</v>
      </c>
      <c r="GU35" s="2">
        <v>513.78870472999995</v>
      </c>
      <c r="GV35" s="2">
        <v>499.31728980000003</v>
      </c>
      <c r="GW35" s="2">
        <v>641.77513604000001</v>
      </c>
      <c r="GX35" s="2">
        <v>451.64509319000001</v>
      </c>
      <c r="GY35" s="2">
        <v>472.15806163000002</v>
      </c>
      <c r="GZ35" s="2">
        <v>554.61519170000008</v>
      </c>
      <c r="HA35" s="2">
        <v>604.10045074000004</v>
      </c>
      <c r="HB35" s="2">
        <v>603.21235588000002</v>
      </c>
      <c r="HC35" s="2">
        <v>598.27678943000001</v>
      </c>
      <c r="HD35" s="2">
        <v>548.6007229600001</v>
      </c>
      <c r="HE35" s="2">
        <v>563.43276495000009</v>
      </c>
      <c r="HF35" s="2">
        <v>554.36662472000012</v>
      </c>
      <c r="HG35" s="2">
        <v>524.95404938999991</v>
      </c>
      <c r="HH35" s="2">
        <v>535.22468371000002</v>
      </c>
      <c r="HI35" s="2">
        <v>659.57476613000006</v>
      </c>
      <c r="HJ35" s="2">
        <v>492.07591687999997</v>
      </c>
      <c r="HK35" s="2">
        <v>462.16269057</v>
      </c>
      <c r="HL35" s="2">
        <v>486.14947918000001</v>
      </c>
      <c r="HM35" s="2">
        <v>671.42558121000013</v>
      </c>
      <c r="HN35" s="2">
        <v>648.48059697000008</v>
      </c>
      <c r="HO35" s="2">
        <v>598.11748585000009</v>
      </c>
      <c r="HP35" s="2">
        <v>586.3706768400001</v>
      </c>
      <c r="HQ35" s="2">
        <v>603.27642201999993</v>
      </c>
      <c r="HR35" s="2">
        <v>588.66623112000002</v>
      </c>
      <c r="HS35" s="2">
        <v>598.68823235000002</v>
      </c>
      <c r="HT35" s="2">
        <v>610.54900350000003</v>
      </c>
      <c r="HU35" s="2">
        <v>735.29809838999995</v>
      </c>
      <c r="HV35" s="2">
        <v>552.26508964000004</v>
      </c>
      <c r="HW35" s="2">
        <v>550.30351353000003</v>
      </c>
      <c r="HX35" s="2">
        <v>624.65483172999996</v>
      </c>
      <c r="HY35" s="2">
        <v>735.51673424000001</v>
      </c>
      <c r="HZ35" s="2">
        <v>722.15080050999995</v>
      </c>
      <c r="IA35" s="2">
        <v>687.07393391000005</v>
      </c>
      <c r="IB35" s="2">
        <v>681.92823245</v>
      </c>
      <c r="IC35" s="2">
        <v>651.74292115999992</v>
      </c>
      <c r="ID35" s="2">
        <v>662.30871101999992</v>
      </c>
      <c r="IE35" s="2">
        <v>656.02114589999996</v>
      </c>
      <c r="IF35" s="2">
        <v>619.49717700999997</v>
      </c>
      <c r="IG35" s="2">
        <v>776.86539180999989</v>
      </c>
      <c r="IH35" s="2">
        <v>585.18057736000003</v>
      </c>
      <c r="II35" s="2">
        <v>537.46661629999994</v>
      </c>
      <c r="IJ35" s="2">
        <v>642.17830292999997</v>
      </c>
      <c r="IK35" s="2">
        <v>755.65010524000002</v>
      </c>
      <c r="IL35" s="2">
        <v>773.64238612000008</v>
      </c>
      <c r="IM35" s="2">
        <v>871.12014279999994</v>
      </c>
      <c r="IN35" s="2">
        <v>819.88440774000003</v>
      </c>
      <c r="IO35" s="2">
        <v>852.83556791000001</v>
      </c>
      <c r="IP35" s="2">
        <v>858.55145157000004</v>
      </c>
      <c r="IQ35" s="2">
        <v>813.66596247999996</v>
      </c>
      <c r="IR35" s="2">
        <v>801.98023789000001</v>
      </c>
      <c r="IS35" s="2">
        <v>987.85185921999994</v>
      </c>
      <c r="IT35" s="2">
        <v>787.95649187000004</v>
      </c>
      <c r="IU35" s="2">
        <v>699.44039721000013</v>
      </c>
      <c r="IV35" s="2">
        <v>763.76771600999996</v>
      </c>
      <c r="IW35" s="2">
        <v>995.90251790999991</v>
      </c>
      <c r="IX35" s="2">
        <v>1000.8575833900001</v>
      </c>
      <c r="IY35" s="2">
        <v>831.02172111000004</v>
      </c>
      <c r="IZ35" s="2">
        <v>882.85423329000014</v>
      </c>
      <c r="JA35" s="2">
        <v>879.30085352999993</v>
      </c>
      <c r="JB35" s="2">
        <v>786.96679934000019</v>
      </c>
      <c r="JC35" s="2">
        <v>730.50384580999992</v>
      </c>
      <c r="JD35" s="2">
        <v>709.87703860000011</v>
      </c>
      <c r="JE35" s="2">
        <v>851.71163984000009</v>
      </c>
      <c r="JF35" s="2">
        <v>602.71463989999995</v>
      </c>
      <c r="JG35" s="2">
        <v>604.91007155</v>
      </c>
      <c r="JH35" s="2">
        <v>635.67719998000007</v>
      </c>
      <c r="JI35" s="2">
        <v>674.43138030999989</v>
      </c>
      <c r="JJ35" s="2">
        <v>720.27678686000002</v>
      </c>
      <c r="JK35" s="2">
        <v>758.63576796000007</v>
      </c>
      <c r="JL35" s="2">
        <v>681.50749415000007</v>
      </c>
      <c r="JM35" s="2">
        <v>663.64902082999993</v>
      </c>
      <c r="JN35" s="2">
        <v>715.49354239999991</v>
      </c>
      <c r="JO35" s="2">
        <v>672.56576415000006</v>
      </c>
      <c r="JP35" s="2">
        <v>705.76037740000015</v>
      </c>
      <c r="JQ35" s="2">
        <v>935.99993649999999</v>
      </c>
      <c r="JR35" s="2">
        <v>687.80817920000004</v>
      </c>
      <c r="JS35" s="2">
        <v>641.24183980999987</v>
      </c>
      <c r="JT35" s="2">
        <v>672.87562294000008</v>
      </c>
      <c r="JU35" s="2">
        <v>585.76792911999996</v>
      </c>
      <c r="JV35" s="2">
        <v>577.72656404999998</v>
      </c>
      <c r="JW35" s="2">
        <v>579.94788856999992</v>
      </c>
      <c r="JX35" s="2">
        <v>630.4278896699999</v>
      </c>
      <c r="JY35" s="2">
        <v>801.55402958999991</v>
      </c>
      <c r="JZ35" s="2">
        <v>727.93275218000008</v>
      </c>
      <c r="KA35" s="2">
        <v>845.3370255399999</v>
      </c>
      <c r="KB35" s="2">
        <v>845.38070937000009</v>
      </c>
      <c r="KC35" s="2">
        <v>1003.64516681</v>
      </c>
      <c r="KD35" s="2">
        <v>721.85864838999998</v>
      </c>
      <c r="KE35" s="2">
        <v>669.66131181000003</v>
      </c>
      <c r="KF35" s="2">
        <v>772.03189017</v>
      </c>
      <c r="KG35" s="2">
        <v>884.45081344000005</v>
      </c>
      <c r="KH35" s="2">
        <v>937.25419502</v>
      </c>
      <c r="KI35" s="2">
        <v>964.07482543999993</v>
      </c>
      <c r="KJ35" s="2">
        <v>872.52226753999992</v>
      </c>
      <c r="KK35" s="2">
        <v>917.41390911999997</v>
      </c>
      <c r="KL35" s="2">
        <v>1008.8205766099999</v>
      </c>
      <c r="KM35" s="2">
        <v>988.71398924999994</v>
      </c>
      <c r="KN35" s="2">
        <v>778.84647955000003</v>
      </c>
      <c r="KO35" s="2">
        <v>842.60850267000001</v>
      </c>
      <c r="KP35" s="2">
        <v>721.93405639000002</v>
      </c>
      <c r="KQ35" s="2">
        <v>493.70966029000004</v>
      </c>
      <c r="KR35" s="2">
        <v>582.32048289999989</v>
      </c>
    </row>
    <row r="36" spans="1:304" x14ac:dyDescent="0.2">
      <c r="A36" s="8" t="s">
        <v>16</v>
      </c>
      <c r="B36" s="9">
        <v>1003.6837029700005</v>
      </c>
      <c r="C36" s="9">
        <v>908.93084234999878</v>
      </c>
      <c r="D36" s="9">
        <v>975.76666037000086</v>
      </c>
      <c r="E36" s="9">
        <v>916.68510042000389</v>
      </c>
      <c r="F36" s="9">
        <v>1072.5448903800025</v>
      </c>
      <c r="G36" s="9">
        <v>800.46093391000204</v>
      </c>
      <c r="H36" s="9">
        <v>1224.0109324699997</v>
      </c>
      <c r="I36" s="9">
        <v>2266.3425494000007</v>
      </c>
      <c r="J36" s="9">
        <v>953.46245067999553</v>
      </c>
      <c r="K36" s="9">
        <v>941.24497059000214</v>
      </c>
      <c r="L36" s="9">
        <v>838.97219349000034</v>
      </c>
      <c r="M36" s="9">
        <v>1886.6305801899971</v>
      </c>
      <c r="N36" s="9">
        <v>910.12427887000149</v>
      </c>
      <c r="O36" s="9">
        <v>692.87700704999952</v>
      </c>
      <c r="P36" s="9">
        <v>3757.7058504500005</v>
      </c>
      <c r="Q36" s="9">
        <v>2653.724586049997</v>
      </c>
      <c r="R36" s="9">
        <v>1464.546669230001</v>
      </c>
      <c r="S36" s="9">
        <v>998.65449994000028</v>
      </c>
      <c r="T36" s="9">
        <v>920.83496571999922</v>
      </c>
      <c r="U36" s="9">
        <v>7075.0776319909965</v>
      </c>
      <c r="V36" s="9">
        <v>825.91773393100266</v>
      </c>
      <c r="W36" s="9">
        <v>889.2345364910002</v>
      </c>
      <c r="X36" s="9">
        <v>2948.087273400999</v>
      </c>
      <c r="Y36" s="9">
        <v>3113.2035005700018</v>
      </c>
      <c r="Z36" s="9">
        <v>1820.5815410499958</v>
      </c>
      <c r="AA36" s="9">
        <v>998.94836970999995</v>
      </c>
      <c r="AB36" s="9">
        <v>4383.3714601869979</v>
      </c>
      <c r="AC36" s="9">
        <v>1689.9114967799965</v>
      </c>
      <c r="AD36" s="9">
        <v>1561.5049000700074</v>
      </c>
      <c r="AE36" s="9">
        <v>3970.4706236499965</v>
      </c>
      <c r="AF36" s="9">
        <v>1809.1646542199942</v>
      </c>
      <c r="AG36" s="9">
        <v>4247.1927693471016</v>
      </c>
      <c r="AH36" s="9">
        <v>1667.4595639170066</v>
      </c>
      <c r="AI36" s="9">
        <v>1216.8223553699972</v>
      </c>
      <c r="AJ36" s="9">
        <v>1302.6342206889963</v>
      </c>
      <c r="AK36" s="9">
        <v>2085.0359398799965</v>
      </c>
      <c r="AL36" s="9">
        <v>1536.7125507895034</v>
      </c>
      <c r="AM36" s="9">
        <v>1191.5842128763989</v>
      </c>
      <c r="AN36" s="9">
        <v>1532.4076980750042</v>
      </c>
      <c r="AO36" s="9">
        <v>2215.0566345294974</v>
      </c>
      <c r="AP36" s="9">
        <v>2650.6712656109958</v>
      </c>
      <c r="AQ36" s="9">
        <v>1853.5356756439978</v>
      </c>
      <c r="AR36" s="9">
        <v>1961.7203702625029</v>
      </c>
      <c r="AS36" s="9">
        <v>4272.0408500219983</v>
      </c>
      <c r="AT36" s="9">
        <v>1545.4601886539986</v>
      </c>
      <c r="AU36" s="9">
        <v>1806.2454116870022</v>
      </c>
      <c r="AV36" s="9">
        <v>1466.0964880395013</v>
      </c>
      <c r="AW36" s="9">
        <v>2112.6375690085097</v>
      </c>
      <c r="AX36" s="9">
        <v>1776.7015043310057</v>
      </c>
      <c r="AY36" s="9">
        <v>1325.0312625009974</v>
      </c>
      <c r="AZ36" s="9">
        <v>2817.7960165709992</v>
      </c>
      <c r="BA36" s="9">
        <v>4136.125077278004</v>
      </c>
      <c r="BB36" s="9">
        <v>3287.0723375984999</v>
      </c>
      <c r="BC36" s="9">
        <v>1756.7613017909998</v>
      </c>
      <c r="BD36" s="9">
        <v>2000.2524450585042</v>
      </c>
      <c r="BE36" s="9">
        <v>2798.2263707284919</v>
      </c>
      <c r="BF36" s="9">
        <v>1721.9966088315941</v>
      </c>
      <c r="BG36" s="9">
        <v>1982.3141406095474</v>
      </c>
      <c r="BH36" s="9">
        <v>2144.8382458830147</v>
      </c>
      <c r="BI36" s="9">
        <v>3214.5389255147657</v>
      </c>
      <c r="BJ36" s="9">
        <v>2796.5325477855986</v>
      </c>
      <c r="BK36" s="9">
        <v>2306.2112352109098</v>
      </c>
      <c r="BL36" s="9">
        <v>1810.1356535754294</v>
      </c>
      <c r="BM36" s="9">
        <v>3170.5942009710061</v>
      </c>
      <c r="BN36" s="9">
        <v>2255.3054721720055</v>
      </c>
      <c r="BO36" s="9">
        <v>1620.5151887410011</v>
      </c>
      <c r="BP36" s="9">
        <v>2787.6695852919975</v>
      </c>
      <c r="BQ36" s="9">
        <v>1901.4214797100058</v>
      </c>
      <c r="BR36" s="9">
        <v>2190.8497711209939</v>
      </c>
      <c r="BS36" s="9">
        <v>2979.2040434009987</v>
      </c>
      <c r="BT36" s="9">
        <v>2154.9924733609996</v>
      </c>
      <c r="BU36" s="9">
        <v>3403.8708825699996</v>
      </c>
      <c r="BV36" s="9">
        <v>3889.1846970190991</v>
      </c>
      <c r="BW36" s="9">
        <v>2411.1310556909975</v>
      </c>
      <c r="BX36" s="9">
        <v>1785.7462279420006</v>
      </c>
      <c r="BY36" s="9">
        <v>4214.4023476010007</v>
      </c>
      <c r="BZ36" s="9">
        <v>2560.1763620910078</v>
      </c>
      <c r="CA36" s="9">
        <v>1791.4106083900042</v>
      </c>
      <c r="CB36" s="9">
        <v>2930.7586120509959</v>
      </c>
      <c r="CC36" s="9">
        <v>3453.7504921509963</v>
      </c>
      <c r="CD36" s="9">
        <v>2286.6274081599986</v>
      </c>
      <c r="CE36" s="9">
        <v>3114.3628893519999</v>
      </c>
      <c r="CF36" s="9">
        <v>2071.0288307799929</v>
      </c>
      <c r="CG36" s="9">
        <v>2213.4464429419968</v>
      </c>
      <c r="CH36" s="9">
        <v>3424.6153392595952</v>
      </c>
      <c r="CI36" s="9">
        <v>2922.5914853508075</v>
      </c>
      <c r="CJ36" s="9">
        <v>3123.1901414282947</v>
      </c>
      <c r="CK36" s="9">
        <v>3292.0997614840971</v>
      </c>
      <c r="CL36" s="9">
        <v>3000.2045107751974</v>
      </c>
      <c r="CM36" s="9">
        <v>2523.9244370708975</v>
      </c>
      <c r="CN36" s="9">
        <v>3663.6707803703057</v>
      </c>
      <c r="CO36" s="9">
        <v>2894.2042739174876</v>
      </c>
      <c r="CP36" s="9">
        <v>2390.2582262150027</v>
      </c>
      <c r="CQ36" s="9">
        <v>3950.9129088545924</v>
      </c>
      <c r="CR36" s="9">
        <v>3206.2694111874998</v>
      </c>
      <c r="CS36" s="9">
        <v>4028.2983857096078</v>
      </c>
      <c r="CT36" s="9">
        <v>4346.5802322598056</v>
      </c>
      <c r="CU36" s="9">
        <v>3890.7515687002033</v>
      </c>
      <c r="CV36" s="9">
        <v>3599.7921297663979</v>
      </c>
      <c r="CW36" s="9">
        <v>5141.8581500483906</v>
      </c>
      <c r="CX36" s="9">
        <v>3284.6505902227054</v>
      </c>
      <c r="CY36" s="9">
        <v>2706.3492930353113</v>
      </c>
      <c r="CZ36" s="9">
        <v>4898.361629457504</v>
      </c>
      <c r="DA36" s="9">
        <v>3179.3143498110076</v>
      </c>
      <c r="DB36" s="9">
        <v>2733.4868712446969</v>
      </c>
      <c r="DC36" s="9">
        <v>4831.0555064716009</v>
      </c>
      <c r="DD36" s="9">
        <v>2838.291405101998</v>
      </c>
      <c r="DE36" s="9">
        <v>4874.8396932099786</v>
      </c>
      <c r="DF36" s="9">
        <v>6545.3424930712918</v>
      </c>
      <c r="DG36" s="9">
        <v>2990.0717111379945</v>
      </c>
      <c r="DH36" s="9">
        <v>4295.6779668457057</v>
      </c>
      <c r="DI36" s="9">
        <v>8047.775060367303</v>
      </c>
      <c r="DJ36" s="9">
        <v>5467.6196351242015</v>
      </c>
      <c r="DK36" s="9">
        <v>3214.8718724390983</v>
      </c>
      <c r="DL36" s="9">
        <v>5987.8751121510904</v>
      </c>
      <c r="DM36" s="9">
        <v>6588.210372468795</v>
      </c>
      <c r="DN36" s="9">
        <v>3937.1462932336963</v>
      </c>
      <c r="DO36" s="9">
        <v>5480.4258172850132</v>
      </c>
      <c r="DP36" s="9">
        <v>3618.9458093529011</v>
      </c>
      <c r="DQ36" s="9">
        <v>3926.6834839288094</v>
      </c>
      <c r="DR36" s="9">
        <v>7317.3251778999984</v>
      </c>
      <c r="DS36" s="9">
        <v>2994.4835250300021</v>
      </c>
      <c r="DT36" s="9">
        <v>4650.3628294800019</v>
      </c>
      <c r="DU36" s="9">
        <v>8156.7848491279819</v>
      </c>
      <c r="DV36" s="9">
        <v>5024.8191396099828</v>
      </c>
      <c r="DW36" s="9">
        <v>3516.8366614620099</v>
      </c>
      <c r="DX36" s="9">
        <v>5532.0326010999961</v>
      </c>
      <c r="DY36" s="9">
        <v>4154.6681527600012</v>
      </c>
      <c r="DZ36" s="9">
        <v>4284.4673187400022</v>
      </c>
      <c r="EA36" s="9">
        <v>5706.6542976499913</v>
      </c>
      <c r="EB36" s="9">
        <v>4235.4388345586358</v>
      </c>
      <c r="EC36" s="9">
        <v>4867.1037833323535</v>
      </c>
      <c r="ED36" s="9">
        <v>7965.2297983532771</v>
      </c>
      <c r="EE36" s="9">
        <v>4383.6719643767228</v>
      </c>
      <c r="EF36" s="9">
        <v>7151.3137521800018</v>
      </c>
      <c r="EG36" s="9">
        <v>8909.7699849300025</v>
      </c>
      <c r="EH36" s="9">
        <v>7070.8734116299856</v>
      </c>
      <c r="EI36" s="9">
        <v>4922.9281709100032</v>
      </c>
      <c r="EJ36" s="9">
        <v>8394.0024834100022</v>
      </c>
      <c r="EK36" s="9">
        <v>9030.3669089000032</v>
      </c>
      <c r="EL36" s="9">
        <v>8460.0682112499853</v>
      </c>
      <c r="EM36" s="9">
        <v>8335.8997962999965</v>
      </c>
      <c r="EN36" s="9">
        <v>5290.231913560001</v>
      </c>
      <c r="EO36" s="9">
        <v>6010.3024835899887</v>
      </c>
      <c r="EP36" s="9">
        <v>7052.1318516000028</v>
      </c>
      <c r="EQ36" s="9">
        <v>5522.9574189199939</v>
      </c>
      <c r="ER36" s="9">
        <v>5163.0057203099896</v>
      </c>
      <c r="ES36" s="9">
        <v>9023.4757099799917</v>
      </c>
      <c r="ET36" s="9">
        <v>9259.9526967900056</v>
      </c>
      <c r="EU36" s="9">
        <v>5549.2692727899903</v>
      </c>
      <c r="EV36" s="9">
        <v>8427.9017232199949</v>
      </c>
      <c r="EW36" s="9">
        <v>12043.319438719996</v>
      </c>
      <c r="EX36" s="9">
        <v>5765.1022437100146</v>
      </c>
      <c r="EY36" s="9">
        <v>7220.0791442999871</v>
      </c>
      <c r="EZ36" s="9">
        <v>11640.475426009987</v>
      </c>
      <c r="FA36" s="9">
        <v>13364.304468910006</v>
      </c>
      <c r="FB36" s="9">
        <v>8712.7891443000117</v>
      </c>
      <c r="FC36" s="9">
        <v>6896.622785759997</v>
      </c>
      <c r="FD36" s="9">
        <v>6378.0073747000024</v>
      </c>
      <c r="FE36" s="9">
        <v>13847.004355589992</v>
      </c>
      <c r="FF36" s="9">
        <v>8008.8001362400173</v>
      </c>
      <c r="FG36" s="9">
        <v>4995.7641413099991</v>
      </c>
      <c r="FH36" s="9">
        <v>8487.2619615000076</v>
      </c>
      <c r="FI36" s="9">
        <v>12098.452417719993</v>
      </c>
      <c r="FJ36" s="9">
        <v>79867.070881289983</v>
      </c>
      <c r="FK36" s="9">
        <v>7431.4449931200033</v>
      </c>
      <c r="FL36" s="9">
        <v>8655.5566716699905</v>
      </c>
      <c r="FM36" s="9">
        <v>10076.821126486997</v>
      </c>
      <c r="FN36" s="9">
        <v>9452.630692359995</v>
      </c>
      <c r="FO36" s="9">
        <v>7524.7938901900015</v>
      </c>
      <c r="FP36" s="9">
        <v>7383.2399558199759</v>
      </c>
      <c r="FQ36" s="9">
        <v>13582.324376040004</v>
      </c>
      <c r="FR36" s="9">
        <v>9442.9798510999899</v>
      </c>
      <c r="FS36" s="9">
        <v>8512.5356736400063</v>
      </c>
      <c r="FT36" s="9">
        <v>11341.383719800018</v>
      </c>
      <c r="FU36" s="9">
        <v>6977.8378277600059</v>
      </c>
      <c r="FV36" s="9">
        <v>10940.784941319995</v>
      </c>
      <c r="FW36" s="9">
        <v>9218.308049459989</v>
      </c>
      <c r="FX36" s="9">
        <v>9268.4174827500137</v>
      </c>
      <c r="FY36" s="9">
        <v>10111.828508319988</v>
      </c>
      <c r="FZ36" s="9">
        <v>11931.662768190003</v>
      </c>
      <c r="GA36" s="9">
        <v>11534.084650039993</v>
      </c>
      <c r="GB36" s="9">
        <v>6946.8033406899958</v>
      </c>
      <c r="GC36" s="9">
        <v>14353.579311099998</v>
      </c>
      <c r="GD36" s="9">
        <v>10327.960752149997</v>
      </c>
      <c r="GE36" s="9">
        <v>7443.9930526099924</v>
      </c>
      <c r="GF36" s="9">
        <v>13353.461806419993</v>
      </c>
      <c r="GG36" s="9">
        <v>12884.212379539997</v>
      </c>
      <c r="GH36" s="9">
        <v>11347.716127340005</v>
      </c>
      <c r="GI36" s="9">
        <v>11705.212152549986</v>
      </c>
      <c r="GJ36" s="9">
        <v>8216.9558609899941</v>
      </c>
      <c r="GK36" s="9">
        <v>29086.208992820008</v>
      </c>
      <c r="GL36" s="9">
        <v>13794.523733190006</v>
      </c>
      <c r="GM36" s="9">
        <v>7183.7171200500161</v>
      </c>
      <c r="GN36" s="9">
        <v>8189.7519497800167</v>
      </c>
      <c r="GO36" s="9">
        <v>14485.925975459973</v>
      </c>
      <c r="GP36" s="9">
        <v>11014.126434060014</v>
      </c>
      <c r="GQ36" s="9">
        <v>13689.249119240016</v>
      </c>
      <c r="GR36" s="9">
        <v>14370.160289199997</v>
      </c>
      <c r="GS36" s="9">
        <v>13064.063144290001</v>
      </c>
      <c r="GT36" s="9">
        <v>10010.878365230019</v>
      </c>
      <c r="GU36" s="9">
        <v>11632.161582649987</v>
      </c>
      <c r="GV36" s="9">
        <v>24377.183505439982</v>
      </c>
      <c r="GW36" s="9">
        <v>9882.7065863100215</v>
      </c>
      <c r="GX36" s="9">
        <v>14480.503152149973</v>
      </c>
      <c r="GY36" s="9">
        <v>10717.109394339979</v>
      </c>
      <c r="GZ36" s="9">
        <v>13433.04951822001</v>
      </c>
      <c r="HA36" s="9">
        <v>16095.838695829985</v>
      </c>
      <c r="HB36" s="9">
        <v>8520.1867109500163</v>
      </c>
      <c r="HC36" s="9">
        <v>9543.2697486299803</v>
      </c>
      <c r="HD36" s="9">
        <v>13886.886014279971</v>
      </c>
      <c r="HE36" s="9">
        <v>13499.934933629978</v>
      </c>
      <c r="HF36" s="9">
        <v>9641.8770181300024</v>
      </c>
      <c r="HG36" s="9">
        <v>12509.65717436999</v>
      </c>
      <c r="HH36" s="9">
        <v>8452.5174224000148</v>
      </c>
      <c r="HI36" s="9">
        <v>14018.450719359986</v>
      </c>
      <c r="HJ36" s="9">
        <v>13342.3342338</v>
      </c>
      <c r="HK36" s="9">
        <v>7589.1247850099999</v>
      </c>
      <c r="HL36" s="9">
        <v>9729.12825453</v>
      </c>
      <c r="HM36" s="9">
        <v>13939.144027960001</v>
      </c>
      <c r="HN36" s="9">
        <v>12120.403575199998</v>
      </c>
      <c r="HO36" s="9">
        <v>9671.5921734000003</v>
      </c>
      <c r="HP36" s="9">
        <v>12696.441730540002</v>
      </c>
      <c r="HQ36" s="9">
        <v>9920.7137145599991</v>
      </c>
      <c r="HR36" s="9">
        <v>8762.3605558500021</v>
      </c>
      <c r="HS36" s="9">
        <v>10785.124537740005</v>
      </c>
      <c r="HT36" s="9">
        <v>8699.6423424599998</v>
      </c>
      <c r="HU36" s="9">
        <v>16449.097710930004</v>
      </c>
      <c r="HV36" s="9">
        <v>23286.510892733637</v>
      </c>
      <c r="HW36" s="9">
        <v>7916.9600696800007</v>
      </c>
      <c r="HX36" s="9">
        <v>8435.1922494051469</v>
      </c>
      <c r="HY36" s="9">
        <v>13273.960071000001</v>
      </c>
      <c r="HZ36" s="9">
        <v>9454.8145475256788</v>
      </c>
      <c r="IA36" s="9">
        <v>13485.83834342</v>
      </c>
      <c r="IB36" s="9">
        <v>13274.884075350003</v>
      </c>
      <c r="IC36" s="9">
        <v>8940.9526634999984</v>
      </c>
      <c r="ID36" s="9">
        <v>8517.369609970001</v>
      </c>
      <c r="IE36" s="9">
        <v>9542.9034808300003</v>
      </c>
      <c r="IF36" s="9">
        <v>10667.886117040001</v>
      </c>
      <c r="IG36" s="9">
        <v>11462.03613724</v>
      </c>
      <c r="IH36" s="9">
        <v>13758.369570599998</v>
      </c>
      <c r="II36" s="9">
        <v>8632.4811921400014</v>
      </c>
      <c r="IJ36" s="9">
        <v>11621.878770736999</v>
      </c>
      <c r="IK36" s="9">
        <v>17568.417103209998</v>
      </c>
      <c r="IL36" s="9">
        <v>9267.565198960001</v>
      </c>
      <c r="IM36" s="9">
        <v>11031.08447057</v>
      </c>
      <c r="IN36" s="9">
        <v>12841.685865020003</v>
      </c>
      <c r="IO36" s="9">
        <v>16624.63358917</v>
      </c>
      <c r="IP36" s="9">
        <v>8846.0964448499999</v>
      </c>
      <c r="IQ36" s="9">
        <v>14604.647123279996</v>
      </c>
      <c r="IR36" s="9">
        <v>23050.404425079996</v>
      </c>
      <c r="IS36" s="9">
        <v>26836.447248</v>
      </c>
      <c r="IT36" s="9">
        <v>17649.378897760002</v>
      </c>
      <c r="IU36" s="9">
        <v>8946.6885477600008</v>
      </c>
      <c r="IV36" s="9">
        <v>10069.782910926999</v>
      </c>
      <c r="IW36" s="9">
        <v>21238.648233</v>
      </c>
      <c r="IX36" s="9">
        <v>18843.11927508</v>
      </c>
      <c r="IY36" s="9">
        <v>12134.438001370003</v>
      </c>
      <c r="IZ36" s="9">
        <v>19458.458431889998</v>
      </c>
      <c r="JA36" s="9">
        <v>17861.121645440002</v>
      </c>
      <c r="JB36" s="9">
        <v>14206.401918570002</v>
      </c>
      <c r="JC36" s="9">
        <v>20881.151726979999</v>
      </c>
      <c r="JD36" s="9">
        <v>18219.952459020002</v>
      </c>
      <c r="JE36" s="9">
        <v>13269.900183890002</v>
      </c>
      <c r="JF36" s="9">
        <v>19300.887031130002</v>
      </c>
      <c r="JG36" s="9">
        <v>9637.8937987499994</v>
      </c>
      <c r="JH36" s="9">
        <v>12720.664572080001</v>
      </c>
      <c r="JI36" s="9">
        <v>22700.662910049999</v>
      </c>
      <c r="JJ36" s="9">
        <v>15912.28300505</v>
      </c>
      <c r="JK36" s="9">
        <v>9576.1396179000003</v>
      </c>
      <c r="JL36" s="9">
        <v>20874.874463449996</v>
      </c>
      <c r="JM36" s="9">
        <v>10841.171838549999</v>
      </c>
      <c r="JN36" s="9">
        <v>20624.696787069999</v>
      </c>
      <c r="JO36" s="9">
        <v>20274.916750809993</v>
      </c>
      <c r="JP36" s="9">
        <v>16365.29494415</v>
      </c>
      <c r="JQ36" s="9">
        <v>97412.018160209976</v>
      </c>
      <c r="JR36" s="9">
        <v>19648.492209510001</v>
      </c>
      <c r="JS36" s="9">
        <v>12256.16129815</v>
      </c>
      <c r="JT36" s="9">
        <v>10833.609628490001</v>
      </c>
      <c r="JU36" s="9">
        <v>15041.12692348</v>
      </c>
      <c r="JV36" s="9">
        <v>10552.608852879999</v>
      </c>
      <c r="JW36" s="9">
        <v>9238.5471643300007</v>
      </c>
      <c r="JX36" s="9">
        <v>13487.90005781</v>
      </c>
      <c r="JY36" s="9">
        <v>12708.90257729</v>
      </c>
      <c r="JZ36" s="9">
        <v>16591.884285069998</v>
      </c>
      <c r="KA36" s="9">
        <v>15996.14939703</v>
      </c>
      <c r="KB36" s="9">
        <v>12890.207771990001</v>
      </c>
      <c r="KC36" s="9">
        <v>14693.04095572</v>
      </c>
      <c r="KD36" s="9">
        <v>19711.330247730002</v>
      </c>
      <c r="KE36" s="9">
        <v>13177.837791579999</v>
      </c>
      <c r="KF36" s="9">
        <v>16105.51359552</v>
      </c>
      <c r="KG36" s="9">
        <v>28801.864541560004</v>
      </c>
      <c r="KH36" s="9">
        <v>23664.187577150002</v>
      </c>
      <c r="KI36" s="9">
        <v>20129.142267560001</v>
      </c>
      <c r="KJ36" s="9">
        <v>25625.650863069997</v>
      </c>
      <c r="KK36" s="9">
        <v>22360.695357320004</v>
      </c>
      <c r="KL36" s="9">
        <v>15469.257771879998</v>
      </c>
      <c r="KM36" s="9">
        <v>30068.911073869996</v>
      </c>
      <c r="KN36" s="9">
        <v>26590.846752500001</v>
      </c>
      <c r="KO36" s="9">
        <v>33148.484045869998</v>
      </c>
      <c r="KP36" s="9">
        <v>29929.365822920001</v>
      </c>
      <c r="KQ36" s="9">
        <v>30515.253963319999</v>
      </c>
      <c r="KR36" s="9">
        <v>19138.716428809999</v>
      </c>
    </row>
    <row r="37" spans="1:304" x14ac:dyDescent="0.2">
      <c r="A37" t="s">
        <v>17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135.4</v>
      </c>
      <c r="I37" s="2">
        <v>1381.2222220000001</v>
      </c>
      <c r="J37" s="2">
        <v>0</v>
      </c>
      <c r="K37" s="2">
        <v>0</v>
      </c>
      <c r="L37" s="2">
        <v>0.1</v>
      </c>
      <c r="M37" s="2">
        <v>0.47</v>
      </c>
      <c r="N37" s="2">
        <v>0.48799999999999955</v>
      </c>
      <c r="O37" s="2">
        <v>8.9999999999999993E-3</v>
      </c>
      <c r="P37" s="2">
        <v>2453.0899109999991</v>
      </c>
      <c r="Q37" s="2">
        <v>1588.588086</v>
      </c>
      <c r="R37" s="2">
        <v>4.4999999999999998E-2</v>
      </c>
      <c r="S37" s="2">
        <v>0.127</v>
      </c>
      <c r="T37" s="2">
        <v>1.0000000227373675E-8</v>
      </c>
      <c r="U37" s="2">
        <v>5280.5060000000003</v>
      </c>
      <c r="V37" s="2">
        <v>8.9999999999999993E-3</v>
      </c>
      <c r="W37" s="2">
        <v>1.7999999999999999E-2</v>
      </c>
      <c r="X37" s="2">
        <v>9.9999818101059656E-10</v>
      </c>
      <c r="Y37" s="2">
        <v>34.838333949999999</v>
      </c>
      <c r="Z37" s="2">
        <v>71.585607010999993</v>
      </c>
      <c r="AA37" s="2">
        <v>79.974212541</v>
      </c>
      <c r="AB37" s="2">
        <v>3188.8756470799999</v>
      </c>
      <c r="AC37" s="2">
        <v>318.455214834</v>
      </c>
      <c r="AD37" s="2">
        <v>62.080873715999999</v>
      </c>
      <c r="AE37" s="2">
        <v>2466.5715714849998</v>
      </c>
      <c r="AF37" s="2">
        <v>19.165748323999999</v>
      </c>
      <c r="AG37" s="2">
        <v>2520.9328558029997</v>
      </c>
      <c r="AH37" s="2">
        <v>331.47001402199993</v>
      </c>
      <c r="AI37" s="2">
        <v>19.635831233000001</v>
      </c>
      <c r="AJ37" s="2">
        <v>16.402262676000003</v>
      </c>
      <c r="AK37" s="2">
        <v>56.045911599999982</v>
      </c>
      <c r="AL37" s="2">
        <v>80.625011841000003</v>
      </c>
      <c r="AM37" s="2">
        <v>32.323760831000001</v>
      </c>
      <c r="AN37" s="2">
        <v>156.27607526399999</v>
      </c>
      <c r="AO37" s="2">
        <v>382.90021592400001</v>
      </c>
      <c r="AP37" s="2">
        <v>873.08268242500003</v>
      </c>
      <c r="AQ37" s="2">
        <v>169.13121972500002</v>
      </c>
      <c r="AR37" s="2">
        <v>401.81340608899995</v>
      </c>
      <c r="AS37" s="2">
        <v>2826.7909594610001</v>
      </c>
      <c r="AT37" s="2">
        <v>211.57612060400001</v>
      </c>
      <c r="AU37" s="2">
        <v>5.7409821829999714</v>
      </c>
      <c r="AV37" s="2">
        <v>26.735683565000006</v>
      </c>
      <c r="AW37" s="2">
        <v>60.042728534000005</v>
      </c>
      <c r="AX37" s="2">
        <v>104.605809884</v>
      </c>
      <c r="AY37" s="2">
        <v>35.934545456000002</v>
      </c>
      <c r="AZ37" s="2">
        <v>1328.2893835449997</v>
      </c>
      <c r="BA37" s="2">
        <v>1208.2319380659999</v>
      </c>
      <c r="BB37" s="2">
        <v>1021.5557053360005</v>
      </c>
      <c r="BC37" s="2">
        <v>2.9382750149999999</v>
      </c>
      <c r="BD37" s="2">
        <v>9.5090639049999997</v>
      </c>
      <c r="BE37" s="2">
        <v>532.90435388499998</v>
      </c>
      <c r="BF37" s="2">
        <v>77.501620235000004</v>
      </c>
      <c r="BG37" s="2">
        <v>4.4526873600000005</v>
      </c>
      <c r="BH37" s="2">
        <v>43.235684065999997</v>
      </c>
      <c r="BI37" s="2">
        <v>12.152179894000005</v>
      </c>
      <c r="BJ37" s="2">
        <v>763.92249173400012</v>
      </c>
      <c r="BK37" s="2">
        <v>613.42232241500005</v>
      </c>
      <c r="BL37" s="2">
        <v>24.698149455999939</v>
      </c>
      <c r="BM37" s="2">
        <v>71.955671615000014</v>
      </c>
      <c r="BN37" s="2">
        <v>4.2868126659999977</v>
      </c>
      <c r="BO37" s="2">
        <v>4.0468151749999999</v>
      </c>
      <c r="BP37" s="2">
        <v>8.3452113160000003</v>
      </c>
      <c r="BQ37" s="2">
        <v>87.375165915000011</v>
      </c>
      <c r="BR37" s="2">
        <v>19.929457994</v>
      </c>
      <c r="BS37" s="2">
        <v>8.638442923999996</v>
      </c>
      <c r="BT37" s="2">
        <v>5.0092990550000005</v>
      </c>
      <c r="BU37" s="2">
        <v>208.37910897000003</v>
      </c>
      <c r="BV37" s="2">
        <v>142.656399542</v>
      </c>
      <c r="BW37" s="2">
        <v>10.823273562999999</v>
      </c>
      <c r="BX37" s="2">
        <v>2.1386289029999999</v>
      </c>
      <c r="BY37" s="2">
        <v>15.090006183</v>
      </c>
      <c r="BZ37" s="2">
        <v>7.467111923</v>
      </c>
      <c r="CA37" s="2">
        <v>5.0960191519999993</v>
      </c>
      <c r="CB37" s="2">
        <v>36.459936843000001</v>
      </c>
      <c r="CC37" s="2">
        <v>111.51534671300001</v>
      </c>
      <c r="CD37" s="2">
        <v>12.932131263</v>
      </c>
      <c r="CE37" s="2">
        <v>15.566886881999999</v>
      </c>
      <c r="CF37" s="2">
        <v>31.507019192000001</v>
      </c>
      <c r="CG37" s="2">
        <v>11.213074122999998</v>
      </c>
      <c r="CH37" s="2">
        <v>129.53112191</v>
      </c>
      <c r="CI37" s="2">
        <v>10.703992999999999</v>
      </c>
      <c r="CJ37" s="2">
        <v>6.0023294600000003</v>
      </c>
      <c r="CK37" s="2">
        <v>15.190571839999999</v>
      </c>
      <c r="CL37" s="2">
        <v>5.8277405399999997</v>
      </c>
      <c r="CM37" s="2">
        <v>8.0968259999999983</v>
      </c>
      <c r="CN37" s="2">
        <v>160.17693691999997</v>
      </c>
      <c r="CO37" s="2">
        <v>13.700092349999998</v>
      </c>
      <c r="CP37" s="2">
        <v>13.22729103</v>
      </c>
      <c r="CQ37" s="2">
        <v>16.159172079999987</v>
      </c>
      <c r="CR37" s="2">
        <v>668.05164458000002</v>
      </c>
      <c r="CS37" s="2">
        <v>207.68790832000002</v>
      </c>
      <c r="CT37" s="2">
        <v>124.90288168000001</v>
      </c>
      <c r="CU37" s="2">
        <v>5.7367708199999994</v>
      </c>
      <c r="CV37" s="2">
        <v>19.424938960000006</v>
      </c>
      <c r="CW37" s="2">
        <v>19.028641440000001</v>
      </c>
      <c r="CX37" s="2">
        <v>4.1569698900000001</v>
      </c>
      <c r="CY37" s="2">
        <v>11.966684719999998</v>
      </c>
      <c r="CZ37" s="2">
        <v>8.889375900000001</v>
      </c>
      <c r="DA37" s="2">
        <v>8.8709763699999993</v>
      </c>
      <c r="DB37" s="2">
        <v>9.0073208600000001</v>
      </c>
      <c r="DC37" s="2">
        <v>8.5984295000000017</v>
      </c>
      <c r="DD37" s="2">
        <v>10.561511619999997</v>
      </c>
      <c r="DE37" s="2">
        <v>595.68494339000017</v>
      </c>
      <c r="DF37" s="2">
        <v>694.15870286000006</v>
      </c>
      <c r="DG37" s="2">
        <v>39.55708087</v>
      </c>
      <c r="DH37" s="2">
        <v>7.0908281100000004</v>
      </c>
      <c r="DI37" s="2">
        <v>14.995074070000001</v>
      </c>
      <c r="DJ37" s="2">
        <v>12.651067709999998</v>
      </c>
      <c r="DK37" s="2">
        <v>3.7437388700000005</v>
      </c>
      <c r="DL37" s="2">
        <v>8.0737298700000011</v>
      </c>
      <c r="DM37" s="2">
        <v>84.826524070000019</v>
      </c>
      <c r="DN37" s="2">
        <v>18.609354379999999</v>
      </c>
      <c r="DO37" s="2">
        <v>20.4446616</v>
      </c>
      <c r="DP37" s="2">
        <v>13.090974299999999</v>
      </c>
      <c r="DQ37" s="2">
        <v>67.394516490000001</v>
      </c>
      <c r="DR37" s="2">
        <v>155.31962502000002</v>
      </c>
      <c r="DS37" s="2">
        <v>68.152934669999979</v>
      </c>
      <c r="DT37" s="2">
        <v>6.4425539399999998</v>
      </c>
      <c r="DU37" s="2">
        <v>11.964186779999977</v>
      </c>
      <c r="DV37" s="2">
        <v>733.59111570000005</v>
      </c>
      <c r="DW37" s="2">
        <v>39.279250540000007</v>
      </c>
      <c r="DX37" s="2">
        <v>52.788465520000003</v>
      </c>
      <c r="DY37" s="2">
        <v>22.30637102</v>
      </c>
      <c r="DZ37" s="2">
        <v>29.40094028</v>
      </c>
      <c r="EA37" s="2">
        <v>28.117135180000012</v>
      </c>
      <c r="EB37" s="2">
        <v>10.569958909999999</v>
      </c>
      <c r="EC37" s="2">
        <v>906.06983012000001</v>
      </c>
      <c r="ED37" s="2">
        <v>192.89749058000001</v>
      </c>
      <c r="EE37" s="2">
        <v>131.5389989</v>
      </c>
      <c r="EF37" s="2">
        <v>1953.4193515900001</v>
      </c>
      <c r="EG37" s="2">
        <v>181.02337040999996</v>
      </c>
      <c r="EH37" s="2">
        <v>1700.7369764299999</v>
      </c>
      <c r="EI37" s="2">
        <v>135.81416303</v>
      </c>
      <c r="EJ37" s="2">
        <v>72.11342879</v>
      </c>
      <c r="EK37" s="2">
        <v>41.412663860000002</v>
      </c>
      <c r="EL37" s="2">
        <v>299.90621300000004</v>
      </c>
      <c r="EM37" s="2">
        <v>17.475019469999999</v>
      </c>
      <c r="EN37" s="2">
        <v>10.120234</v>
      </c>
      <c r="EO37" s="2">
        <v>1343.5470165500001</v>
      </c>
      <c r="EP37" s="2">
        <v>214.66634371000001</v>
      </c>
      <c r="EQ37" s="2">
        <v>16.157003459999999</v>
      </c>
      <c r="ER37" s="2">
        <v>12.658032480000001</v>
      </c>
      <c r="ES37" s="2">
        <v>73.05747779000005</v>
      </c>
      <c r="ET37" s="2">
        <v>1170.5078809699999</v>
      </c>
      <c r="EU37" s="2">
        <v>42.734813449999997</v>
      </c>
      <c r="EV37" s="2">
        <v>111.59150205</v>
      </c>
      <c r="EW37" s="2">
        <v>7.3100227499999599</v>
      </c>
      <c r="EX37" s="2">
        <v>1150.07397384</v>
      </c>
      <c r="EY37" s="2">
        <v>174.66471447999999</v>
      </c>
      <c r="EZ37" s="2">
        <v>12.61060123</v>
      </c>
      <c r="FA37" s="2">
        <v>105.38458912999999</v>
      </c>
      <c r="FB37" s="2">
        <v>233.47581600999999</v>
      </c>
      <c r="FC37" s="2">
        <v>7.1304938199999999</v>
      </c>
      <c r="FD37" s="2">
        <v>19.0389263</v>
      </c>
      <c r="FE37" s="2">
        <v>15.28691107</v>
      </c>
      <c r="FF37" s="2">
        <v>130.30487363</v>
      </c>
      <c r="FG37" s="2">
        <v>44.125293749999997</v>
      </c>
      <c r="FH37" s="2">
        <v>53.960890450000001</v>
      </c>
      <c r="FI37" s="2">
        <v>14.89330987</v>
      </c>
      <c r="FJ37" s="2">
        <v>16.61772259</v>
      </c>
      <c r="FK37" s="2">
        <v>15.45815698</v>
      </c>
      <c r="FL37" s="2">
        <v>14.200934740000001</v>
      </c>
      <c r="FM37" s="2">
        <v>593.90274923000004</v>
      </c>
      <c r="FN37" s="2">
        <v>256.12506218999999</v>
      </c>
      <c r="FO37" s="2">
        <v>9.693567980000001</v>
      </c>
      <c r="FP37" s="2">
        <v>15.623861080000001</v>
      </c>
      <c r="FQ37" s="2">
        <v>11.41215362000001</v>
      </c>
      <c r="FR37" s="2">
        <v>1071.89854838</v>
      </c>
      <c r="FS37" s="2">
        <v>346.40774105000003</v>
      </c>
      <c r="FT37" s="2">
        <v>55.723503470000004</v>
      </c>
      <c r="FU37" s="2">
        <v>11.370442560000001</v>
      </c>
      <c r="FV37" s="2">
        <v>14.563215380000001</v>
      </c>
      <c r="FW37" s="2">
        <v>39.621308219999996</v>
      </c>
      <c r="FX37" s="2">
        <v>17.778301809999999</v>
      </c>
      <c r="FY37" s="2">
        <v>2088.0577848100002</v>
      </c>
      <c r="FZ37" s="2">
        <v>317.92196974000001</v>
      </c>
      <c r="GA37" s="2">
        <v>15.45096672</v>
      </c>
      <c r="GB37" s="2">
        <v>15.10061239</v>
      </c>
      <c r="GC37" s="2">
        <v>35.534957039999995</v>
      </c>
      <c r="GD37" s="2">
        <v>407.58867803999999</v>
      </c>
      <c r="GE37" s="2">
        <v>12.863500010000001</v>
      </c>
      <c r="GF37" s="2">
        <v>54.739052770000001</v>
      </c>
      <c r="GG37" s="2">
        <v>210.79575649999998</v>
      </c>
      <c r="GH37" s="2">
        <v>12.122100170000001</v>
      </c>
      <c r="GI37" s="2">
        <v>1098.9328799900002</v>
      </c>
      <c r="GJ37" s="2">
        <v>40.956635320000004</v>
      </c>
      <c r="GK37" s="2">
        <v>15.130378100000001</v>
      </c>
      <c r="GL37" s="2">
        <v>278.14709855000001</v>
      </c>
      <c r="GM37" s="2">
        <v>14.485787920000002</v>
      </c>
      <c r="GN37" s="2">
        <v>10.525016579999999</v>
      </c>
      <c r="GO37" s="2">
        <v>19.212794089999989</v>
      </c>
      <c r="GP37" s="2">
        <v>1103.56651827</v>
      </c>
      <c r="GQ37" s="2">
        <v>1367.5055857099997</v>
      </c>
      <c r="GR37" s="2">
        <v>3315.3482224299996</v>
      </c>
      <c r="GS37" s="2">
        <v>876.09473155000012</v>
      </c>
      <c r="GT37" s="2">
        <v>17.15064924</v>
      </c>
      <c r="GU37" s="2">
        <v>39.540713689999997</v>
      </c>
      <c r="GV37" s="2">
        <v>15014.77218176</v>
      </c>
      <c r="GW37" s="2">
        <v>16.245707970000002</v>
      </c>
      <c r="GX37" s="2">
        <v>741.28026771000009</v>
      </c>
      <c r="GY37" s="2">
        <v>13.552446230000003</v>
      </c>
      <c r="GZ37" s="2">
        <v>10.479038490000001</v>
      </c>
      <c r="HA37" s="2">
        <v>225.80358782000002</v>
      </c>
      <c r="HB37" s="2">
        <v>238.79280185000002</v>
      </c>
      <c r="HC37" s="2">
        <v>14.374952709999999</v>
      </c>
      <c r="HD37" s="2">
        <v>1414.32065543</v>
      </c>
      <c r="HE37" s="2">
        <v>75.311102049999988</v>
      </c>
      <c r="HF37" s="2">
        <v>49.040787200000004</v>
      </c>
      <c r="HG37" s="2">
        <v>20.126999130000002</v>
      </c>
      <c r="HH37" s="2">
        <v>11.758368600000001</v>
      </c>
      <c r="HI37" s="2">
        <v>5106.2783546600003</v>
      </c>
      <c r="HJ37" s="2">
        <v>301.77390051999993</v>
      </c>
      <c r="HK37" s="2">
        <v>57.98751367000002</v>
      </c>
      <c r="HL37" s="2">
        <v>68.175929910000008</v>
      </c>
      <c r="HM37" s="2">
        <v>619.21054259999983</v>
      </c>
      <c r="HN37" s="2">
        <v>2869.5568915499994</v>
      </c>
      <c r="HO37" s="2">
        <v>71.900269789999996</v>
      </c>
      <c r="HP37" s="2">
        <v>1416.4466662100006</v>
      </c>
      <c r="HQ37" s="2">
        <v>71.799049159999569</v>
      </c>
      <c r="HR37" s="2">
        <v>65.772388810000436</v>
      </c>
      <c r="HS37" s="2">
        <v>86.900500000000008</v>
      </c>
      <c r="HT37" s="2">
        <v>69.902590229999646</v>
      </c>
      <c r="HU37" s="2">
        <v>191.80546620000015</v>
      </c>
      <c r="HV37" s="2">
        <v>11369.789170089998</v>
      </c>
      <c r="HW37" s="2">
        <v>201.21147555999997</v>
      </c>
      <c r="HX37" s="2">
        <v>64.406036465146997</v>
      </c>
      <c r="HY37" s="2">
        <v>1229.95478495</v>
      </c>
      <c r="HZ37" s="2">
        <v>462.79136393999988</v>
      </c>
      <c r="IA37" s="2">
        <v>5265.0236458099989</v>
      </c>
      <c r="IB37" s="2">
        <v>1900.1395250400001</v>
      </c>
      <c r="IC37" s="2">
        <v>422.14217736000006</v>
      </c>
      <c r="ID37" s="2">
        <v>206.23711198000009</v>
      </c>
      <c r="IE37" s="2">
        <v>238.28144834999989</v>
      </c>
      <c r="IF37" s="2">
        <v>277.3250024699999</v>
      </c>
      <c r="IG37" s="2">
        <v>270.50739863000018</v>
      </c>
      <c r="IH37" s="2">
        <v>351.93544450999997</v>
      </c>
      <c r="II37" s="2">
        <v>92.089209060000002</v>
      </c>
      <c r="IJ37" s="2">
        <v>116.13492220999998</v>
      </c>
      <c r="IK37" s="2">
        <v>1469.6923669999999</v>
      </c>
      <c r="IL37" s="2">
        <v>383.61794705999989</v>
      </c>
      <c r="IM37" s="2">
        <v>187.23049317000002</v>
      </c>
      <c r="IN37" s="2">
        <v>351.85248284000005</v>
      </c>
      <c r="IO37" s="2">
        <v>1830.6336889700001</v>
      </c>
      <c r="IP37" s="2">
        <v>179.35431206999999</v>
      </c>
      <c r="IQ37" s="2">
        <v>221.3044410899999</v>
      </c>
      <c r="IR37" s="2">
        <v>12424.19486618</v>
      </c>
      <c r="IS37" s="2">
        <v>14498.436872409999</v>
      </c>
      <c r="IT37" s="2">
        <v>423.57855934000003</v>
      </c>
      <c r="IU37" s="2">
        <v>136.41866826999998</v>
      </c>
      <c r="IV37" s="2">
        <v>139.37596430000002</v>
      </c>
      <c r="IW37" s="2">
        <v>271.80902837999997</v>
      </c>
      <c r="IX37" s="2">
        <v>467.68155037000002</v>
      </c>
      <c r="IY37" s="2">
        <v>1166.4278029699999</v>
      </c>
      <c r="IZ37" s="2">
        <v>450.93737776</v>
      </c>
      <c r="JA37" s="2">
        <v>7180.1764795100007</v>
      </c>
      <c r="JB37" s="2">
        <v>2907.7316180600001</v>
      </c>
      <c r="JC37" s="2">
        <v>1655.07990969</v>
      </c>
      <c r="JD37" s="2">
        <v>6969.98362825</v>
      </c>
      <c r="JE37" s="2">
        <v>159.95705939000001</v>
      </c>
      <c r="JF37" s="2">
        <v>497.56818256000003</v>
      </c>
      <c r="JG37" s="2">
        <v>142.80744889000002</v>
      </c>
      <c r="JH37" s="2">
        <v>136.70106928000001</v>
      </c>
      <c r="JI37" s="2">
        <v>451.71630293999999</v>
      </c>
      <c r="JJ37" s="2">
        <v>1946.82185422</v>
      </c>
      <c r="JK37" s="2">
        <v>141.53762063000002</v>
      </c>
      <c r="JL37" s="2">
        <v>1801.3236463599999</v>
      </c>
      <c r="JM37" s="2">
        <v>439.50255381999995</v>
      </c>
      <c r="JN37" s="2">
        <v>2573.9225615099995</v>
      </c>
      <c r="JO37" s="2">
        <v>207.02505957000022</v>
      </c>
      <c r="JP37" s="2">
        <v>258.84107181000059</v>
      </c>
      <c r="JQ37" s="2">
        <v>84683.55950807</v>
      </c>
      <c r="JR37" s="2">
        <v>470.55214498000004</v>
      </c>
      <c r="JS37" s="2">
        <v>227.95192875999999</v>
      </c>
      <c r="JT37" s="2">
        <v>140.22996087000001</v>
      </c>
      <c r="JU37" s="2">
        <v>282.51987587999997</v>
      </c>
      <c r="JV37" s="2">
        <v>191.67496371000001</v>
      </c>
      <c r="JW37" s="2">
        <v>208.30890184</v>
      </c>
      <c r="JX37" s="2">
        <v>209.80207953000001</v>
      </c>
      <c r="JY37" s="2">
        <v>214.56556815000002</v>
      </c>
      <c r="JZ37" s="2">
        <v>5321.1020630100002</v>
      </c>
      <c r="KA37" s="2">
        <v>148.66790222999998</v>
      </c>
      <c r="KB37" s="2">
        <v>143.55484643</v>
      </c>
      <c r="KC37" s="2">
        <v>619.72371126999997</v>
      </c>
      <c r="KD37" s="2">
        <v>591.9801642000001</v>
      </c>
      <c r="KE37" s="2">
        <v>137.87159990000001</v>
      </c>
      <c r="KF37" s="2">
        <v>185.93204808999999</v>
      </c>
      <c r="KG37" s="2">
        <v>510.49174962000001</v>
      </c>
      <c r="KH37" s="2">
        <v>196.68032944999999</v>
      </c>
      <c r="KI37" s="2">
        <v>245.60936996999999</v>
      </c>
      <c r="KJ37" s="2">
        <v>383.46076657999998</v>
      </c>
      <c r="KK37" s="2">
        <v>584.20592862000001</v>
      </c>
      <c r="KL37" s="2">
        <v>600.09177163999993</v>
      </c>
      <c r="KM37" s="2">
        <v>3231.8085461300002</v>
      </c>
      <c r="KN37" s="2">
        <v>197.97592741</v>
      </c>
      <c r="KO37" s="2">
        <v>2999.7330800500004</v>
      </c>
      <c r="KP37" s="2">
        <v>692.28927657000008</v>
      </c>
      <c r="KQ37" s="2">
        <v>11356.006929649999</v>
      </c>
      <c r="KR37" s="2">
        <v>202.49443138999999</v>
      </c>
    </row>
    <row r="38" spans="1:304" x14ac:dyDescent="0.2">
      <c r="A38" t="s">
        <v>18</v>
      </c>
      <c r="B38" s="2">
        <v>1.018E-3</v>
      </c>
      <c r="C38" s="2">
        <v>79.841385000000002</v>
      </c>
      <c r="D38" s="2">
        <v>43.971899000000001</v>
      </c>
      <c r="E38" s="2">
        <v>6.4229659999999997</v>
      </c>
      <c r="F38" s="2">
        <v>232.28614400000001</v>
      </c>
      <c r="G38" s="2">
        <v>4.4937019999999999</v>
      </c>
      <c r="H38" s="2">
        <v>134.364631</v>
      </c>
      <c r="I38" s="2">
        <v>1.8461559999999999</v>
      </c>
      <c r="J38" s="2">
        <v>47.531815000000002</v>
      </c>
      <c r="K38" s="2">
        <v>65.990613999999994</v>
      </c>
      <c r="L38" s="2">
        <v>35.594844999999999</v>
      </c>
      <c r="M38" s="2">
        <v>170.00148999999999</v>
      </c>
      <c r="N38" s="2">
        <v>0.40454600000000002</v>
      </c>
      <c r="O38" s="2">
        <v>2.6236839999999999</v>
      </c>
      <c r="P38" s="2">
        <v>8.6000000000000003E-5</v>
      </c>
      <c r="Q38" s="2">
        <v>71.025681000000006</v>
      </c>
      <c r="R38" s="2">
        <v>620.02518599999996</v>
      </c>
      <c r="S38" s="2">
        <v>14.089185000000001</v>
      </c>
      <c r="T38" s="2">
        <v>1.8897000000000001E-2</v>
      </c>
      <c r="U38" s="2">
        <v>35.319625000000002</v>
      </c>
      <c r="V38" s="2">
        <v>1.2554110000000001</v>
      </c>
      <c r="W38" s="2">
        <v>0.73397500000000004</v>
      </c>
      <c r="X38" s="2">
        <v>673.09786199999996</v>
      </c>
      <c r="Y38" s="2">
        <v>951.95829967999998</v>
      </c>
      <c r="Z38" s="2">
        <v>437.53036000000003</v>
      </c>
      <c r="AA38" s="2">
        <v>14.981258</v>
      </c>
      <c r="AB38" s="2">
        <v>122.61069422999999</v>
      </c>
      <c r="AC38" s="2">
        <v>21.788443999999998</v>
      </c>
      <c r="AD38" s="2">
        <v>96.958962</v>
      </c>
      <c r="AE38" s="2">
        <v>81.332757000000001</v>
      </c>
      <c r="AF38" s="2">
        <v>132.73454599999999</v>
      </c>
      <c r="AG38" s="2">
        <v>169.97187700000001</v>
      </c>
      <c r="AH38" s="2">
        <v>264.97642500000001</v>
      </c>
      <c r="AI38" s="2">
        <v>1.269919</v>
      </c>
      <c r="AJ38" s="2">
        <v>119.130807</v>
      </c>
      <c r="AK38" s="2">
        <v>328.31166779</v>
      </c>
      <c r="AL38" s="2">
        <v>1.7275000000000002E-2</v>
      </c>
      <c r="AM38" s="2">
        <v>3.6821990000000002</v>
      </c>
      <c r="AN38" s="2">
        <v>203.54834</v>
      </c>
      <c r="AO38" s="2">
        <v>125.78967014999999</v>
      </c>
      <c r="AP38" s="2">
        <v>453.50771635000001</v>
      </c>
      <c r="AQ38" s="2">
        <v>574.22792258000004</v>
      </c>
      <c r="AR38" s="2">
        <v>12.942912999999999</v>
      </c>
      <c r="AS38" s="2">
        <v>81.474312699999984</v>
      </c>
      <c r="AT38" s="2">
        <v>71.849566249999995</v>
      </c>
      <c r="AU38" s="2">
        <v>2.9595771900000001</v>
      </c>
      <c r="AV38" s="2">
        <v>12.06936915</v>
      </c>
      <c r="AW38" s="2">
        <v>30.109194980000002</v>
      </c>
      <c r="AX38" s="2">
        <v>0.20557911000000001</v>
      </c>
      <c r="AY38" s="2">
        <v>256.53570159999998</v>
      </c>
      <c r="AZ38" s="2">
        <v>66.028424029999996</v>
      </c>
      <c r="BA38" s="2">
        <v>945.37664216000007</v>
      </c>
      <c r="BB38" s="2">
        <v>875.16152510999996</v>
      </c>
      <c r="BC38" s="2">
        <v>2.01589822</v>
      </c>
      <c r="BD38" s="2">
        <v>6.3371891000000007</v>
      </c>
      <c r="BE38" s="2">
        <v>399.06585307</v>
      </c>
      <c r="BF38" s="2">
        <v>96.532011810000014</v>
      </c>
      <c r="BG38" s="2">
        <v>0.29616389999999998</v>
      </c>
      <c r="BH38" s="2">
        <v>431.35989089999998</v>
      </c>
      <c r="BI38" s="2">
        <v>153.00738570999999</v>
      </c>
      <c r="BJ38" s="2">
        <v>1.0502764099999999</v>
      </c>
      <c r="BK38" s="2">
        <v>217.34023632</v>
      </c>
      <c r="BL38" s="2">
        <v>271.17426112999999</v>
      </c>
      <c r="BM38" s="2">
        <v>598.99748124000007</v>
      </c>
      <c r="BN38" s="2">
        <v>864.48644050999997</v>
      </c>
      <c r="BO38" s="2">
        <v>3.4566310899999997</v>
      </c>
      <c r="BP38" s="2">
        <v>2.1848286400000001</v>
      </c>
      <c r="BQ38" s="2">
        <v>3.4742084199999996</v>
      </c>
      <c r="BR38" s="2">
        <v>299.57242536000001</v>
      </c>
      <c r="BS38" s="2">
        <v>2.1045529900000002</v>
      </c>
      <c r="BT38" s="2">
        <v>0.16719590000000001</v>
      </c>
      <c r="BU38" s="2">
        <v>899.82993524000005</v>
      </c>
      <c r="BV38" s="2">
        <v>369.92128620000005</v>
      </c>
      <c r="BW38" s="2">
        <v>499.78749949000007</v>
      </c>
      <c r="BX38" s="2">
        <v>31.977524740000003</v>
      </c>
      <c r="BY38" s="2">
        <v>229.46104299999999</v>
      </c>
      <c r="BZ38" s="2">
        <v>855.66374945999985</v>
      </c>
      <c r="CA38" s="2">
        <v>13.77817271</v>
      </c>
      <c r="CB38" s="2">
        <v>0.99891449999999993</v>
      </c>
      <c r="CC38" s="2">
        <v>1311.5352570100001</v>
      </c>
      <c r="CD38" s="2">
        <v>314.72101141000002</v>
      </c>
      <c r="CE38" s="2">
        <v>18.083565239999999</v>
      </c>
      <c r="CF38" s="2">
        <v>44.288338500000002</v>
      </c>
      <c r="CG38" s="2">
        <v>138.13181813000003</v>
      </c>
      <c r="CH38" s="2">
        <v>4.33189606</v>
      </c>
      <c r="CI38" s="2">
        <v>1080.92324162</v>
      </c>
      <c r="CJ38" s="2">
        <v>317.64393248999994</v>
      </c>
      <c r="CK38" s="2">
        <v>59.254930870000052</v>
      </c>
      <c r="CL38" s="2">
        <v>1110.2061712500001</v>
      </c>
      <c r="CM38" s="2">
        <v>304.70337775999997</v>
      </c>
      <c r="CN38" s="2">
        <v>12.322235350000001</v>
      </c>
      <c r="CO38" s="2">
        <v>356.78506393999999</v>
      </c>
      <c r="CP38" s="2">
        <v>50.750126240000007</v>
      </c>
      <c r="CQ38" s="2">
        <v>29.775188849999999</v>
      </c>
      <c r="CR38" s="2">
        <v>-0.19083077999999998</v>
      </c>
      <c r="CS38" s="2">
        <v>982.45686043000012</v>
      </c>
      <c r="CT38" s="2">
        <v>86.382687460000014</v>
      </c>
      <c r="CU38" s="2">
        <v>1252.1700414300001</v>
      </c>
      <c r="CV38" s="2">
        <v>0.10618535000000001</v>
      </c>
      <c r="CW38" s="2">
        <v>1011.0344486400001</v>
      </c>
      <c r="CX38" s="2">
        <v>618.88032735000013</v>
      </c>
      <c r="CY38" s="2">
        <v>73.111091189999996</v>
      </c>
      <c r="CZ38" s="2">
        <v>400.45443022999996</v>
      </c>
      <c r="DA38" s="2">
        <v>559.04256298999996</v>
      </c>
      <c r="DB38" s="2">
        <v>0.99226587000000266</v>
      </c>
      <c r="DC38" s="2">
        <v>30.940382799999998</v>
      </c>
      <c r="DD38" s="2">
        <v>9.8350555599999989</v>
      </c>
      <c r="DE38" s="2">
        <v>811.01316093000003</v>
      </c>
      <c r="DF38" s="2">
        <v>717.17794645000004</v>
      </c>
      <c r="DG38" s="2">
        <v>130.94120835000001</v>
      </c>
      <c r="DH38" s="2">
        <v>1365.3082922399999</v>
      </c>
      <c r="DI38" s="2">
        <v>1859.1680823300001</v>
      </c>
      <c r="DJ38" s="2">
        <v>2144.88868013</v>
      </c>
      <c r="DK38" s="2">
        <v>156.14959275999999</v>
      </c>
      <c r="DL38" s="2">
        <v>10.05599316</v>
      </c>
      <c r="DM38" s="2">
        <v>3253.1903239699996</v>
      </c>
      <c r="DN38" s="2">
        <v>3.3764157699999999</v>
      </c>
      <c r="DO38" s="2">
        <v>2.6579565000000001</v>
      </c>
      <c r="DP38" s="2">
        <v>36.626677599999987</v>
      </c>
      <c r="DQ38" s="2">
        <v>60.853632170000004</v>
      </c>
      <c r="DR38" s="2">
        <v>1416.12618266</v>
      </c>
      <c r="DS38" s="2">
        <v>43.914043960000001</v>
      </c>
      <c r="DT38" s="2">
        <v>1273.9741218000004</v>
      </c>
      <c r="DU38" s="2">
        <v>1321.5555927899995</v>
      </c>
      <c r="DV38" s="2">
        <v>1068.9222478400002</v>
      </c>
      <c r="DW38" s="2">
        <v>137.34849539999999</v>
      </c>
      <c r="DX38" s="2">
        <v>269.38117511000002</v>
      </c>
      <c r="DY38" s="2">
        <v>303.39165050000003</v>
      </c>
      <c r="DZ38" s="2">
        <v>733.19881444999999</v>
      </c>
      <c r="EA38" s="2">
        <v>31.554036350000001</v>
      </c>
      <c r="EB38" s="2">
        <v>376.56102102999995</v>
      </c>
      <c r="EC38" s="2">
        <v>1.21438337</v>
      </c>
      <c r="ED38" s="2">
        <v>762.08353135999994</v>
      </c>
      <c r="EE38" s="2">
        <v>57.050515560000001</v>
      </c>
      <c r="EF38" s="2">
        <v>1469.9791766999999</v>
      </c>
      <c r="EG38" s="2">
        <v>599.90688138999997</v>
      </c>
      <c r="EH38" s="2">
        <v>1282.9584554899998</v>
      </c>
      <c r="EI38" s="2">
        <v>589.57117447999997</v>
      </c>
      <c r="EJ38" s="2">
        <v>501.84921130000004</v>
      </c>
      <c r="EK38" s="2">
        <v>4550.4370951999999</v>
      </c>
      <c r="EL38" s="2">
        <v>3042.4452771000001</v>
      </c>
      <c r="EM38" s="2">
        <v>6.6957043400000007</v>
      </c>
      <c r="EN38" s="2">
        <v>498.29420302000005</v>
      </c>
      <c r="EO38" s="2">
        <v>2.4970553500000001</v>
      </c>
      <c r="EP38" s="2">
        <v>61.934542020000002</v>
      </c>
      <c r="EQ38" s="2">
        <v>1344.77386338</v>
      </c>
      <c r="ER38" s="2">
        <v>785.37843017000012</v>
      </c>
      <c r="ES38" s="2">
        <v>1618.36043264</v>
      </c>
      <c r="ET38" s="2">
        <v>3755.6663101200002</v>
      </c>
      <c r="EU38" s="2">
        <v>1135.8777836100001</v>
      </c>
      <c r="EV38" s="2">
        <v>1719.6387663</v>
      </c>
      <c r="EW38" s="2">
        <v>7814.2951075400006</v>
      </c>
      <c r="EX38" s="2">
        <v>37.85355818</v>
      </c>
      <c r="EY38" s="2">
        <v>27.465509900000004</v>
      </c>
      <c r="EZ38" s="2">
        <v>2509.6124344499999</v>
      </c>
      <c r="FA38" s="2">
        <v>5872.1795537000007</v>
      </c>
      <c r="FB38" s="2">
        <v>78.91514398999999</v>
      </c>
      <c r="FC38" s="2">
        <v>2052.18754231</v>
      </c>
      <c r="FD38" s="2">
        <v>1068.9719209099999</v>
      </c>
      <c r="FE38" s="2">
        <v>4014.8224951699999</v>
      </c>
      <c r="FF38" s="2">
        <v>1760.3488561199999</v>
      </c>
      <c r="FG38" s="2">
        <v>59.037641299999997</v>
      </c>
      <c r="FH38" s="2">
        <v>934.17429884000012</v>
      </c>
      <c r="FI38" s="2">
        <v>6795.1111687100001</v>
      </c>
      <c r="FJ38" s="2">
        <v>42.944424060000003</v>
      </c>
      <c r="FK38" s="2">
        <v>4.57942713</v>
      </c>
      <c r="FL38" s="2">
        <v>2961.5819198199997</v>
      </c>
      <c r="FM38" s="2">
        <v>2641.77524778</v>
      </c>
      <c r="FN38" s="2">
        <v>2.2815574799999996</v>
      </c>
      <c r="FO38" s="2">
        <v>1549.1015863099999</v>
      </c>
      <c r="FP38" s="2">
        <v>1616.2539291000001</v>
      </c>
      <c r="FQ38" s="2">
        <v>2245.8698448800005</v>
      </c>
      <c r="FR38" s="2">
        <v>2570.6032921199999</v>
      </c>
      <c r="FS38" s="2">
        <v>2302.8395351500003</v>
      </c>
      <c r="FT38" s="2">
        <v>1511.6000318399999</v>
      </c>
      <c r="FU38" s="2">
        <v>932.10612730999992</v>
      </c>
      <c r="FV38" s="2">
        <v>4589.2580760899991</v>
      </c>
      <c r="FW38" s="2">
        <v>9.1021208099999988</v>
      </c>
      <c r="FX38" s="2">
        <v>2100.65458429</v>
      </c>
      <c r="FY38" s="2">
        <v>532.69768500999999</v>
      </c>
      <c r="FZ38" s="2">
        <v>3.9409560000000003E-2</v>
      </c>
      <c r="GA38" s="2">
        <v>4961.7876446299997</v>
      </c>
      <c r="GB38" s="2">
        <v>3.2440016699999998</v>
      </c>
      <c r="GC38" s="2">
        <v>76.616575089999998</v>
      </c>
      <c r="GD38" s="2">
        <v>2731.70451658</v>
      </c>
      <c r="GE38" s="2">
        <v>183.50951816</v>
      </c>
      <c r="GF38" s="2">
        <v>2339.9483296899998</v>
      </c>
      <c r="GG38" s="2">
        <v>5828.5997368999997</v>
      </c>
      <c r="GH38" s="2">
        <v>3602.6051288399999</v>
      </c>
      <c r="GI38" s="2">
        <v>16.027759200000002</v>
      </c>
      <c r="GJ38" s="2">
        <v>630.40778479000005</v>
      </c>
      <c r="GK38" s="2">
        <v>7644.4930882599992</v>
      </c>
      <c r="GL38" s="2">
        <v>0.11331018</v>
      </c>
      <c r="GM38" s="2">
        <v>1.097382E-2</v>
      </c>
      <c r="GN38" s="2">
        <v>767.28334304999998</v>
      </c>
      <c r="GO38" s="2">
        <v>240.79904409</v>
      </c>
      <c r="GP38" s="2">
        <v>2895.1186415100001</v>
      </c>
      <c r="GQ38" s="2">
        <v>3791.7625444</v>
      </c>
      <c r="GR38" s="2">
        <v>68.746282109999996</v>
      </c>
      <c r="GS38" s="2">
        <v>4814.2332538599994</v>
      </c>
      <c r="GT38" s="2">
        <v>1968.99557875</v>
      </c>
      <c r="GU38" s="2">
        <v>3.3551296400000004</v>
      </c>
      <c r="GV38" s="2">
        <v>1199.7993473500001</v>
      </c>
      <c r="GW38" s="2">
        <v>1391.42801147</v>
      </c>
      <c r="GX38" s="2">
        <v>1.268061E-2</v>
      </c>
      <c r="GY38" s="2">
        <v>2892.0851677000001</v>
      </c>
      <c r="GZ38" s="2">
        <v>2998.5015959400002</v>
      </c>
      <c r="HA38" s="2">
        <v>2340.74307774</v>
      </c>
      <c r="HB38" s="2">
        <v>779.86399337</v>
      </c>
      <c r="HC38" s="2">
        <v>1479.4419145099998</v>
      </c>
      <c r="HD38" s="2">
        <v>5.1738637599999997</v>
      </c>
      <c r="HE38" s="2">
        <v>5399.1297040299996</v>
      </c>
      <c r="HF38" s="2">
        <v>1781.0493927499999</v>
      </c>
      <c r="HG38" s="2">
        <v>98.629713929999994</v>
      </c>
      <c r="HH38" s="2">
        <v>128.18057379000001</v>
      </c>
      <c r="HI38" s="2">
        <v>1036.78468026</v>
      </c>
      <c r="HJ38" s="2">
        <v>1.36725E-3</v>
      </c>
      <c r="HK38" s="2">
        <v>132.92080381</v>
      </c>
      <c r="HL38" s="2">
        <v>1755.3607143199999</v>
      </c>
      <c r="HM38" s="2">
        <v>345.28381836</v>
      </c>
      <c r="HN38" s="2">
        <v>683.78234989999999</v>
      </c>
      <c r="HO38" s="2">
        <v>448.47874546000003</v>
      </c>
      <c r="HP38" s="2">
        <v>2.5031599998739298E-3</v>
      </c>
      <c r="HQ38" s="2">
        <v>2041.7409442600001</v>
      </c>
      <c r="HR38" s="2">
        <v>594.00029637</v>
      </c>
      <c r="HS38" s="2">
        <v>37.536303050000114</v>
      </c>
      <c r="HT38" s="2">
        <v>18.193685819999999</v>
      </c>
      <c r="HU38" s="2">
        <v>6015.3425021499997</v>
      </c>
      <c r="HV38" s="2">
        <v>1.4945263100000001</v>
      </c>
      <c r="HW38" s="2">
        <v>1.13673096</v>
      </c>
      <c r="HX38" s="2">
        <v>390.15269785999999</v>
      </c>
      <c r="HY38" s="2">
        <v>206.26364369999999</v>
      </c>
      <c r="HZ38" s="2">
        <v>195.22093261000001</v>
      </c>
      <c r="IA38" s="2">
        <v>211.15968188999997</v>
      </c>
      <c r="IB38" s="2">
        <v>24.101215270000001</v>
      </c>
      <c r="IC38" s="2">
        <v>249.42565825999998</v>
      </c>
      <c r="ID38" s="2">
        <v>200.29674544</v>
      </c>
      <c r="IE38" s="2">
        <v>103.0960393</v>
      </c>
      <c r="IF38" s="2">
        <v>183.33446270000002</v>
      </c>
      <c r="IG38" s="2">
        <v>1082.0914241099999</v>
      </c>
      <c r="IH38" s="2">
        <v>60.268405849999994</v>
      </c>
      <c r="II38" s="2">
        <v>5.1871308200000001</v>
      </c>
      <c r="IJ38" s="2">
        <v>1706.62327398</v>
      </c>
      <c r="IK38" s="2">
        <v>222.03675136000001</v>
      </c>
      <c r="IL38" s="2">
        <v>320.66104181999998</v>
      </c>
      <c r="IM38" s="2">
        <v>1987.90429008</v>
      </c>
      <c r="IN38" s="2">
        <v>4.9719999999999998E-5</v>
      </c>
      <c r="IO38" s="2">
        <v>336.19768221999999</v>
      </c>
      <c r="IP38" s="2">
        <v>110.89055813</v>
      </c>
      <c r="IQ38" s="2">
        <v>82.379923590000004</v>
      </c>
      <c r="IR38" s="2">
        <v>346.29066033999999</v>
      </c>
      <c r="IS38" s="2">
        <v>338.65926934999999</v>
      </c>
      <c r="IT38" s="2">
        <v>3.6334692099999999</v>
      </c>
      <c r="IU38" s="2">
        <v>1.7561859899999999</v>
      </c>
      <c r="IV38" s="2">
        <v>477.38874135999998</v>
      </c>
      <c r="IW38" s="2">
        <v>223.14737056000001</v>
      </c>
      <c r="IX38" s="2">
        <v>4813.2480787499999</v>
      </c>
      <c r="IY38" s="2">
        <v>133.49127285</v>
      </c>
      <c r="IZ38" s="2">
        <v>7.63237700004578E-2</v>
      </c>
      <c r="JA38" s="2">
        <v>612.47803470000008</v>
      </c>
      <c r="JB38" s="2">
        <v>124.48623137000099</v>
      </c>
      <c r="JC38" s="2">
        <v>95.215636139999702</v>
      </c>
      <c r="JD38" s="2">
        <v>630.73577885000009</v>
      </c>
      <c r="JE38" s="2">
        <v>560.81405625000002</v>
      </c>
      <c r="JF38" s="2">
        <v>4.5623700000003709E-3</v>
      </c>
      <c r="JG38" s="2">
        <v>2.9779899999997986E-3</v>
      </c>
      <c r="JH38" s="2">
        <v>2872.6824448000002</v>
      </c>
      <c r="JI38" s="2">
        <v>280.51048204999995</v>
      </c>
      <c r="JJ38" s="2">
        <v>2898.26771904</v>
      </c>
      <c r="JK38" s="2">
        <v>271.63588957000002</v>
      </c>
      <c r="JL38" s="2">
        <v>374.05762712000001</v>
      </c>
      <c r="JM38" s="2">
        <v>750.75492415999997</v>
      </c>
      <c r="JN38" s="2">
        <v>5160.6060708499999</v>
      </c>
      <c r="JO38" s="2">
        <v>2351.7160909200002</v>
      </c>
      <c r="JP38" s="2">
        <v>5121.6082561799994</v>
      </c>
      <c r="JQ38" s="2">
        <v>797.16044747000001</v>
      </c>
      <c r="JR38" s="2">
        <v>-32.285222189999999</v>
      </c>
      <c r="JS38" s="2">
        <v>751.55691217999993</v>
      </c>
      <c r="JT38" s="2">
        <v>888.77562032000003</v>
      </c>
      <c r="JU38" s="2">
        <v>379.38497522</v>
      </c>
      <c r="JV38" s="2">
        <v>1019.49477581</v>
      </c>
      <c r="JW38" s="2">
        <v>135.94946736000003</v>
      </c>
      <c r="JX38" s="2">
        <v>2.77825963</v>
      </c>
      <c r="JY38" s="2">
        <v>633.52597502999993</v>
      </c>
      <c r="JZ38" s="2">
        <v>1241.5968421</v>
      </c>
      <c r="KA38" s="2">
        <v>180.16912553999998</v>
      </c>
      <c r="KB38" s="2">
        <v>279.05551481999998</v>
      </c>
      <c r="KC38" s="2">
        <v>1096.8120940899998</v>
      </c>
      <c r="KD38" s="2">
        <v>2.9789E-2</v>
      </c>
      <c r="KE38" s="2">
        <v>961.01766945000008</v>
      </c>
      <c r="KF38" s="2">
        <v>833.23159955999995</v>
      </c>
      <c r="KG38" s="2">
        <v>3491.6309677700001</v>
      </c>
      <c r="KH38" s="2">
        <v>8683.0266696100007</v>
      </c>
      <c r="KI38" s="2">
        <v>339.06372299000003</v>
      </c>
      <c r="KJ38" s="2">
        <v>49.904953499999998</v>
      </c>
      <c r="KK38" s="2">
        <v>7161.6587648900004</v>
      </c>
      <c r="KL38" s="2">
        <v>264.72611869999997</v>
      </c>
      <c r="KM38" s="2">
        <v>13.66894126</v>
      </c>
      <c r="KN38" s="2">
        <v>9274.2747432699998</v>
      </c>
      <c r="KO38" s="2">
        <v>12412.226880049999</v>
      </c>
      <c r="KP38" s="2">
        <v>1.7000000000000001E-7</v>
      </c>
      <c r="KQ38" s="2">
        <v>3594.9436728800001</v>
      </c>
      <c r="KR38" s="2">
        <v>1483.40233328</v>
      </c>
    </row>
    <row r="39" spans="1:304" x14ac:dyDescent="0.2">
      <c r="A39" t="s">
        <v>83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56.436663639999999</v>
      </c>
      <c r="AP39" s="2">
        <v>0</v>
      </c>
      <c r="AQ39" s="2">
        <v>0</v>
      </c>
      <c r="AR39" s="2">
        <v>0</v>
      </c>
      <c r="AS39" s="2">
        <v>80.526970849999998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108.45209159999999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57.022414779999998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111.50568058000002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181.36448290999999</v>
      </c>
      <c r="BS39" s="2">
        <v>0</v>
      </c>
      <c r="BT39" s="2">
        <v>0</v>
      </c>
      <c r="BU39" s="2">
        <v>0</v>
      </c>
      <c r="BV39" s="2">
        <v>0</v>
      </c>
      <c r="BW39" s="2">
        <v>163.67036250999999</v>
      </c>
      <c r="BX39" s="2">
        <v>29.719282769999996</v>
      </c>
      <c r="BY39" s="2">
        <v>0</v>
      </c>
      <c r="BZ39" s="2">
        <v>0</v>
      </c>
      <c r="CA39" s="2">
        <v>0</v>
      </c>
      <c r="CB39" s="2">
        <v>0</v>
      </c>
      <c r="CC39" s="2">
        <v>243.06771037999999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315.03736838999998</v>
      </c>
      <c r="CK39" s="2">
        <v>1.3503520599999999</v>
      </c>
      <c r="CL39" s="2">
        <v>0</v>
      </c>
      <c r="CM39" s="2">
        <v>0</v>
      </c>
      <c r="CN39" s="2">
        <v>0</v>
      </c>
      <c r="CO39" s="2">
        <v>285.51750563000002</v>
      </c>
      <c r="CP39" s="2">
        <v>50.736827570000003</v>
      </c>
      <c r="CQ39" s="2">
        <v>0</v>
      </c>
      <c r="CR39" s="2">
        <v>0</v>
      </c>
      <c r="CS39" s="2">
        <v>204.06414703999999</v>
      </c>
      <c r="CT39" s="2">
        <v>0</v>
      </c>
      <c r="CU39" s="2">
        <v>169.18162888999998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471.85182623000003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632.96029959999998</v>
      </c>
      <c r="DI39" s="2">
        <v>531.58659560000001</v>
      </c>
      <c r="DJ39" s="2">
        <v>0</v>
      </c>
      <c r="DK39" s="2">
        <v>0</v>
      </c>
      <c r="DL39" s="2">
        <v>0</v>
      </c>
      <c r="DM39" s="2">
        <v>1100.8789024299999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584.43095357999994</v>
      </c>
      <c r="DU39" s="2">
        <v>0</v>
      </c>
      <c r="DV39" s="2">
        <v>373.33293485999997</v>
      </c>
      <c r="DW39" s="2">
        <v>0</v>
      </c>
      <c r="DX39" s="2">
        <v>0</v>
      </c>
      <c r="DY39" s="2">
        <v>288.34827367000003</v>
      </c>
      <c r="DZ39" s="2">
        <v>0</v>
      </c>
      <c r="EA39" s="2">
        <v>0</v>
      </c>
      <c r="EB39" s="2">
        <v>361.47377080000001</v>
      </c>
      <c r="EC39" s="2">
        <v>0</v>
      </c>
      <c r="ED39" s="2">
        <v>0</v>
      </c>
      <c r="EE39" s="2">
        <v>0</v>
      </c>
      <c r="EF39" s="2">
        <v>314.88269656</v>
      </c>
      <c r="EG39" s="2">
        <v>0</v>
      </c>
      <c r="EH39" s="2">
        <v>591.10355206999998</v>
      </c>
      <c r="EI39" s="2">
        <v>0</v>
      </c>
      <c r="EJ39" s="2">
        <v>0</v>
      </c>
      <c r="EK39" s="2">
        <v>422.05957783000002</v>
      </c>
      <c r="EL39" s="2">
        <v>0</v>
      </c>
      <c r="EM39" s="2">
        <v>0</v>
      </c>
      <c r="EN39" s="2">
        <v>470.12093637000004</v>
      </c>
      <c r="EO39" s="2">
        <v>0</v>
      </c>
      <c r="EP39" s="2">
        <v>0</v>
      </c>
      <c r="EQ39" s="2">
        <v>0</v>
      </c>
      <c r="ER39" s="2">
        <v>760.22416687000009</v>
      </c>
      <c r="ES39" s="2">
        <v>0</v>
      </c>
      <c r="ET39" s="2">
        <v>421.52464388999999</v>
      </c>
      <c r="EU39" s="2">
        <v>0</v>
      </c>
      <c r="EV39" s="2">
        <v>0</v>
      </c>
      <c r="EW39" s="2">
        <v>599.47322123000004</v>
      </c>
      <c r="EX39" s="2">
        <v>0</v>
      </c>
      <c r="EY39" s="2">
        <v>0</v>
      </c>
      <c r="EZ39" s="2">
        <v>495.77920865999999</v>
      </c>
      <c r="FA39" s="2">
        <v>0</v>
      </c>
      <c r="FB39" s="2">
        <v>0</v>
      </c>
      <c r="FC39" s="2">
        <v>0</v>
      </c>
      <c r="FD39" s="2">
        <v>1056.9309681100001</v>
      </c>
      <c r="FE39" s="2">
        <v>0</v>
      </c>
      <c r="FF39" s="2">
        <v>585.59753323000007</v>
      </c>
      <c r="FG39" s="2">
        <v>0</v>
      </c>
      <c r="FH39" s="2">
        <v>0</v>
      </c>
      <c r="FI39" s="2">
        <v>650.60361040999999</v>
      </c>
      <c r="FJ39" s="2">
        <v>0</v>
      </c>
      <c r="FK39" s="2">
        <v>0</v>
      </c>
      <c r="FL39" s="2">
        <v>595.70023701000002</v>
      </c>
      <c r="FM39" s="2">
        <v>389.10550052000002</v>
      </c>
      <c r="FN39" s="2">
        <v>0</v>
      </c>
      <c r="FO39" s="2">
        <v>529.43419790999997</v>
      </c>
      <c r="FP39" s="2">
        <v>0</v>
      </c>
      <c r="FQ39" s="2">
        <v>0</v>
      </c>
      <c r="FR39" s="2">
        <v>665.51123912000003</v>
      </c>
      <c r="FS39" s="2">
        <v>0</v>
      </c>
      <c r="FT39" s="2">
        <v>0</v>
      </c>
      <c r="FU39" s="2">
        <v>770.18848473999992</v>
      </c>
      <c r="FV39" s="2">
        <v>0</v>
      </c>
      <c r="FW39" s="2">
        <v>0</v>
      </c>
      <c r="FX39" s="2">
        <v>655.85289861999991</v>
      </c>
      <c r="FY39" s="2">
        <v>0</v>
      </c>
      <c r="FZ39" s="2">
        <v>0</v>
      </c>
      <c r="GA39" s="2">
        <v>710.0161298999999</v>
      </c>
      <c r="GB39" s="2">
        <v>0</v>
      </c>
      <c r="GC39" s="2">
        <v>0</v>
      </c>
      <c r="GD39" s="2">
        <v>578.7881155</v>
      </c>
      <c r="GE39" s="2">
        <v>0</v>
      </c>
      <c r="GF39" s="2">
        <v>479.36002244999997</v>
      </c>
      <c r="GG39" s="2">
        <v>199.41092484999999</v>
      </c>
      <c r="GH39" s="2">
        <v>415.4367115</v>
      </c>
      <c r="GI39" s="2">
        <v>0</v>
      </c>
      <c r="GJ39" s="2">
        <v>155.42410888999999</v>
      </c>
      <c r="GK39" s="2">
        <v>431.94231017000004</v>
      </c>
      <c r="GL39" s="2">
        <v>0</v>
      </c>
      <c r="GM39" s="2">
        <v>0</v>
      </c>
      <c r="GN39" s="2">
        <v>764.89282442000012</v>
      </c>
      <c r="GO39" s="2">
        <v>0</v>
      </c>
      <c r="GP39" s="2">
        <v>142.74718455999999</v>
      </c>
      <c r="GQ39" s="2">
        <v>409.85766077999995</v>
      </c>
      <c r="GR39" s="2">
        <v>0</v>
      </c>
      <c r="GS39" s="2">
        <v>1134.9873428699998</v>
      </c>
      <c r="GT39" s="2">
        <v>456.06206313000001</v>
      </c>
      <c r="GU39" s="2">
        <v>0</v>
      </c>
      <c r="GV39" s="2">
        <v>96.823662099999993</v>
      </c>
      <c r="GW39" s="2">
        <v>450.08457943999997</v>
      </c>
      <c r="GX39" s="2">
        <v>0</v>
      </c>
      <c r="GY39" s="2">
        <v>192.08479568999999</v>
      </c>
      <c r="GZ39" s="2">
        <v>457.37725981</v>
      </c>
      <c r="HA39" s="2">
        <v>0</v>
      </c>
      <c r="HB39" s="2">
        <v>118.04846998000001</v>
      </c>
      <c r="HC39" s="2">
        <v>466.71187513999996</v>
      </c>
      <c r="HD39" s="2">
        <v>0</v>
      </c>
      <c r="HE39" s="2">
        <v>114.50593732</v>
      </c>
      <c r="HF39" s="2">
        <v>489.13005476999996</v>
      </c>
      <c r="HG39" s="2">
        <v>0</v>
      </c>
      <c r="HH39" s="2">
        <v>80.98486235</v>
      </c>
      <c r="HI39" s="2">
        <v>494.11074975000002</v>
      </c>
      <c r="HJ39" s="2">
        <v>0</v>
      </c>
      <c r="HK39" s="2">
        <v>132.92080381</v>
      </c>
      <c r="HL39" s="2">
        <v>547.95366538999997</v>
      </c>
      <c r="HM39" s="2">
        <v>0</v>
      </c>
      <c r="HN39" s="2">
        <v>655.72263852999993</v>
      </c>
      <c r="HO39" s="2">
        <v>421.35646105000001</v>
      </c>
      <c r="HP39" s="2">
        <v>0</v>
      </c>
      <c r="HQ39" s="2">
        <v>0</v>
      </c>
      <c r="HR39" s="2">
        <v>592.49385615999995</v>
      </c>
      <c r="HS39" s="2">
        <v>0</v>
      </c>
      <c r="HT39" s="2">
        <v>0</v>
      </c>
      <c r="HU39" s="2">
        <v>647.23147762999997</v>
      </c>
      <c r="HV39" s="2">
        <v>0</v>
      </c>
      <c r="HW39" s="2">
        <v>0</v>
      </c>
      <c r="HX39" s="2">
        <v>274.49530340581214</v>
      </c>
      <c r="HY39" s="2">
        <v>0</v>
      </c>
      <c r="HZ39" s="2">
        <v>194.30618477000002</v>
      </c>
      <c r="IA39" s="2">
        <v>200.22529369</v>
      </c>
      <c r="IB39" s="2">
        <v>0</v>
      </c>
      <c r="IC39" s="2">
        <v>203.43789663999999</v>
      </c>
      <c r="ID39" s="2">
        <v>184.08715462000001</v>
      </c>
      <c r="IE39" s="2">
        <v>0</v>
      </c>
      <c r="IF39" s="2">
        <v>159.69562091</v>
      </c>
      <c r="IG39" s="2">
        <v>111.81907966</v>
      </c>
      <c r="IH39" s="2">
        <v>0</v>
      </c>
      <c r="II39" s="2">
        <v>0</v>
      </c>
      <c r="IJ39" s="2">
        <v>142.47473245010437</v>
      </c>
      <c r="IK39" s="2">
        <v>0</v>
      </c>
      <c r="IL39" s="2">
        <v>265.89974049</v>
      </c>
      <c r="IM39" s="2">
        <v>114.20556086000001</v>
      </c>
      <c r="IN39" s="2">
        <v>0</v>
      </c>
      <c r="IO39" s="2">
        <v>296.95219936362014</v>
      </c>
      <c r="IP39" s="2">
        <v>110.88991553</v>
      </c>
      <c r="IQ39" s="2">
        <v>0</v>
      </c>
      <c r="IR39" s="2">
        <v>324.47155717999999</v>
      </c>
      <c r="IS39" s="2">
        <v>120.08600418671672</v>
      </c>
      <c r="IT39" s="2">
        <v>0</v>
      </c>
      <c r="IU39" s="2">
        <v>0</v>
      </c>
      <c r="IV39" s="2">
        <v>475.84468616759</v>
      </c>
      <c r="IW39" s="2">
        <v>0</v>
      </c>
      <c r="IX39" s="2">
        <v>310.98205216000002</v>
      </c>
      <c r="IY39" s="2">
        <v>112.21453627520501</v>
      </c>
      <c r="IZ39" s="2">
        <v>0</v>
      </c>
      <c r="JA39" s="2">
        <v>391.95208937999996</v>
      </c>
      <c r="JB39" s="2">
        <v>124.26177813</v>
      </c>
      <c r="JC39" s="2">
        <v>0</v>
      </c>
      <c r="JD39" s="2">
        <v>605.95225300000004</v>
      </c>
      <c r="JE39" s="2">
        <v>182.6615265112975</v>
      </c>
      <c r="JF39" s="2">
        <v>0</v>
      </c>
      <c r="JG39" s="2">
        <v>0</v>
      </c>
      <c r="JH39" s="2">
        <v>1087.2326903399999</v>
      </c>
      <c r="JI39" s="2">
        <v>0</v>
      </c>
      <c r="JJ39" s="2">
        <v>602.9654918</v>
      </c>
      <c r="JK39" s="2">
        <v>248.62662843999999</v>
      </c>
      <c r="JL39" s="2">
        <v>0</v>
      </c>
      <c r="JM39" s="2">
        <v>648.48356647000003</v>
      </c>
      <c r="JN39" s="2">
        <v>338.59976080000001</v>
      </c>
      <c r="JO39" s="2">
        <v>0</v>
      </c>
      <c r="JP39" s="2">
        <v>530.58646815999998</v>
      </c>
      <c r="JQ39" s="2">
        <v>252.40599881</v>
      </c>
      <c r="JR39" s="2">
        <v>3.6618118848692278</v>
      </c>
      <c r="JS39" s="2">
        <v>0</v>
      </c>
      <c r="JT39" s="2">
        <v>888.7133401100001</v>
      </c>
      <c r="JU39" s="2">
        <v>0</v>
      </c>
      <c r="JV39" s="2">
        <v>0</v>
      </c>
      <c r="JW39" s="2">
        <v>0</v>
      </c>
      <c r="JX39" s="2">
        <v>0</v>
      </c>
      <c r="JY39" s="2">
        <v>633.52412580000009</v>
      </c>
      <c r="JZ39" s="2">
        <v>147.37243900999999</v>
      </c>
      <c r="KA39" s="2">
        <v>0</v>
      </c>
      <c r="KB39" s="2">
        <v>279.05400143000003</v>
      </c>
      <c r="KC39" s="2">
        <v>167.60497899000001</v>
      </c>
      <c r="KD39" s="2">
        <v>0</v>
      </c>
      <c r="KE39" s="2">
        <v>0</v>
      </c>
      <c r="KF39" s="2">
        <v>833.23160040999983</v>
      </c>
      <c r="KG39" s="2">
        <v>0</v>
      </c>
      <c r="KH39" s="2">
        <v>593.78044905999991</v>
      </c>
      <c r="KI39" s="2">
        <v>241.43864063999999</v>
      </c>
      <c r="KJ39" s="2">
        <v>0</v>
      </c>
      <c r="KK39" s="2">
        <v>498.99641009999999</v>
      </c>
      <c r="KL39" s="2">
        <v>264.67807207999999</v>
      </c>
      <c r="KM39" s="2">
        <v>0</v>
      </c>
      <c r="KN39" s="2">
        <v>564.06186414000001</v>
      </c>
      <c r="KO39" s="2">
        <v>250.71149560000001</v>
      </c>
      <c r="KP39" s="2">
        <v>0</v>
      </c>
      <c r="KQ39" s="2">
        <v>0</v>
      </c>
      <c r="KR39" s="2">
        <v>1483.3551621999998</v>
      </c>
    </row>
    <row r="40" spans="1:304" x14ac:dyDescent="0.2">
      <c r="A40" t="s">
        <v>84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3.0783431000000001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1.8670301699999998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1.95735679</v>
      </c>
      <c r="BC40" s="2">
        <v>0</v>
      </c>
      <c r="BD40" s="2">
        <v>0</v>
      </c>
      <c r="BE40" s="2">
        <v>0</v>
      </c>
      <c r="BF40" s="2">
        <v>0.65665609999999996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5.9034367999999997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13.731822960000001</v>
      </c>
      <c r="CL40" s="2">
        <v>0</v>
      </c>
      <c r="CM40" s="2">
        <v>0</v>
      </c>
      <c r="CN40" s="2">
        <v>0</v>
      </c>
      <c r="CO40" s="2">
        <v>13.762894859999999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36.751325269999995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12.744067250000001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78.062857809999997</v>
      </c>
      <c r="DV40" s="2">
        <v>0</v>
      </c>
      <c r="DW40" s="2">
        <v>0</v>
      </c>
      <c r="DX40" s="2">
        <v>0</v>
      </c>
      <c r="DY40" s="2">
        <v>0</v>
      </c>
      <c r="DZ40" s="2">
        <v>39.867983219999999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69.63261845000001</v>
      </c>
      <c r="EH40" s="2">
        <v>0</v>
      </c>
      <c r="EI40" s="2">
        <v>0</v>
      </c>
      <c r="EJ40" s="2">
        <v>0</v>
      </c>
      <c r="EK40" s="2">
        <v>101.09982986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104.93939313999998</v>
      </c>
      <c r="ET40" s="2">
        <v>0</v>
      </c>
      <c r="EU40" s="2">
        <v>0</v>
      </c>
      <c r="EV40" s="2">
        <v>0</v>
      </c>
      <c r="EW40" s="2">
        <v>32.339821229999998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197.50449551</v>
      </c>
      <c r="FF40" s="2">
        <v>0</v>
      </c>
      <c r="FG40" s="2">
        <v>0</v>
      </c>
      <c r="FH40" s="2">
        <v>0</v>
      </c>
      <c r="FI40" s="2">
        <v>54.655033019999998</v>
      </c>
      <c r="FJ40" s="2">
        <v>0</v>
      </c>
      <c r="FK40" s="2">
        <v>0</v>
      </c>
      <c r="FL40" s="2">
        <v>0</v>
      </c>
      <c r="FM40" s="2">
        <v>47.02626274</v>
      </c>
      <c r="FN40" s="2">
        <v>0</v>
      </c>
      <c r="FO40" s="2">
        <v>0</v>
      </c>
      <c r="FP40" s="2">
        <v>3.604839E-2</v>
      </c>
      <c r="FQ40" s="2">
        <v>93.500201300000001</v>
      </c>
      <c r="FR40" s="2">
        <v>0</v>
      </c>
      <c r="FS40" s="2">
        <v>0</v>
      </c>
      <c r="FT40" s="2">
        <v>0</v>
      </c>
      <c r="FU40" s="2">
        <v>146.87690036000001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6.8265034599999996</v>
      </c>
      <c r="GD40" s="2">
        <v>0</v>
      </c>
      <c r="GE40" s="2">
        <v>0</v>
      </c>
      <c r="GF40" s="2">
        <v>0</v>
      </c>
      <c r="GG40" s="2">
        <v>115.85271471999999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62.103594039999997</v>
      </c>
      <c r="GP40" s="2">
        <v>0</v>
      </c>
      <c r="GQ40" s="2">
        <v>0</v>
      </c>
      <c r="GR40" s="2">
        <v>0</v>
      </c>
      <c r="GS40" s="2">
        <v>165.90436509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42.123492649999996</v>
      </c>
      <c r="HB40" s="2">
        <v>0</v>
      </c>
      <c r="HC40" s="2">
        <v>0</v>
      </c>
      <c r="HD40" s="2">
        <v>0</v>
      </c>
      <c r="HE40" s="2">
        <v>55.365935790000002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221.16286094999998</v>
      </c>
      <c r="HN40" s="2">
        <v>0.32932603999999999</v>
      </c>
      <c r="HO40" s="2">
        <v>0</v>
      </c>
      <c r="HP40" s="2">
        <v>0</v>
      </c>
      <c r="HQ40" s="2">
        <v>27.114150500000001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9.4359436299999988</v>
      </c>
      <c r="HZ40" s="2">
        <v>0</v>
      </c>
      <c r="IA40" s="2">
        <v>0</v>
      </c>
      <c r="IB40" s="2">
        <v>0</v>
      </c>
      <c r="IC40" s="2">
        <v>27.546079819999999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62.510069659999999</v>
      </c>
      <c r="IL40" s="2">
        <v>0</v>
      </c>
      <c r="IM40" s="2">
        <v>0</v>
      </c>
      <c r="IN40" s="2">
        <v>0</v>
      </c>
      <c r="IO40" s="2">
        <v>38.392614819999999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48.781456439999999</v>
      </c>
      <c r="IX40" s="2">
        <v>0</v>
      </c>
      <c r="IY40" s="2">
        <v>0</v>
      </c>
      <c r="IZ40" s="2">
        <v>0</v>
      </c>
      <c r="JA40" s="2">
        <v>29.688333539999999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74.493072979999994</v>
      </c>
      <c r="JK40" s="2">
        <v>0</v>
      </c>
      <c r="JL40" s="2">
        <v>0</v>
      </c>
      <c r="JM40" s="2">
        <v>102.22864421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130.34281397000001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135.04688074000001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</row>
    <row r="41" spans="1:304" x14ac:dyDescent="0.2">
      <c r="A41" t="s">
        <v>85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129.98893991</v>
      </c>
      <c r="AO41" s="2">
        <v>0</v>
      </c>
      <c r="AP41" s="2">
        <v>0</v>
      </c>
      <c r="AQ41" s="2">
        <v>174.67004481000001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549.91195029999994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50</v>
      </c>
      <c r="BJ41" s="2">
        <v>0</v>
      </c>
      <c r="BK41" s="2">
        <v>0</v>
      </c>
      <c r="BL41" s="2">
        <v>0</v>
      </c>
      <c r="BM41" s="2">
        <v>444.41837333999996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606.57777487999999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264.91438291999998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375.82774939000001</v>
      </c>
      <c r="CX41" s="2">
        <v>0</v>
      </c>
      <c r="CY41" s="2">
        <v>0</v>
      </c>
      <c r="CZ41" s="2">
        <v>399.99761321</v>
      </c>
      <c r="DA41" s="2">
        <v>0</v>
      </c>
      <c r="DB41" s="2">
        <v>0</v>
      </c>
      <c r="DC41" s="2">
        <v>0</v>
      </c>
      <c r="DD41" s="2">
        <v>0</v>
      </c>
      <c r="DE41" s="2">
        <v>653.05607878000001</v>
      </c>
      <c r="DF41" s="2">
        <v>0</v>
      </c>
      <c r="DG41" s="2">
        <v>0</v>
      </c>
      <c r="DH41" s="2">
        <v>0</v>
      </c>
      <c r="DI41" s="2">
        <v>600.00085648000004</v>
      </c>
      <c r="DJ41" s="2">
        <v>600.34814433000008</v>
      </c>
      <c r="DK41" s="2">
        <v>0</v>
      </c>
      <c r="DL41" s="2">
        <v>0</v>
      </c>
      <c r="DM41" s="2">
        <v>1841.3196574999999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923.62613965999992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3016.5481758000001</v>
      </c>
      <c r="EL41" s="2">
        <v>2999.9687973</v>
      </c>
      <c r="EM41" s="2">
        <v>0</v>
      </c>
      <c r="EN41" s="2">
        <v>0</v>
      </c>
      <c r="EO41" s="2">
        <v>0</v>
      </c>
      <c r="EP41" s="2">
        <v>0</v>
      </c>
      <c r="EQ41" s="2">
        <v>1344.7359937399999</v>
      </c>
      <c r="ER41" s="2">
        <v>0</v>
      </c>
      <c r="ES41" s="2">
        <v>0</v>
      </c>
      <c r="ET41" s="2">
        <v>2100</v>
      </c>
      <c r="EU41" s="2">
        <v>0</v>
      </c>
      <c r="EV41" s="2">
        <v>1200</v>
      </c>
      <c r="EW41" s="2">
        <v>4000</v>
      </c>
      <c r="EX41" s="2">
        <v>0</v>
      </c>
      <c r="EY41" s="2">
        <v>0</v>
      </c>
      <c r="EZ41" s="2">
        <v>1157.00991172</v>
      </c>
      <c r="FA41" s="2">
        <v>1148.4009697700003</v>
      </c>
      <c r="FB41" s="2">
        <v>0</v>
      </c>
      <c r="FC41" s="2">
        <v>1314.88811644</v>
      </c>
      <c r="FD41" s="2">
        <v>0</v>
      </c>
      <c r="FE41" s="2">
        <v>2500</v>
      </c>
      <c r="FF41" s="2">
        <v>300</v>
      </c>
      <c r="FG41" s="2">
        <v>0</v>
      </c>
      <c r="FH41" s="2">
        <v>934.03290095</v>
      </c>
      <c r="FI41" s="2">
        <v>4399.99839505</v>
      </c>
      <c r="FJ41" s="2">
        <v>1.6056E-3</v>
      </c>
      <c r="FK41" s="2">
        <v>0</v>
      </c>
      <c r="FL41" s="2">
        <v>676.35463645999994</v>
      </c>
      <c r="FM41" s="2">
        <v>0</v>
      </c>
      <c r="FN41" s="2">
        <v>0</v>
      </c>
      <c r="FO41" s="2">
        <v>0</v>
      </c>
      <c r="FP41" s="2">
        <v>1026.0112272000001</v>
      </c>
      <c r="FQ41" s="2">
        <v>1552.55797749</v>
      </c>
      <c r="FR41" s="2">
        <v>1776.21910837</v>
      </c>
      <c r="FS41" s="2">
        <v>0</v>
      </c>
      <c r="FT41" s="2">
        <v>0</v>
      </c>
      <c r="FU41" s="2">
        <v>0</v>
      </c>
      <c r="FV41" s="2">
        <v>2098.7178534</v>
      </c>
      <c r="FW41" s="2">
        <v>0</v>
      </c>
      <c r="FX41" s="2">
        <v>0</v>
      </c>
      <c r="FY41" s="2">
        <v>451.18979837000001</v>
      </c>
      <c r="FZ41" s="2">
        <v>0</v>
      </c>
      <c r="GA41" s="2">
        <v>3500</v>
      </c>
      <c r="GB41" s="2">
        <v>0</v>
      </c>
      <c r="GC41" s="2">
        <v>0</v>
      </c>
      <c r="GD41" s="2">
        <v>0</v>
      </c>
      <c r="GE41" s="2">
        <v>0</v>
      </c>
      <c r="GF41" s="2">
        <v>1860.49927295</v>
      </c>
      <c r="GG41" s="2">
        <v>4000</v>
      </c>
      <c r="GH41" s="2">
        <v>1259.82722248</v>
      </c>
      <c r="GI41" s="2">
        <v>0</v>
      </c>
      <c r="GJ41" s="2">
        <v>0</v>
      </c>
      <c r="GK41" s="2">
        <v>2317.4388516100003</v>
      </c>
      <c r="GL41" s="2">
        <v>0</v>
      </c>
      <c r="GM41" s="2">
        <v>0</v>
      </c>
      <c r="GN41" s="2">
        <v>0</v>
      </c>
      <c r="GO41" s="2">
        <v>0</v>
      </c>
      <c r="GP41" s="2">
        <v>2090.5258292166955</v>
      </c>
      <c r="GQ41" s="2">
        <v>1985.89550267</v>
      </c>
      <c r="GR41" s="2">
        <v>0</v>
      </c>
      <c r="GS41" s="2">
        <v>1724.9508232900002</v>
      </c>
      <c r="GT41" s="2">
        <v>590.35528113999999</v>
      </c>
      <c r="GU41" s="2">
        <v>0</v>
      </c>
      <c r="GV41" s="2">
        <v>0</v>
      </c>
      <c r="GW41" s="2">
        <v>606.93341714999997</v>
      </c>
      <c r="GX41" s="2">
        <v>0</v>
      </c>
      <c r="GY41" s="2">
        <v>2000</v>
      </c>
      <c r="GZ41" s="2">
        <v>1898.1654195390363</v>
      </c>
      <c r="HA41" s="2">
        <v>0</v>
      </c>
      <c r="HB41" s="2">
        <v>0</v>
      </c>
      <c r="HC41" s="2">
        <v>931.51470277999999</v>
      </c>
      <c r="HD41" s="2">
        <v>0</v>
      </c>
      <c r="HE41" s="2">
        <v>3000</v>
      </c>
      <c r="HF41" s="2">
        <v>1250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4971.9975003600002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217.45450425000001</v>
      </c>
      <c r="IH41" s="2">
        <v>0</v>
      </c>
      <c r="II41" s="2">
        <v>0</v>
      </c>
      <c r="IJ41" s="2">
        <v>1564.1470873670701</v>
      </c>
      <c r="IK41" s="2">
        <v>0</v>
      </c>
      <c r="IL41" s="2">
        <v>0</v>
      </c>
      <c r="IM41" s="2">
        <v>1848.3028175700001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1500.0494800997201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1628.3118650599999</v>
      </c>
      <c r="JK41" s="2">
        <v>0</v>
      </c>
      <c r="JL41" s="2">
        <v>0</v>
      </c>
      <c r="JM41" s="2">
        <v>0</v>
      </c>
      <c r="JN41" s="2">
        <v>1819.64348305</v>
      </c>
      <c r="JO41" s="2">
        <v>1459.6577935</v>
      </c>
      <c r="JP41" s="2">
        <v>4591.0217871699997</v>
      </c>
      <c r="JQ41" s="2">
        <v>39.18100441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4949.1988624700007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8616.1656246499988</v>
      </c>
      <c r="KO41" s="2">
        <v>0</v>
      </c>
      <c r="KP41" s="2">
        <v>0</v>
      </c>
      <c r="KQ41" s="2">
        <v>0</v>
      </c>
      <c r="KR41" s="2">
        <v>0</v>
      </c>
    </row>
    <row r="42" spans="1:304" x14ac:dyDescent="0.2">
      <c r="A42" t="s">
        <v>86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106.19431521</v>
      </c>
      <c r="AR42" s="2">
        <v>7.9000000000000006E-7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296.84010274000002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458.89208500000001</v>
      </c>
      <c r="CD42" s="2">
        <v>300.00104268000001</v>
      </c>
      <c r="CE42" s="2">
        <v>1.07653E-3</v>
      </c>
      <c r="CF42" s="2">
        <v>0.19636624999999999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5.7915963599999998</v>
      </c>
      <c r="CO42" s="2">
        <v>0</v>
      </c>
      <c r="CP42" s="2">
        <v>0</v>
      </c>
      <c r="CQ42" s="2">
        <v>0</v>
      </c>
      <c r="CR42" s="2">
        <v>0</v>
      </c>
      <c r="CS42" s="2">
        <v>528.26788599999998</v>
      </c>
      <c r="CT42" s="2">
        <v>0</v>
      </c>
      <c r="CU42" s="2">
        <v>1.0622662700000001</v>
      </c>
      <c r="CV42" s="2">
        <v>0</v>
      </c>
      <c r="CW42" s="2">
        <v>499.99858668000002</v>
      </c>
      <c r="CX42" s="2">
        <v>0</v>
      </c>
      <c r="CY42" s="2">
        <v>1.8903027400000001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600.15895241999999</v>
      </c>
      <c r="DJ42" s="2">
        <v>500.04067784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304.04430680000002</v>
      </c>
      <c r="DV42" s="2">
        <v>38.242655249999999</v>
      </c>
      <c r="DW42" s="2">
        <v>0</v>
      </c>
      <c r="DX42" s="2">
        <v>0</v>
      </c>
      <c r="DY42" s="2">
        <v>0</v>
      </c>
      <c r="DZ42" s="2">
        <v>654.47005621000005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624.55574188999992</v>
      </c>
      <c r="EI42" s="2">
        <v>0</v>
      </c>
      <c r="EJ42" s="2">
        <v>500</v>
      </c>
      <c r="EK42" s="2">
        <v>1000.0010500599999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500</v>
      </c>
      <c r="EW42" s="2">
        <v>2065.2802418799997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146.4204986</v>
      </c>
      <c r="FD42" s="2">
        <v>0</v>
      </c>
      <c r="FE42" s="2">
        <v>500</v>
      </c>
      <c r="FF42" s="2">
        <v>0</v>
      </c>
      <c r="FG42" s="2">
        <v>0</v>
      </c>
      <c r="FH42" s="2">
        <v>0</v>
      </c>
      <c r="FI42" s="2">
        <v>1123.4890888</v>
      </c>
      <c r="FJ42" s="2">
        <v>0</v>
      </c>
      <c r="FK42" s="2">
        <v>0</v>
      </c>
      <c r="FL42" s="2">
        <v>1100</v>
      </c>
      <c r="FM42" s="2">
        <v>1070.13174209</v>
      </c>
      <c r="FN42" s="2">
        <v>0</v>
      </c>
      <c r="FO42" s="2">
        <v>1019.6418750700001</v>
      </c>
      <c r="FP42" s="2">
        <v>0</v>
      </c>
      <c r="FQ42" s="2">
        <v>0</v>
      </c>
      <c r="FR42" s="2">
        <v>0</v>
      </c>
      <c r="FS42" s="2">
        <v>800</v>
      </c>
      <c r="FT42" s="2">
        <v>0</v>
      </c>
      <c r="FU42" s="2">
        <v>0</v>
      </c>
      <c r="FV42" s="2">
        <v>1360</v>
      </c>
      <c r="FW42" s="2">
        <v>0</v>
      </c>
      <c r="FX42" s="2">
        <v>500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1500</v>
      </c>
      <c r="GH42" s="2">
        <v>1500</v>
      </c>
      <c r="GI42" s="2">
        <v>0</v>
      </c>
      <c r="GJ42" s="2">
        <v>0</v>
      </c>
      <c r="GK42" s="2">
        <v>4700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1200</v>
      </c>
      <c r="GR42" s="2">
        <v>0</v>
      </c>
      <c r="GS42" s="2">
        <v>1200</v>
      </c>
      <c r="GT42" s="2">
        <v>600</v>
      </c>
      <c r="GU42" s="2">
        <v>0</v>
      </c>
      <c r="GV42" s="2">
        <v>1000</v>
      </c>
      <c r="GW42" s="2">
        <v>0</v>
      </c>
      <c r="GX42" s="2">
        <v>0</v>
      </c>
      <c r="GY42" s="2">
        <v>700</v>
      </c>
      <c r="GZ42" s="2">
        <v>642</v>
      </c>
      <c r="HA42" s="2">
        <v>15.580027400000001</v>
      </c>
      <c r="HB42" s="2">
        <v>404.39048650000001</v>
      </c>
      <c r="HC42" s="2">
        <v>0</v>
      </c>
      <c r="HD42" s="2">
        <v>0</v>
      </c>
      <c r="HE42" s="2">
        <v>2144.3894427</v>
      </c>
      <c r="HF42" s="2">
        <v>0</v>
      </c>
      <c r="HG42" s="2">
        <v>0</v>
      </c>
      <c r="HH42" s="2">
        <v>0</v>
      </c>
      <c r="HI42" s="2">
        <v>450</v>
      </c>
      <c r="HJ42" s="2">
        <v>0</v>
      </c>
      <c r="HK42" s="2">
        <v>0</v>
      </c>
      <c r="HL42" s="2">
        <v>1072.77368976</v>
      </c>
      <c r="HM42" s="2">
        <v>0</v>
      </c>
      <c r="HN42" s="2">
        <v>0</v>
      </c>
      <c r="HO42" s="2">
        <v>0</v>
      </c>
      <c r="HP42" s="2">
        <v>0</v>
      </c>
      <c r="HQ42" s="2">
        <v>1945.4243780199999</v>
      </c>
      <c r="HR42" s="2">
        <v>0</v>
      </c>
      <c r="HS42" s="2">
        <v>0</v>
      </c>
      <c r="HT42" s="2">
        <v>0</v>
      </c>
      <c r="HU42" s="2">
        <v>380.78679125000002</v>
      </c>
      <c r="HV42" s="2">
        <v>0</v>
      </c>
      <c r="HW42" s="2">
        <v>0</v>
      </c>
      <c r="HX42" s="2">
        <v>57.096609430000001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681.56155565999995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73.130198559999997</v>
      </c>
      <c r="IT42" s="2">
        <v>0</v>
      </c>
      <c r="IU42" s="2">
        <v>0</v>
      </c>
      <c r="IV42" s="2">
        <v>0</v>
      </c>
      <c r="IW42" s="2">
        <v>0</v>
      </c>
      <c r="IX42" s="2">
        <v>2804.3166988800003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1766.846941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3000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1008.0332203699999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2816.1538072500002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3591.4282609300003</v>
      </c>
      <c r="KR42" s="2">
        <v>0</v>
      </c>
    </row>
    <row r="43" spans="1:304" x14ac:dyDescent="0.2">
      <c r="A43" t="s">
        <v>87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66.245183439999991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124.82082966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103.63283826999999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72.379257849999988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84.558515180000001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91.932515940000002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207.68879511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267.17114939999999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403.10275395000002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392.59035505999998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57.797921380000005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406.57759334218554</v>
      </c>
      <c r="FR43" s="2">
        <v>0</v>
      </c>
      <c r="FS43" s="2">
        <v>0</v>
      </c>
      <c r="FT43" s="2">
        <v>986.40648503</v>
      </c>
      <c r="FU43" s="2">
        <v>0</v>
      </c>
      <c r="FV43" s="2">
        <v>350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400</v>
      </c>
      <c r="GI43" s="2">
        <v>0</v>
      </c>
      <c r="GJ43" s="2">
        <v>424.95200883000001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101.08336007999999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300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</row>
    <row r="44" spans="1:304" x14ac:dyDescent="0.2">
      <c r="A44" t="s">
        <v>88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284.31436364999996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431.25141754999999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885.81449981000003</v>
      </c>
      <c r="BV44" s="2">
        <v>0</v>
      </c>
      <c r="BW44" s="2">
        <v>0</v>
      </c>
      <c r="BX44" s="2">
        <v>0</v>
      </c>
      <c r="BY44" s="2">
        <v>0</v>
      </c>
      <c r="BZ44" s="2">
        <v>189.4120595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131.89601482999998</v>
      </c>
      <c r="CT44" s="2">
        <v>0</v>
      </c>
      <c r="CU44" s="2">
        <v>8.5756589999999994E-2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146.43109924999999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137.76195435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124.36710690000001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263.06046788999998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815.18104410000001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3500</v>
      </c>
      <c r="FB44" s="2">
        <v>0</v>
      </c>
      <c r="FC44" s="2">
        <v>458.80486119000005</v>
      </c>
      <c r="FD44" s="2">
        <v>0</v>
      </c>
      <c r="FE44" s="2">
        <v>0</v>
      </c>
      <c r="FF44" s="2">
        <v>198.87760672742158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15.411786210000002</v>
      </c>
      <c r="FT44" s="2">
        <v>485.15278548999999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707.82934559</v>
      </c>
      <c r="GE44" s="2">
        <v>17.127283270000003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18.39248272</v>
      </c>
      <c r="GR44" s="2">
        <v>0</v>
      </c>
      <c r="GS44" s="2">
        <v>0</v>
      </c>
      <c r="GT44" s="2">
        <v>249.46059223998338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230.51718036000003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1.6034E-4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2.7672649590064803E-3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476.13164309000001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1085.5773909500001</v>
      </c>
      <c r="KA44" s="2">
        <v>0</v>
      </c>
      <c r="KB44" s="2">
        <v>0</v>
      </c>
      <c r="KC44" s="2">
        <v>0</v>
      </c>
      <c r="KD44" s="2">
        <v>0</v>
      </c>
      <c r="KE44" s="2">
        <v>958.50790748999998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642.05302127999994</v>
      </c>
      <c r="KL44" s="2">
        <v>4.8043889999999999E-2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</row>
    <row r="45" spans="1:304" x14ac:dyDescent="0.2">
      <c r="A45" t="s">
        <v>89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19.205799649999999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5.8244347100000002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44.152879310000003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35.882170100000003</v>
      </c>
      <c r="BX45" s="2">
        <v>0</v>
      </c>
      <c r="BY45" s="2">
        <v>0</v>
      </c>
      <c r="BZ45" s="2">
        <v>48.296352840000004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31.190104179999999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82.704842839999998</v>
      </c>
      <c r="CU45" s="2">
        <v>0</v>
      </c>
      <c r="CV45" s="2">
        <v>0</v>
      </c>
      <c r="CW45" s="2">
        <v>37.538270689999997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38.959716950000001</v>
      </c>
      <c r="DH45" s="2">
        <v>0</v>
      </c>
      <c r="DI45" s="2">
        <v>91.157313250000001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52.38</v>
      </c>
      <c r="DR45" s="2">
        <v>0</v>
      </c>
      <c r="DS45" s="2">
        <v>0</v>
      </c>
      <c r="DT45" s="2">
        <v>0</v>
      </c>
      <c r="DU45" s="2">
        <v>0</v>
      </c>
      <c r="DV45" s="2">
        <v>15.760592949999999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47.619047619999996</v>
      </c>
      <c r="EE45" s="2">
        <v>0</v>
      </c>
      <c r="EF45" s="2">
        <v>0</v>
      </c>
      <c r="EG45" s="2">
        <v>0</v>
      </c>
      <c r="EH45" s="2">
        <v>38.345420959999998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54.330476189999999</v>
      </c>
      <c r="EQ45" s="2">
        <v>0</v>
      </c>
      <c r="ER45" s="2">
        <v>0</v>
      </c>
      <c r="ES45" s="2">
        <v>0</v>
      </c>
      <c r="ET45" s="2">
        <v>98.876336969999997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53.809523810000002</v>
      </c>
      <c r="FB45" s="2">
        <v>0</v>
      </c>
      <c r="FC45" s="2">
        <v>0</v>
      </c>
      <c r="FD45" s="2">
        <v>0</v>
      </c>
      <c r="FE45" s="2">
        <v>58.606481380000005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56.190476189999998</v>
      </c>
      <c r="FN45" s="2">
        <v>0</v>
      </c>
      <c r="FO45" s="2">
        <v>0</v>
      </c>
      <c r="FP45" s="2">
        <v>0</v>
      </c>
      <c r="FQ45" s="2">
        <v>81.43133632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59.52380952</v>
      </c>
      <c r="FZ45" s="2">
        <v>0</v>
      </c>
      <c r="GA45" s="2">
        <v>0</v>
      </c>
      <c r="GB45" s="2">
        <v>0</v>
      </c>
      <c r="GC45" s="2">
        <v>0</v>
      </c>
      <c r="GD45" s="2">
        <v>101.73145228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47.619047619999996</v>
      </c>
      <c r="GL45" s="2">
        <v>0</v>
      </c>
      <c r="GM45" s="2">
        <v>0</v>
      </c>
      <c r="GN45" s="2">
        <v>0</v>
      </c>
      <c r="GO45" s="2">
        <v>0</v>
      </c>
      <c r="GP45" s="2">
        <v>1.0626812900002003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55.815255699999994</v>
      </c>
      <c r="GW45" s="2">
        <v>22.045837250000002</v>
      </c>
      <c r="GX45" s="2">
        <v>0</v>
      </c>
      <c r="GY45" s="2">
        <v>0</v>
      </c>
      <c r="GZ45" s="2">
        <v>0</v>
      </c>
      <c r="HA45" s="2">
        <v>46.961917599999992</v>
      </c>
      <c r="HB45" s="2">
        <v>3.07108969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35.265058639999999</v>
      </c>
      <c r="HJ45" s="2">
        <v>0</v>
      </c>
      <c r="HK45" s="2">
        <v>0</v>
      </c>
      <c r="HL45" s="2">
        <v>88.541325010000008</v>
      </c>
      <c r="HM45" s="2">
        <v>0</v>
      </c>
      <c r="HN45" s="2">
        <v>0</v>
      </c>
      <c r="HO45" s="2">
        <v>0</v>
      </c>
      <c r="HP45" s="2">
        <v>0</v>
      </c>
      <c r="HQ45" s="2">
        <v>21.770209190000003</v>
      </c>
      <c r="HR45" s="2">
        <v>0</v>
      </c>
      <c r="HS45" s="2">
        <v>0</v>
      </c>
      <c r="HT45" s="2">
        <v>5.1630774800000001</v>
      </c>
      <c r="HU45" s="2">
        <v>6.2191613700000001</v>
      </c>
      <c r="HV45" s="2">
        <v>0</v>
      </c>
      <c r="HW45" s="2">
        <v>0</v>
      </c>
      <c r="HX45" s="2">
        <v>58.491559000000002</v>
      </c>
      <c r="HY45" s="2">
        <v>0</v>
      </c>
      <c r="HZ45" s="2">
        <v>0</v>
      </c>
      <c r="IA45" s="2">
        <v>5.2804200699999999</v>
      </c>
      <c r="IB45" s="2">
        <v>8.0731755700000001</v>
      </c>
      <c r="IC45" s="2">
        <v>0</v>
      </c>
      <c r="ID45" s="2">
        <v>0</v>
      </c>
      <c r="IE45" s="2">
        <v>0</v>
      </c>
      <c r="IF45" s="2">
        <v>0</v>
      </c>
      <c r="IG45" s="2">
        <v>11.49371436</v>
      </c>
      <c r="IH45" s="2">
        <v>0</v>
      </c>
      <c r="II45" s="2">
        <v>3.6207587499999998</v>
      </c>
      <c r="IJ45" s="2">
        <v>0</v>
      </c>
      <c r="IK45" s="2">
        <v>48.997716440000005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21.21641696</v>
      </c>
      <c r="IS45" s="2">
        <v>0</v>
      </c>
      <c r="IT45" s="2">
        <v>0</v>
      </c>
      <c r="IU45" s="2">
        <v>0</v>
      </c>
      <c r="IV45" s="2">
        <v>0</v>
      </c>
      <c r="IW45" s="2">
        <v>59.886540850000003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21.197753541018219</v>
      </c>
      <c r="JE45" s="2">
        <v>0</v>
      </c>
      <c r="JF45" s="2">
        <v>0</v>
      </c>
      <c r="JG45" s="2">
        <v>0</v>
      </c>
      <c r="JH45" s="2">
        <v>0</v>
      </c>
      <c r="JI45" s="2">
        <v>85.440580949999998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2.1E-7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</row>
    <row r="46" spans="1:304" x14ac:dyDescent="0.2">
      <c r="A46" t="s">
        <v>90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446.61523563999998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830.2892089500001</v>
      </c>
      <c r="BC46" s="2">
        <v>0</v>
      </c>
      <c r="BD46" s="2">
        <v>0</v>
      </c>
      <c r="BE46" s="2">
        <v>370.98028485000003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217.13711631999999</v>
      </c>
      <c r="BL46" s="2">
        <v>0</v>
      </c>
      <c r="BM46" s="2">
        <v>0</v>
      </c>
      <c r="BN46" s="2">
        <v>819.68977224000002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356.84770256999997</v>
      </c>
      <c r="BW46" s="2">
        <v>0</v>
      </c>
      <c r="BX46" s="2">
        <v>0</v>
      </c>
      <c r="BY46" s="2">
        <v>0</v>
      </c>
      <c r="BZ46" s="2">
        <v>585.47755239999992</v>
      </c>
      <c r="CA46" s="2">
        <v>0</v>
      </c>
      <c r="CB46" s="2">
        <v>3.1258999999999996E-4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1079.83528056</v>
      </c>
      <c r="CJ46" s="2">
        <v>0</v>
      </c>
      <c r="CK46" s="2">
        <v>0</v>
      </c>
      <c r="CL46" s="2">
        <v>804.60324065999998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1081.7785106099998</v>
      </c>
      <c r="CV46" s="2">
        <v>0</v>
      </c>
      <c r="CW46" s="2">
        <v>0</v>
      </c>
      <c r="CX46" s="2">
        <v>602.78996569000003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708.50168114999997</v>
      </c>
      <c r="DG46" s="2">
        <v>0</v>
      </c>
      <c r="DH46" s="2">
        <v>732.06776209999998</v>
      </c>
      <c r="DI46" s="2">
        <v>0</v>
      </c>
      <c r="DJ46" s="2">
        <v>900.10416541000006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1415.378115342</v>
      </c>
      <c r="DS46" s="2">
        <v>0</v>
      </c>
      <c r="DT46" s="2">
        <v>655.32784032000006</v>
      </c>
      <c r="DU46" s="2">
        <v>0</v>
      </c>
      <c r="DV46" s="2">
        <v>517.39383726999995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711.43419196520006</v>
      </c>
      <c r="EE46" s="2">
        <v>0</v>
      </c>
      <c r="EF46" s="2">
        <v>725.00147096000001</v>
      </c>
      <c r="EG46" s="2">
        <v>438.95800560999999</v>
      </c>
      <c r="EH46" s="2">
        <v>0</v>
      </c>
      <c r="EI46" s="2">
        <v>295.42749997000004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1114.21278695</v>
      </c>
      <c r="ET46" s="2">
        <v>0</v>
      </c>
      <c r="EU46" s="2">
        <v>1130.0412790999999</v>
      </c>
      <c r="EV46" s="2">
        <v>0</v>
      </c>
      <c r="EW46" s="2">
        <v>1114.2128173900001</v>
      </c>
      <c r="EX46" s="2">
        <v>0</v>
      </c>
      <c r="EY46" s="2">
        <v>0</v>
      </c>
      <c r="EZ46" s="2">
        <v>847.95493679999993</v>
      </c>
      <c r="FA46" s="2">
        <v>1127.5007135999999</v>
      </c>
      <c r="FB46" s="2">
        <v>0</v>
      </c>
      <c r="FC46" s="2">
        <v>0</v>
      </c>
      <c r="FD46" s="2">
        <v>0</v>
      </c>
      <c r="FE46" s="2">
        <v>715.11732759000006</v>
      </c>
      <c r="FF46" s="2">
        <v>563.75035679999996</v>
      </c>
      <c r="FG46" s="2">
        <v>0</v>
      </c>
      <c r="FH46" s="2">
        <v>0</v>
      </c>
      <c r="FI46" s="2">
        <v>563.75035679999996</v>
      </c>
      <c r="FJ46" s="2">
        <v>0</v>
      </c>
      <c r="FK46" s="2">
        <v>0</v>
      </c>
      <c r="FL46" s="2">
        <v>568.04053866000004</v>
      </c>
      <c r="FM46" s="2">
        <v>811.48648379999997</v>
      </c>
      <c r="FN46" s="2">
        <v>0</v>
      </c>
      <c r="FO46" s="2">
        <v>0</v>
      </c>
      <c r="FP46" s="2">
        <v>578.71778642999993</v>
      </c>
      <c r="FQ46" s="2">
        <v>0</v>
      </c>
      <c r="FR46" s="2">
        <v>0</v>
      </c>
      <c r="FS46" s="2">
        <v>1232.5594081499999</v>
      </c>
      <c r="FT46" s="2">
        <v>0</v>
      </c>
      <c r="FU46" s="2">
        <v>0</v>
      </c>
      <c r="FV46" s="2">
        <v>755.01342</v>
      </c>
      <c r="FW46" s="2">
        <v>0</v>
      </c>
      <c r="FX46" s="2">
        <v>755.01342</v>
      </c>
      <c r="FY46" s="2">
        <v>0</v>
      </c>
      <c r="FZ46" s="2">
        <v>0</v>
      </c>
      <c r="GA46" s="2">
        <v>673.73810609000009</v>
      </c>
      <c r="GB46" s="2">
        <v>0</v>
      </c>
      <c r="GC46" s="2">
        <v>0</v>
      </c>
      <c r="GD46" s="2">
        <v>1212.8781443899998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502.38263461000003</v>
      </c>
      <c r="GQ46" s="2">
        <v>0</v>
      </c>
      <c r="GR46" s="2">
        <v>0</v>
      </c>
      <c r="GS46" s="2">
        <v>513.15519054999993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2012.6725339700001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187.02354055000001</v>
      </c>
      <c r="IY46" s="2">
        <v>0</v>
      </c>
      <c r="IZ46" s="2">
        <v>0</v>
      </c>
      <c r="JA46" s="2">
        <v>187.02354055000001</v>
      </c>
      <c r="JB46" s="2">
        <v>0</v>
      </c>
      <c r="JC46" s="2">
        <v>0</v>
      </c>
      <c r="JD46" s="2">
        <v>0</v>
      </c>
      <c r="JE46" s="2">
        <v>374.04708110000001</v>
      </c>
      <c r="JF46" s="2">
        <v>0</v>
      </c>
      <c r="JG46" s="2">
        <v>0</v>
      </c>
      <c r="JH46" s="2">
        <v>0</v>
      </c>
      <c r="JI46" s="2">
        <v>0</v>
      </c>
      <c r="JJ46" s="2">
        <v>191.44851751000002</v>
      </c>
      <c r="JK46" s="2">
        <v>0</v>
      </c>
      <c r="JL46" s="2">
        <v>374.04708110000001</v>
      </c>
      <c r="JM46" s="2">
        <v>0</v>
      </c>
      <c r="JN46" s="2">
        <v>0</v>
      </c>
      <c r="JO46" s="2">
        <v>748.09416220000003</v>
      </c>
      <c r="JP46" s="2">
        <v>0</v>
      </c>
      <c r="JQ46" s="2">
        <v>0</v>
      </c>
      <c r="JR46" s="2">
        <v>0</v>
      </c>
      <c r="JS46" s="2">
        <v>751.55409770000006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897.32024518999992</v>
      </c>
      <c r="KD46" s="2">
        <v>0</v>
      </c>
      <c r="KE46" s="2">
        <v>0</v>
      </c>
      <c r="KF46" s="2">
        <v>0</v>
      </c>
      <c r="KG46" s="2">
        <v>2965.0469605300004</v>
      </c>
      <c r="KH46" s="2">
        <v>0</v>
      </c>
      <c r="KI46" s="2">
        <v>0</v>
      </c>
      <c r="KJ46" s="2">
        <v>0</v>
      </c>
      <c r="KK46" s="2">
        <v>6020.6093333999997</v>
      </c>
      <c r="KL46" s="2">
        <v>0</v>
      </c>
      <c r="KM46" s="2">
        <v>0</v>
      </c>
      <c r="KN46" s="2">
        <v>0</v>
      </c>
      <c r="KO46" s="2">
        <v>12158.22350117</v>
      </c>
      <c r="KP46" s="2">
        <v>0</v>
      </c>
      <c r="KQ46" s="2">
        <v>0</v>
      </c>
      <c r="KR46" s="2">
        <v>0</v>
      </c>
    </row>
    <row r="47" spans="1:304" x14ac:dyDescent="0.2">
      <c r="A47" t="s">
        <v>91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1.7275000000000002E-2</v>
      </c>
      <c r="AM47" s="2">
        <v>0.60385590000000011</v>
      </c>
      <c r="AN47" s="2">
        <v>54.353600440000008</v>
      </c>
      <c r="AO47" s="2">
        <v>3.1078230700000091</v>
      </c>
      <c r="AP47" s="2">
        <v>6.8924807100000294</v>
      </c>
      <c r="AQ47" s="2">
        <v>9.0491989100000865</v>
      </c>
      <c r="AR47" s="2">
        <v>12.942912209999999</v>
      </c>
      <c r="AS47" s="2">
        <v>0.94734184999998661</v>
      </c>
      <c r="AT47" s="2">
        <v>69.982536079999988</v>
      </c>
      <c r="AU47" s="2">
        <v>2.9595771900000001</v>
      </c>
      <c r="AV47" s="2">
        <v>12.06936915</v>
      </c>
      <c r="AW47" s="2">
        <v>30.109194980000002</v>
      </c>
      <c r="AX47" s="2">
        <v>0.20557911000000001</v>
      </c>
      <c r="AY47" s="2">
        <v>148.08360999999999</v>
      </c>
      <c r="AZ47" s="2">
        <v>66.028424029999996</v>
      </c>
      <c r="BA47" s="2">
        <v>395.46469186000013</v>
      </c>
      <c r="BB47" s="2">
        <v>42.914959369999906</v>
      </c>
      <c r="BC47" s="2">
        <v>2.01589822</v>
      </c>
      <c r="BD47" s="2">
        <v>0.51275439000000045</v>
      </c>
      <c r="BE47" s="2">
        <v>28.085568219999971</v>
      </c>
      <c r="BF47" s="2">
        <v>38.852940930000017</v>
      </c>
      <c r="BG47" s="2">
        <v>0.29616389999999998</v>
      </c>
      <c r="BH47" s="2">
        <v>0.10847334999999703</v>
      </c>
      <c r="BI47" s="2">
        <v>103.00738570999999</v>
      </c>
      <c r="BJ47" s="2">
        <v>1.0502764099999999</v>
      </c>
      <c r="BK47" s="2">
        <v>0.20312000000001262</v>
      </c>
      <c r="BL47" s="2">
        <v>34.847750889999986</v>
      </c>
      <c r="BM47" s="2">
        <v>154.57910790000011</v>
      </c>
      <c r="BN47" s="2">
        <v>0.64378895999993802</v>
      </c>
      <c r="BO47" s="2">
        <v>3.4566310899999997</v>
      </c>
      <c r="BP47" s="2">
        <v>2.1848286400000001</v>
      </c>
      <c r="BQ47" s="2">
        <v>3.4742084199999996</v>
      </c>
      <c r="BR47" s="2">
        <v>118.20794245000002</v>
      </c>
      <c r="BS47" s="2">
        <v>2.1045529900000002</v>
      </c>
      <c r="BT47" s="2">
        <v>0.16719590000000001</v>
      </c>
      <c r="BU47" s="2">
        <v>14.015435430000025</v>
      </c>
      <c r="BV47" s="2">
        <v>13.073583630000087</v>
      </c>
      <c r="BW47" s="2">
        <v>3.3948641400000383</v>
      </c>
      <c r="BX47" s="2">
        <v>2.2582419700000074</v>
      </c>
      <c r="BY47" s="2">
        <v>125.82820473</v>
      </c>
      <c r="BZ47" s="2">
        <v>32.477784719999931</v>
      </c>
      <c r="CA47" s="2">
        <v>13.77817271</v>
      </c>
      <c r="CB47" s="2">
        <v>0.99860190999999998</v>
      </c>
      <c r="CC47" s="2">
        <v>2.9976867500001845</v>
      </c>
      <c r="CD47" s="2">
        <v>8.8165319299999965</v>
      </c>
      <c r="CE47" s="2">
        <v>18.08248871</v>
      </c>
      <c r="CF47" s="2">
        <v>44.091972250000005</v>
      </c>
      <c r="CG47" s="2">
        <v>138.13181813000003</v>
      </c>
      <c r="CH47" s="2">
        <v>4.33189606</v>
      </c>
      <c r="CI47" s="2">
        <v>1.0879610599999978</v>
      </c>
      <c r="CJ47" s="2">
        <v>2.6065640999999573</v>
      </c>
      <c r="CK47" s="2">
        <v>44.172755850000051</v>
      </c>
      <c r="CL47" s="2">
        <v>202.03356856000016</v>
      </c>
      <c r="CM47" s="2">
        <v>39.788994839999987</v>
      </c>
      <c r="CN47" s="2">
        <v>6.5306389900000017</v>
      </c>
      <c r="CO47" s="2">
        <v>57.504663449999953</v>
      </c>
      <c r="CP47" s="2">
        <v>1.329867000000462E-2</v>
      </c>
      <c r="CQ47" s="2">
        <v>29.775188849999999</v>
      </c>
      <c r="CR47" s="2">
        <v>-0.19083077999999998</v>
      </c>
      <c r="CS47" s="2">
        <v>118.22881256000016</v>
      </c>
      <c r="CT47" s="2">
        <v>3.6778446200000161</v>
      </c>
      <c r="CU47" s="2">
        <v>6.1879070000259162E-2</v>
      </c>
      <c r="CV47" s="2">
        <v>0.10618535000000001</v>
      </c>
      <c r="CW47" s="2">
        <v>60.918516609999983</v>
      </c>
      <c r="CX47" s="2">
        <v>16.090361660000099</v>
      </c>
      <c r="CY47" s="2">
        <v>71.220788450000001</v>
      </c>
      <c r="CZ47" s="2">
        <v>0.45681701999995994</v>
      </c>
      <c r="DA47" s="2">
        <v>2.632221579999964</v>
      </c>
      <c r="DB47" s="2">
        <v>0.99226587000000266</v>
      </c>
      <c r="DC47" s="2">
        <v>30.940382799999998</v>
      </c>
      <c r="DD47" s="2">
        <v>9.8350555599999989</v>
      </c>
      <c r="DE47" s="2">
        <v>11.525982900000031</v>
      </c>
      <c r="DF47" s="2">
        <v>8.6762653000000682</v>
      </c>
      <c r="DG47" s="2">
        <v>4.8975460000008297E-2</v>
      </c>
      <c r="DH47" s="2">
        <v>0.28023054000004777</v>
      </c>
      <c r="DI47" s="2">
        <v>36.264364579999892</v>
      </c>
      <c r="DJ47" s="2">
        <v>144.39569254999969</v>
      </c>
      <c r="DK47" s="2">
        <v>18.387638409999994</v>
      </c>
      <c r="DL47" s="2">
        <v>10.05599316</v>
      </c>
      <c r="DM47" s="2">
        <v>90.558901679999508</v>
      </c>
      <c r="DN47" s="2">
        <v>3.3764157699999999</v>
      </c>
      <c r="DO47" s="2">
        <v>2.6579565000000001</v>
      </c>
      <c r="DP47" s="2">
        <v>36.626677599999987</v>
      </c>
      <c r="DQ47" s="2">
        <v>8.4736321700000019</v>
      </c>
      <c r="DR47" s="2">
        <v>0.74806731800003945</v>
      </c>
      <c r="DS47" s="2">
        <v>43.914043960000001</v>
      </c>
      <c r="DT47" s="2">
        <v>34.215327900000375</v>
      </c>
      <c r="DU47" s="2">
        <v>15.822288519999574</v>
      </c>
      <c r="DV47" s="2">
        <v>124.19222751000029</v>
      </c>
      <c r="DW47" s="2">
        <v>12.98138849999998</v>
      </c>
      <c r="DX47" s="2">
        <v>2.2100257100000249</v>
      </c>
      <c r="DY47" s="2">
        <v>15.04337683</v>
      </c>
      <c r="DZ47" s="2">
        <v>38.860775019999892</v>
      </c>
      <c r="EA47" s="2">
        <v>31.554036350000001</v>
      </c>
      <c r="EB47" s="2">
        <v>15.087250229999938</v>
      </c>
      <c r="EC47" s="2">
        <v>1.21438337</v>
      </c>
      <c r="ED47" s="2">
        <v>3.0302917747999345</v>
      </c>
      <c r="EE47" s="2">
        <v>57.050515560000001</v>
      </c>
      <c r="EF47" s="2">
        <v>26.992255229999955</v>
      </c>
      <c r="EG47" s="2">
        <v>91.316257329999985</v>
      </c>
      <c r="EH47" s="2">
        <v>28.953740569999809</v>
      </c>
      <c r="EI47" s="2">
        <v>31.083206619999942</v>
      </c>
      <c r="EJ47" s="2">
        <v>1.8492113000000359</v>
      </c>
      <c r="EK47" s="2">
        <v>10.728461650000099</v>
      </c>
      <c r="EL47" s="2">
        <v>42.476479800000106</v>
      </c>
      <c r="EM47" s="2">
        <v>6.6957043400000007</v>
      </c>
      <c r="EN47" s="2">
        <v>28.173266650000016</v>
      </c>
      <c r="EO47" s="2">
        <v>2.4970553500000001</v>
      </c>
      <c r="EP47" s="2">
        <v>7.6040658300000032</v>
      </c>
      <c r="EQ47" s="2">
        <v>3.786964000005355E-2</v>
      </c>
      <c r="ER47" s="2">
        <v>25.154263300000025</v>
      </c>
      <c r="ES47" s="2">
        <v>6.6178974899999048</v>
      </c>
      <c r="ET47" s="2">
        <v>320.08428516000004</v>
      </c>
      <c r="EU47" s="2">
        <v>5.836504510000168</v>
      </c>
      <c r="EV47" s="2">
        <v>19.638766300000043</v>
      </c>
      <c r="EW47" s="2">
        <v>2.9890058099999806</v>
      </c>
      <c r="EX47" s="2">
        <v>37.85355818</v>
      </c>
      <c r="EY47" s="2">
        <v>27.465509900000004</v>
      </c>
      <c r="EZ47" s="2">
        <v>8.86837727000011</v>
      </c>
      <c r="FA47" s="2">
        <v>42.468346520000523</v>
      </c>
      <c r="FB47" s="2">
        <v>78.91514398999999</v>
      </c>
      <c r="FC47" s="2">
        <v>132.07406607999997</v>
      </c>
      <c r="FD47" s="2">
        <v>12.040952799999786</v>
      </c>
      <c r="FE47" s="2">
        <v>43.594190689999778</v>
      </c>
      <c r="FF47" s="2">
        <v>112.12335936257841</v>
      </c>
      <c r="FG47" s="2">
        <v>1.2397199199999918</v>
      </c>
      <c r="FH47" s="2">
        <v>0.14139789000012115</v>
      </c>
      <c r="FI47" s="2">
        <v>2.6146846299998288</v>
      </c>
      <c r="FJ47" s="2">
        <v>42.942818460000005</v>
      </c>
      <c r="FK47" s="2">
        <v>4.57942713</v>
      </c>
      <c r="FL47" s="2">
        <v>21.486507689999598</v>
      </c>
      <c r="FM47" s="2">
        <v>267.8347824399998</v>
      </c>
      <c r="FN47" s="2">
        <v>2.2815574799999996</v>
      </c>
      <c r="FO47" s="2">
        <v>2.5513329999967027E-2</v>
      </c>
      <c r="FP47" s="2">
        <v>11.488867080000091</v>
      </c>
      <c r="FQ47" s="2">
        <v>111.80273642781503</v>
      </c>
      <c r="FR47" s="2">
        <v>128.87294462999989</v>
      </c>
      <c r="FS47" s="2">
        <v>254.8683407900005</v>
      </c>
      <c r="FT47" s="2">
        <v>40.040761320000001</v>
      </c>
      <c r="FU47" s="2">
        <v>15.040742209999962</v>
      </c>
      <c r="FV47" s="2">
        <v>25.526802689999386</v>
      </c>
      <c r="FW47" s="2">
        <v>9.1021208099999988</v>
      </c>
      <c r="FX47" s="2">
        <v>189.7882656700001</v>
      </c>
      <c r="FY47" s="2">
        <v>21.984077119999995</v>
      </c>
      <c r="FZ47" s="2">
        <v>3.9409560000000003E-2</v>
      </c>
      <c r="GA47" s="2">
        <v>78.033408639999834</v>
      </c>
      <c r="GB47" s="2">
        <v>3.2440016699999998</v>
      </c>
      <c r="GC47" s="2">
        <v>69.79007163</v>
      </c>
      <c r="GD47" s="2">
        <v>130.47745882000027</v>
      </c>
      <c r="GE47" s="2">
        <v>166.38223489000001</v>
      </c>
      <c r="GF47" s="2">
        <v>8.9034289999744942E-2</v>
      </c>
      <c r="GG47" s="2">
        <v>13.336097329999575</v>
      </c>
      <c r="GH47" s="2">
        <v>27.341194860000087</v>
      </c>
      <c r="GI47" s="2">
        <v>16.027759200000002</v>
      </c>
      <c r="GJ47" s="2">
        <v>50.031667070000026</v>
      </c>
      <c r="GK47" s="2">
        <v>147.49287885999911</v>
      </c>
      <c r="GL47" s="2">
        <v>0.11331018</v>
      </c>
      <c r="GM47" s="2">
        <v>1.097382E-2</v>
      </c>
      <c r="GN47" s="2">
        <v>2.3905186299998604</v>
      </c>
      <c r="GO47" s="2">
        <v>178.69545005000001</v>
      </c>
      <c r="GP47" s="2">
        <v>57.316951753304693</v>
      </c>
      <c r="GQ47" s="2">
        <v>177.61689823000006</v>
      </c>
      <c r="GR47" s="2">
        <v>68.746282109999996</v>
      </c>
      <c r="GS47" s="2">
        <v>75.235532059999059</v>
      </c>
      <c r="GT47" s="2">
        <v>73.117642240016494</v>
      </c>
      <c r="GU47" s="2">
        <v>3.3551296400000004</v>
      </c>
      <c r="GV47" s="2">
        <v>47.16042954999989</v>
      </c>
      <c r="GW47" s="2">
        <v>12.364177630000086</v>
      </c>
      <c r="GX47" s="2">
        <v>1.268061E-2</v>
      </c>
      <c r="GY47" s="2">
        <v>3.7200999986453098E-4</v>
      </c>
      <c r="GZ47" s="2">
        <v>0.95891659096378135</v>
      </c>
      <c r="HA47" s="2">
        <v>223.4051061199998</v>
      </c>
      <c r="HB47" s="2">
        <v>23.836766839999996</v>
      </c>
      <c r="HC47" s="2">
        <v>81.215336589999879</v>
      </c>
      <c r="HD47" s="2">
        <v>5.1738637599999997</v>
      </c>
      <c r="HE47" s="2">
        <v>84.86838822000027</v>
      </c>
      <c r="HF47" s="2">
        <v>41.919337979999909</v>
      </c>
      <c r="HG47" s="2">
        <v>98.629713929999994</v>
      </c>
      <c r="HH47" s="2">
        <v>47.195711440000011</v>
      </c>
      <c r="HI47" s="2">
        <v>57.408871869999984</v>
      </c>
      <c r="HJ47" s="2">
        <v>1.36725E-3</v>
      </c>
      <c r="HK47" s="2">
        <v>0</v>
      </c>
      <c r="HL47" s="2">
        <v>46.092034159999912</v>
      </c>
      <c r="HM47" s="2">
        <v>124.12095741000002</v>
      </c>
      <c r="HN47" s="2">
        <v>27.730385330000104</v>
      </c>
      <c r="HO47" s="2">
        <v>27.12228441000002</v>
      </c>
      <c r="HP47" s="2">
        <v>2.3428199998739296E-3</v>
      </c>
      <c r="HQ47" s="2">
        <v>47.432206550000046</v>
      </c>
      <c r="HR47" s="2">
        <v>1.5064402100000507</v>
      </c>
      <c r="HS47" s="2">
        <v>37.536303050000114</v>
      </c>
      <c r="HT47" s="2">
        <v>13.030608339999999</v>
      </c>
      <c r="HU47" s="2">
        <v>9.1075715400002082</v>
      </c>
      <c r="HV47" s="2">
        <v>1.4945263100000001</v>
      </c>
      <c r="HW47" s="2">
        <v>1.13673096</v>
      </c>
      <c r="HX47" s="2">
        <v>6.9226024187855728E-2</v>
      </c>
      <c r="HY47" s="2">
        <v>196.82770006999999</v>
      </c>
      <c r="HZ47" s="2">
        <v>0.91474783999998976</v>
      </c>
      <c r="IA47" s="2">
        <v>5.6539681299999813</v>
      </c>
      <c r="IB47" s="2">
        <v>16.028039700000001</v>
      </c>
      <c r="IC47" s="2">
        <v>18.441681799999998</v>
      </c>
      <c r="ID47" s="2">
        <v>16.209590819999988</v>
      </c>
      <c r="IE47" s="2">
        <v>103.0960393</v>
      </c>
      <c r="IF47" s="2">
        <v>23.638841790000015</v>
      </c>
      <c r="IG47" s="2">
        <v>59.762570180000012</v>
      </c>
      <c r="IH47" s="2">
        <v>60.268405849999994</v>
      </c>
      <c r="II47" s="2">
        <v>1.5663720700000003</v>
      </c>
      <c r="IJ47" s="2">
        <v>1.4541628256665717E-3</v>
      </c>
      <c r="IK47" s="2">
        <v>110.52896526000001</v>
      </c>
      <c r="IL47" s="2">
        <v>54.761301329999981</v>
      </c>
      <c r="IM47" s="2">
        <v>25.395911649999789</v>
      </c>
      <c r="IN47" s="2">
        <v>4.9719999999999998E-5</v>
      </c>
      <c r="IO47" s="2">
        <v>0.85286803637984576</v>
      </c>
      <c r="IP47" s="2">
        <v>6.4260000000615491E-4</v>
      </c>
      <c r="IQ47" s="2">
        <v>82.379923590000004</v>
      </c>
      <c r="IR47" s="2">
        <v>0.60268619999999373</v>
      </c>
      <c r="IS47" s="2">
        <v>145.44029933832428</v>
      </c>
      <c r="IT47" s="2">
        <v>3.6334692099999999</v>
      </c>
      <c r="IU47" s="2">
        <v>1.7561859899999999</v>
      </c>
      <c r="IV47" s="2">
        <v>1.544055192409985</v>
      </c>
      <c r="IW47" s="2">
        <v>114.47937327000001</v>
      </c>
      <c r="IX47" s="2">
        <v>10.876307060279942</v>
      </c>
      <c r="IY47" s="2">
        <v>21.276736574794995</v>
      </c>
      <c r="IZ47" s="2">
        <v>7.63237700004578E-2</v>
      </c>
      <c r="JA47" s="2">
        <v>3.8140712300000814</v>
      </c>
      <c r="JB47" s="2">
        <v>0.22445324000099731</v>
      </c>
      <c r="JC47" s="2">
        <v>95.215636139999702</v>
      </c>
      <c r="JD47" s="2">
        <v>3.5857723089818592</v>
      </c>
      <c r="JE47" s="2">
        <v>4.1054486387024554</v>
      </c>
      <c r="JF47" s="2">
        <v>4.5623700000003709E-3</v>
      </c>
      <c r="JG47" s="2">
        <v>2.9779899999997986E-3</v>
      </c>
      <c r="JH47" s="2">
        <v>18.602813460000561</v>
      </c>
      <c r="JI47" s="2">
        <v>195.06990109999995</v>
      </c>
      <c r="JJ47" s="2">
        <v>401.04877169000019</v>
      </c>
      <c r="JK47" s="2">
        <v>23.009261130000027</v>
      </c>
      <c r="JL47" s="2">
        <v>1.0546019999992495E-2</v>
      </c>
      <c r="JM47" s="2">
        <v>4.2713479999974879E-2</v>
      </c>
      <c r="JN47" s="2">
        <v>2.3628269999999247</v>
      </c>
      <c r="JO47" s="2">
        <v>143.96413522000012</v>
      </c>
      <c r="JP47" s="2">
        <v>8.5000010585645214E-7</v>
      </c>
      <c r="JQ47" s="2">
        <v>29.441800950000015</v>
      </c>
      <c r="JR47" s="2">
        <v>-35.947034074869229</v>
      </c>
      <c r="JS47" s="2">
        <v>2.8144799998699455E-3</v>
      </c>
      <c r="JT47" s="2">
        <v>6.2280209999926228E-2</v>
      </c>
      <c r="JU47" s="2">
        <v>249.04216124999999</v>
      </c>
      <c r="JV47" s="2">
        <v>11.461555440000097</v>
      </c>
      <c r="JW47" s="2">
        <v>135.94946736000003</v>
      </c>
      <c r="JX47" s="2">
        <v>2.77825963</v>
      </c>
      <c r="JY47" s="2">
        <v>1.8492299998342787E-3</v>
      </c>
      <c r="JZ47" s="2">
        <v>8.6470121400000153</v>
      </c>
      <c r="KA47" s="2">
        <v>180.16912553999998</v>
      </c>
      <c r="KB47" s="2">
        <v>1.5133899999568712E-3</v>
      </c>
      <c r="KC47" s="2">
        <v>31.886869909999859</v>
      </c>
      <c r="KD47" s="2">
        <v>2.9789E-2</v>
      </c>
      <c r="KE47" s="2">
        <v>2.5097619600001053</v>
      </c>
      <c r="KF47" s="2">
        <v>-8.4999987848277669E-7</v>
      </c>
      <c r="KG47" s="2">
        <v>391.53712649999943</v>
      </c>
      <c r="KH47" s="2">
        <v>323.89355083000009</v>
      </c>
      <c r="KI47" s="2">
        <v>97.625082350000042</v>
      </c>
      <c r="KJ47" s="2">
        <v>49.904953499999998</v>
      </c>
      <c r="KK47" s="2">
        <v>1.1000065569533035E-7</v>
      </c>
      <c r="KL47" s="2">
        <v>2.7300000056129647E-6</v>
      </c>
      <c r="KM47" s="2">
        <v>13.66894126</v>
      </c>
      <c r="KN47" s="2">
        <v>94.047254480001357</v>
      </c>
      <c r="KO47" s="2">
        <v>3.2918832799987285</v>
      </c>
      <c r="KP47" s="2">
        <v>1.7000000000000001E-7</v>
      </c>
      <c r="KQ47" s="2">
        <v>3.515411949999816</v>
      </c>
      <c r="KR47" s="2">
        <v>4.7171080000225629E-2</v>
      </c>
    </row>
    <row r="48" spans="1:304" x14ac:dyDescent="0.2">
      <c r="A48" t="s">
        <v>19</v>
      </c>
      <c r="B48" s="2">
        <v>143.91146118</v>
      </c>
      <c r="C48" s="2">
        <v>106.13582145999999</v>
      </c>
      <c r="D48" s="2">
        <v>105.09224094999998</v>
      </c>
      <c r="E48" s="2">
        <v>134.95704977</v>
      </c>
      <c r="F48" s="2">
        <v>126.14749049</v>
      </c>
      <c r="G48" s="2">
        <v>92.34258797999999</v>
      </c>
      <c r="H48" s="2">
        <v>124.67114504</v>
      </c>
      <c r="I48" s="2">
        <v>100.41527470000001</v>
      </c>
      <c r="J48" s="2">
        <v>75.947586709999996</v>
      </c>
      <c r="K48" s="2">
        <v>94.702495609999986</v>
      </c>
      <c r="L48" s="2">
        <v>66.410481389999987</v>
      </c>
      <c r="M48" s="2">
        <v>129.11397820000002</v>
      </c>
      <c r="N48" s="2">
        <v>126.33518565</v>
      </c>
      <c r="O48" s="2">
        <v>98.956290799999991</v>
      </c>
      <c r="P48" s="2">
        <v>147.64468979</v>
      </c>
      <c r="Q48" s="2">
        <v>96.704806160000018</v>
      </c>
      <c r="R48" s="2">
        <v>85.884310259999978</v>
      </c>
      <c r="S48" s="2">
        <v>99.603259739999999</v>
      </c>
      <c r="T48" s="2">
        <v>98.918544499999996</v>
      </c>
      <c r="U48" s="2">
        <v>100.25867321</v>
      </c>
      <c r="V48" s="2">
        <v>102.92880083000001</v>
      </c>
      <c r="W48" s="2">
        <v>101.15300791999999</v>
      </c>
      <c r="X48" s="2">
        <v>95.509254430000027</v>
      </c>
      <c r="Y48" s="2">
        <v>111.91725922000001</v>
      </c>
      <c r="Z48" s="2">
        <v>133.24950197000001</v>
      </c>
      <c r="AA48" s="2">
        <v>131.29031355000001</v>
      </c>
      <c r="AB48" s="2">
        <v>133.54615815000002</v>
      </c>
      <c r="AC48" s="2">
        <v>105.83812420000001</v>
      </c>
      <c r="AD48" s="2">
        <v>104.96894048000001</v>
      </c>
      <c r="AE48" s="2">
        <v>115.74032364999999</v>
      </c>
      <c r="AF48" s="2">
        <v>162.51135618999996</v>
      </c>
      <c r="AG48" s="2">
        <v>117.09119911000001</v>
      </c>
      <c r="AH48" s="2">
        <v>124.57484257999999</v>
      </c>
      <c r="AI48" s="2">
        <v>120.79413191999998</v>
      </c>
      <c r="AJ48" s="2">
        <v>124.0187182</v>
      </c>
      <c r="AK48" s="2">
        <v>202.37629399000005</v>
      </c>
      <c r="AL48" s="2">
        <v>206.47823746000006</v>
      </c>
      <c r="AM48" s="2">
        <v>134.97476431000004</v>
      </c>
      <c r="AN48" s="2">
        <v>150.38006320999995</v>
      </c>
      <c r="AO48" s="2">
        <v>126.16666212999999</v>
      </c>
      <c r="AP48" s="2">
        <v>134.36205982999999</v>
      </c>
      <c r="AQ48" s="2">
        <v>-93.296452880000004</v>
      </c>
      <c r="AR48" s="2">
        <v>115.85057540000001</v>
      </c>
      <c r="AS48" s="2">
        <v>149.01833964999997</v>
      </c>
      <c r="AT48" s="2">
        <v>124.87885663999992</v>
      </c>
      <c r="AU48" s="2">
        <v>145.90307831999999</v>
      </c>
      <c r="AV48" s="2">
        <v>161.90036241999996</v>
      </c>
      <c r="AW48" s="2">
        <v>239.14803485999997</v>
      </c>
      <c r="AX48" s="2">
        <v>-34.69000340999996</v>
      </c>
      <c r="AY48" s="2">
        <v>92.858114760000035</v>
      </c>
      <c r="AZ48" s="2">
        <v>146.24741525999994</v>
      </c>
      <c r="BA48" s="2">
        <v>144.16243965000001</v>
      </c>
      <c r="BB48" s="2">
        <v>138.65224646000001</v>
      </c>
      <c r="BC48" s="2">
        <v>148.65738197000005</v>
      </c>
      <c r="BD48" s="2">
        <v>152.59499564999999</v>
      </c>
      <c r="BE48" s="2">
        <v>133.66311356</v>
      </c>
      <c r="BF48" s="2">
        <v>108.10566292000001</v>
      </c>
      <c r="BG48" s="2">
        <v>93.334220839999958</v>
      </c>
      <c r="BH48" s="2">
        <v>185.29768179000004</v>
      </c>
      <c r="BI48" s="2">
        <v>287.26177844999995</v>
      </c>
      <c r="BJ48" s="2">
        <v>193.71350650999995</v>
      </c>
      <c r="BK48" s="2">
        <v>170.62132000000003</v>
      </c>
      <c r="BL48" s="2">
        <v>154.60536923000001</v>
      </c>
      <c r="BM48" s="2">
        <v>165.31350132</v>
      </c>
      <c r="BN48" s="2">
        <v>151.43851591999999</v>
      </c>
      <c r="BO48" s="2">
        <v>186.30189629999995</v>
      </c>
      <c r="BP48" s="2">
        <v>160.79246058999996</v>
      </c>
      <c r="BQ48" s="2">
        <v>175.61723433999998</v>
      </c>
      <c r="BR48" s="2">
        <v>138.03806863000005</v>
      </c>
      <c r="BS48" s="2">
        <v>182.67615129000001</v>
      </c>
      <c r="BT48" s="2">
        <v>252.74237949000005</v>
      </c>
      <c r="BU48" s="2">
        <v>227.20400959</v>
      </c>
      <c r="BV48" s="2">
        <v>139.91281446000005</v>
      </c>
      <c r="BW48" s="2">
        <v>163.25134866000002</v>
      </c>
      <c r="BX48" s="2">
        <v>138.22539759</v>
      </c>
      <c r="BY48" s="2">
        <v>142.81726424000001</v>
      </c>
      <c r="BZ48" s="2">
        <v>171.75380254999999</v>
      </c>
      <c r="CA48" s="2">
        <v>169.00660451999997</v>
      </c>
      <c r="CB48" s="2">
        <v>173.52276757999999</v>
      </c>
      <c r="CC48" s="2">
        <v>164.04826788000003</v>
      </c>
      <c r="CD48" s="2">
        <v>144.76402435999995</v>
      </c>
      <c r="CE48" s="2">
        <v>177.53902166999993</v>
      </c>
      <c r="CF48" s="2">
        <v>267.30714294000006</v>
      </c>
      <c r="CG48" s="2">
        <v>235.02788940999997</v>
      </c>
      <c r="CH48" s="2">
        <v>169.13659204999999</v>
      </c>
      <c r="CI48" s="2">
        <v>165.29855450999997</v>
      </c>
      <c r="CJ48" s="2">
        <v>188.06132775000003</v>
      </c>
      <c r="CK48" s="2">
        <v>172.73943949</v>
      </c>
      <c r="CL48" s="2">
        <v>206.53394835999995</v>
      </c>
      <c r="CM48" s="2">
        <v>226.81318916999999</v>
      </c>
      <c r="CN48" s="2">
        <v>274.07063837000004</v>
      </c>
      <c r="CO48" s="2">
        <v>232.2628711800001</v>
      </c>
      <c r="CP48" s="2">
        <v>284.48432402999998</v>
      </c>
      <c r="CQ48" s="2">
        <v>89.242047129999904</v>
      </c>
      <c r="CR48" s="2">
        <v>401.21589692999987</v>
      </c>
      <c r="CS48" s="2">
        <v>406.1373873</v>
      </c>
      <c r="CT48" s="2">
        <v>200.12468180000002</v>
      </c>
      <c r="CU48" s="2">
        <v>318.06143620000006</v>
      </c>
      <c r="CV48" s="2">
        <v>345.61751030000005</v>
      </c>
      <c r="CW48" s="2">
        <v>320.25001012000001</v>
      </c>
      <c r="CX48" s="2">
        <v>307.54596406999997</v>
      </c>
      <c r="CY48" s="2">
        <v>342.03928300999996</v>
      </c>
      <c r="CZ48" s="2">
        <v>302.76559328000002</v>
      </c>
      <c r="DA48" s="2">
        <v>306.88253786999996</v>
      </c>
      <c r="DB48" s="2">
        <v>339.47486875000004</v>
      </c>
      <c r="DC48" s="2">
        <v>376.01569883000002</v>
      </c>
      <c r="DD48" s="2">
        <v>506.54778820000007</v>
      </c>
      <c r="DE48" s="2">
        <v>523.96846715000004</v>
      </c>
      <c r="DF48" s="2">
        <v>377.5511032199999</v>
      </c>
      <c r="DG48" s="2">
        <v>316.51534554000011</v>
      </c>
      <c r="DH48" s="2">
        <v>324.36785133000006</v>
      </c>
      <c r="DI48" s="2">
        <v>322.51939603</v>
      </c>
      <c r="DJ48" s="2">
        <v>361.63640238999994</v>
      </c>
      <c r="DK48" s="2">
        <v>337.73670022999988</v>
      </c>
      <c r="DL48" s="2">
        <v>376.85337400999987</v>
      </c>
      <c r="DM48" s="2">
        <v>392.66328594000009</v>
      </c>
      <c r="DN48" s="2">
        <v>428.82037947000003</v>
      </c>
      <c r="DO48" s="2">
        <v>397.13255564000008</v>
      </c>
      <c r="DP48" s="2">
        <v>635.83243189999985</v>
      </c>
      <c r="DQ48" s="2">
        <v>636.25571102000015</v>
      </c>
      <c r="DR48" s="2">
        <v>431.97610879000001</v>
      </c>
      <c r="DS48" s="2">
        <v>420.71443471999999</v>
      </c>
      <c r="DT48" s="2">
        <v>408.09865206999996</v>
      </c>
      <c r="DU48" s="2">
        <v>395.65711821000002</v>
      </c>
      <c r="DV48" s="2">
        <v>387.13206523999997</v>
      </c>
      <c r="DW48" s="2">
        <v>468.79421731999997</v>
      </c>
      <c r="DX48" s="2">
        <v>444.00662989</v>
      </c>
      <c r="DY48" s="2">
        <v>413.83127610000003</v>
      </c>
      <c r="DZ48" s="2">
        <v>447.85131127</v>
      </c>
      <c r="EA48" s="2">
        <v>435.91897589000001</v>
      </c>
      <c r="EB48" s="2">
        <v>777.20085926000002</v>
      </c>
      <c r="EC48" s="2">
        <v>617.32930945999999</v>
      </c>
      <c r="ED48" s="2">
        <v>428.43723812000002</v>
      </c>
      <c r="EE48" s="2">
        <v>520.66079026</v>
      </c>
      <c r="EF48" s="2">
        <v>434.14301003999998</v>
      </c>
      <c r="EG48" s="2">
        <v>458.03199101000001</v>
      </c>
      <c r="EH48" s="2">
        <v>440.07079442000003</v>
      </c>
      <c r="EI48" s="2">
        <v>463.40982565000002</v>
      </c>
      <c r="EJ48" s="2">
        <v>532.37477146000003</v>
      </c>
      <c r="EK48" s="2">
        <v>483.63656452999999</v>
      </c>
      <c r="EL48" s="2">
        <v>519.53815779000001</v>
      </c>
      <c r="EM48" s="2">
        <v>555.70675572000005</v>
      </c>
      <c r="EN48" s="2">
        <v>973.11486173000003</v>
      </c>
      <c r="EO48" s="2">
        <v>818.34829747000003</v>
      </c>
      <c r="EP48" s="2">
        <v>549.34040784000001</v>
      </c>
      <c r="EQ48" s="2">
        <v>465.42448407000001</v>
      </c>
      <c r="ER48" s="2">
        <v>624.07100173000003</v>
      </c>
      <c r="ES48" s="2">
        <v>550.68722081999999</v>
      </c>
      <c r="ET48" s="2">
        <v>551.27249053000003</v>
      </c>
      <c r="EU48" s="2">
        <v>545.29058411000005</v>
      </c>
      <c r="EV48" s="2">
        <v>598.89587542000004</v>
      </c>
      <c r="EW48" s="2">
        <v>593.80179051000005</v>
      </c>
      <c r="EX48" s="2">
        <v>592.40800093999997</v>
      </c>
      <c r="EY48" s="2">
        <v>602.54647586999999</v>
      </c>
      <c r="EZ48" s="2">
        <v>1060.9870712100001</v>
      </c>
      <c r="FA48" s="2">
        <v>823.83519836999994</v>
      </c>
      <c r="FB48" s="2">
        <v>635.48313533999999</v>
      </c>
      <c r="FC48" s="2">
        <v>614.01324164000005</v>
      </c>
      <c r="FD48" s="2">
        <v>613.04222358000004</v>
      </c>
      <c r="FE48" s="2">
        <v>623.80507145000001</v>
      </c>
      <c r="FF48" s="2">
        <v>641.50694536000003</v>
      </c>
      <c r="FG48" s="2">
        <v>617.50134676000005</v>
      </c>
      <c r="FH48" s="2">
        <v>671.73844900999995</v>
      </c>
      <c r="FI48" s="2">
        <v>666.5010297</v>
      </c>
      <c r="FJ48" s="2">
        <v>693.39975429000003</v>
      </c>
      <c r="FK48" s="2">
        <v>681.06046194999999</v>
      </c>
      <c r="FL48" s="2">
        <v>1182.2069817000001</v>
      </c>
      <c r="FM48" s="2">
        <v>933.65611775000002</v>
      </c>
      <c r="FN48" s="2">
        <v>685.22508969</v>
      </c>
      <c r="FO48" s="2">
        <v>696.09501279999995</v>
      </c>
      <c r="FP48" s="2">
        <v>702.58639638</v>
      </c>
      <c r="FQ48" s="2">
        <v>692.04174375000002</v>
      </c>
      <c r="FR48" s="2">
        <v>699.75936045000003</v>
      </c>
      <c r="FS48" s="2">
        <v>719.23998353000002</v>
      </c>
      <c r="FT48" s="2">
        <v>716.48409224</v>
      </c>
      <c r="FU48" s="2">
        <v>714.16249420999998</v>
      </c>
      <c r="FV48" s="2">
        <v>748.46315391999997</v>
      </c>
      <c r="FW48" s="2">
        <v>712.95626040000002</v>
      </c>
      <c r="FX48" s="2">
        <v>1256.1403496600001</v>
      </c>
      <c r="FY48" s="2">
        <v>948.48015019000002</v>
      </c>
      <c r="FZ48" s="2">
        <v>733.43656796000005</v>
      </c>
      <c r="GA48" s="2">
        <v>689.68210964000002</v>
      </c>
      <c r="GB48" s="2">
        <v>741.91676247999999</v>
      </c>
      <c r="GC48" s="2">
        <v>702.42384012000002</v>
      </c>
      <c r="GD48" s="2">
        <v>778.48223430999997</v>
      </c>
      <c r="GE48" s="2">
        <v>729.52054786999997</v>
      </c>
      <c r="GF48" s="2">
        <v>723.94357840999999</v>
      </c>
      <c r="GG48" s="2">
        <v>719.78022864000002</v>
      </c>
      <c r="GH48" s="2">
        <v>724.33267877000003</v>
      </c>
      <c r="GI48" s="2">
        <v>730.36799314999996</v>
      </c>
      <c r="GJ48" s="2">
        <v>1367.3991505399999</v>
      </c>
      <c r="GK48" s="2">
        <v>851.31186748000005</v>
      </c>
      <c r="GL48" s="2">
        <v>688.50124805999997</v>
      </c>
      <c r="GM48" s="2">
        <v>768.97619739000004</v>
      </c>
      <c r="GN48" s="2">
        <v>737.38614754000002</v>
      </c>
      <c r="GO48" s="2">
        <v>792.28759497999999</v>
      </c>
      <c r="GP48" s="2">
        <v>910.76076882999996</v>
      </c>
      <c r="GQ48" s="2">
        <v>811.76405233000003</v>
      </c>
      <c r="GR48" s="2">
        <v>781.27547188000005</v>
      </c>
      <c r="GS48" s="2">
        <v>778.67713676999995</v>
      </c>
      <c r="GT48" s="2">
        <v>794.09989088999998</v>
      </c>
      <c r="GU48" s="2">
        <v>778.06866656</v>
      </c>
      <c r="GV48" s="2">
        <v>1449.95102509</v>
      </c>
      <c r="GW48" s="2">
        <v>879.69777368999996</v>
      </c>
      <c r="GX48" s="2">
        <v>879.65072898000005</v>
      </c>
      <c r="GY48" s="2">
        <v>812.74329390000003</v>
      </c>
      <c r="GZ48" s="2">
        <v>830.44376418000002</v>
      </c>
      <c r="HA48" s="2">
        <v>812.27732519999995</v>
      </c>
      <c r="HB48" s="2">
        <v>848.43981630999997</v>
      </c>
      <c r="HC48" s="2">
        <v>829.40538438999999</v>
      </c>
      <c r="HD48" s="2">
        <v>843.91730921999999</v>
      </c>
      <c r="HE48" s="2">
        <v>830.79797137000003</v>
      </c>
      <c r="HF48" s="2">
        <v>840.25804309</v>
      </c>
      <c r="HG48" s="2">
        <v>840.19166639000002</v>
      </c>
      <c r="HH48" s="2">
        <v>1604.34751491</v>
      </c>
      <c r="HI48" s="2">
        <v>944.61432268999999</v>
      </c>
      <c r="HJ48" s="2">
        <v>953.8776591899998</v>
      </c>
      <c r="HK48" s="2">
        <v>881.06054487000017</v>
      </c>
      <c r="HL48" s="2">
        <v>918.16622733999998</v>
      </c>
      <c r="HM48" s="2">
        <v>898.17940452999983</v>
      </c>
      <c r="HN48" s="2">
        <v>890.54682071999991</v>
      </c>
      <c r="HO48" s="2">
        <v>916.21541263000017</v>
      </c>
      <c r="HP48" s="2">
        <v>905.81734095000002</v>
      </c>
      <c r="HQ48" s="2">
        <v>905.77974037000013</v>
      </c>
      <c r="HR48" s="2">
        <v>901.0235312399999</v>
      </c>
      <c r="HS48" s="2">
        <v>903.17408220000038</v>
      </c>
      <c r="HT48" s="2">
        <v>1629.43273587</v>
      </c>
      <c r="HU48" s="2">
        <v>1225.3005211799998</v>
      </c>
      <c r="HV48" s="2">
        <v>890.32115624000005</v>
      </c>
      <c r="HW48" s="2">
        <v>896.51505745999998</v>
      </c>
      <c r="HX48" s="2">
        <v>912.76339992999999</v>
      </c>
      <c r="HY48" s="2">
        <v>906.15350191000005</v>
      </c>
      <c r="HZ48" s="2">
        <v>935.96703671</v>
      </c>
      <c r="IA48" s="2">
        <v>898.03373549000003</v>
      </c>
      <c r="IB48" s="2">
        <v>910.57238927000003</v>
      </c>
      <c r="IC48" s="2">
        <v>952.66284421</v>
      </c>
      <c r="ID48" s="2">
        <v>948.97026402999995</v>
      </c>
      <c r="IE48" s="2">
        <v>953.71198534999996</v>
      </c>
      <c r="IF48" s="2">
        <v>1872.5857990699999</v>
      </c>
      <c r="IG48" s="2">
        <v>1310.14319841</v>
      </c>
      <c r="IH48" s="2">
        <v>1025.1788701400001</v>
      </c>
      <c r="II48" s="2">
        <v>1006.31555918</v>
      </c>
      <c r="IJ48" s="2">
        <v>1025.7977257</v>
      </c>
      <c r="IK48" s="2">
        <v>1026.1357148699999</v>
      </c>
      <c r="IL48" s="2">
        <v>1012.19606463</v>
      </c>
      <c r="IM48" s="2">
        <v>1195.76542795</v>
      </c>
      <c r="IN48" s="2">
        <v>1055.1671655</v>
      </c>
      <c r="IO48" s="2">
        <v>1051.51471485</v>
      </c>
      <c r="IP48" s="2">
        <v>1047.62005776</v>
      </c>
      <c r="IQ48" s="2">
        <v>1060.3671773999999</v>
      </c>
      <c r="IR48" s="2">
        <v>1964.2625084599999</v>
      </c>
      <c r="IS48" s="2">
        <v>1236.95267238</v>
      </c>
      <c r="IT48" s="2">
        <v>1025.6699769100001</v>
      </c>
      <c r="IU48" s="2">
        <v>1059.4244478600001</v>
      </c>
      <c r="IV48" s="2">
        <v>1047.2695898300001</v>
      </c>
      <c r="IW48" s="2">
        <v>1136.78333858</v>
      </c>
      <c r="IX48" s="2">
        <v>1061.6708330900001</v>
      </c>
      <c r="IY48" s="2">
        <v>1077.6374248100001</v>
      </c>
      <c r="IZ48" s="2">
        <v>1065.49422224</v>
      </c>
      <c r="JA48" s="2">
        <v>1044.07879177</v>
      </c>
      <c r="JB48" s="2">
        <v>1046.6317019400001</v>
      </c>
      <c r="JC48" s="2">
        <v>1045.7706664899999</v>
      </c>
      <c r="JD48" s="2">
        <v>1880.06012291</v>
      </c>
      <c r="JE48" s="2">
        <v>1241.0580161600001</v>
      </c>
      <c r="JF48" s="2">
        <v>1049.0754174199999</v>
      </c>
      <c r="JG48" s="2">
        <v>1087.6608392799999</v>
      </c>
      <c r="JH48" s="2">
        <v>1065.18791876</v>
      </c>
      <c r="JI48" s="2">
        <v>1137.7964843299999</v>
      </c>
      <c r="JJ48" s="2">
        <v>1104.5432045999999</v>
      </c>
      <c r="JK48" s="2">
        <v>1071.70615546</v>
      </c>
      <c r="JL48" s="2">
        <v>1035.8153184099999</v>
      </c>
      <c r="JM48" s="2">
        <v>1077.2124931799999</v>
      </c>
      <c r="JN48" s="2">
        <v>1052.3873008099999</v>
      </c>
      <c r="JO48" s="2">
        <v>1030.4895322</v>
      </c>
      <c r="JP48" s="2">
        <v>2007.60662895</v>
      </c>
      <c r="JQ48" s="2">
        <v>1207.4109880799999</v>
      </c>
      <c r="JR48" s="2">
        <v>1058.0036789600001</v>
      </c>
      <c r="JS48" s="2">
        <v>1051.2728669600001</v>
      </c>
      <c r="JT48" s="2">
        <v>1404.11438365</v>
      </c>
      <c r="JU48" s="2">
        <v>1351.6691283</v>
      </c>
      <c r="JV48" s="2">
        <v>1349.30078217</v>
      </c>
      <c r="JW48" s="2">
        <v>1348.6210841500001</v>
      </c>
      <c r="JX48" s="2">
        <v>1440.0964838800001</v>
      </c>
      <c r="JY48" s="2">
        <v>1426.4474760599999</v>
      </c>
      <c r="JZ48" s="2">
        <v>1416.6718095699998</v>
      </c>
      <c r="KA48" s="2">
        <v>1398.1806471899999</v>
      </c>
      <c r="KB48" s="2">
        <v>2427.96413072</v>
      </c>
      <c r="KC48" s="2">
        <v>1725.1170831700001</v>
      </c>
      <c r="KD48" s="2">
        <v>1353.7745118099999</v>
      </c>
      <c r="KE48" s="2">
        <v>1368.3397484100001</v>
      </c>
      <c r="KF48" s="2">
        <v>1366.06667126</v>
      </c>
      <c r="KG48" s="2">
        <v>1364.0515192100002</v>
      </c>
      <c r="KH48" s="2">
        <v>1357.9502461700001</v>
      </c>
      <c r="KI48" s="2">
        <v>1358.0665685199999</v>
      </c>
      <c r="KJ48" s="2">
        <v>1453.93440285</v>
      </c>
      <c r="KK48" s="2">
        <v>1420.4863569000001</v>
      </c>
      <c r="KL48" s="2">
        <v>1399.02214854</v>
      </c>
      <c r="KM48" s="2">
        <v>1371.98566327</v>
      </c>
      <c r="KN48" s="2">
        <v>2448.2630402</v>
      </c>
      <c r="KO48" s="2">
        <v>1683.3138918</v>
      </c>
      <c r="KP48" s="2">
        <v>1319.4216972500001</v>
      </c>
      <c r="KQ48" s="2">
        <v>1320.7866870299999</v>
      </c>
      <c r="KR48" s="2">
        <v>1328.9438870699998</v>
      </c>
    </row>
    <row r="49" spans="1:304" x14ac:dyDescent="0.2">
      <c r="A49" t="s">
        <v>20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685.17677500000002</v>
      </c>
      <c r="AY49" s="2">
        <v>206.33560500000002</v>
      </c>
      <c r="AZ49" s="2">
        <v>214.96552800000001</v>
      </c>
      <c r="BA49" s="2">
        <v>542.53663500000005</v>
      </c>
      <c r="BB49" s="2">
        <v>218.22751800000003</v>
      </c>
      <c r="BC49" s="2">
        <v>252.19380200000006</v>
      </c>
      <c r="BD49" s="2">
        <v>690.55534399999999</v>
      </c>
      <c r="BE49" s="2">
        <v>248.67393100000004</v>
      </c>
      <c r="BF49" s="2">
        <v>271.20248300000003</v>
      </c>
      <c r="BG49" s="2">
        <v>791.03483800000004</v>
      </c>
      <c r="BH49" s="2">
        <v>214.41488200000001</v>
      </c>
      <c r="BI49" s="2">
        <v>208.36029900000005</v>
      </c>
      <c r="BJ49" s="2">
        <v>610.80556200000001</v>
      </c>
      <c r="BK49" s="2">
        <v>274.69086601000004</v>
      </c>
      <c r="BL49" s="2">
        <v>270.80175938000002</v>
      </c>
      <c r="BM49" s="2">
        <v>809.22390498999994</v>
      </c>
      <c r="BN49" s="2">
        <v>344.61797564000005</v>
      </c>
      <c r="BO49" s="2">
        <v>360.93079134000004</v>
      </c>
      <c r="BP49" s="2">
        <v>1107.14718197</v>
      </c>
      <c r="BQ49" s="2">
        <v>412.82273801999997</v>
      </c>
      <c r="BR49" s="2">
        <v>503.57885839999994</v>
      </c>
      <c r="BS49" s="2">
        <v>1434.41879586</v>
      </c>
      <c r="BT49" s="2">
        <v>526.95719392000001</v>
      </c>
      <c r="BU49" s="2">
        <v>505.76255156000002</v>
      </c>
      <c r="BV49" s="2">
        <v>1823.1263195000001</v>
      </c>
      <c r="BW49" s="2">
        <v>558.94204351000008</v>
      </c>
      <c r="BX49" s="2">
        <v>580.5993732500001</v>
      </c>
      <c r="BY49" s="2">
        <v>2112.7191548700002</v>
      </c>
      <c r="BZ49" s="2">
        <v>412.20957848000006</v>
      </c>
      <c r="CA49" s="2">
        <v>434.64771954000003</v>
      </c>
      <c r="CB49" s="2">
        <v>1370.9254698299999</v>
      </c>
      <c r="CC49" s="2">
        <v>477.09701017000003</v>
      </c>
      <c r="CD49" s="2">
        <v>512.89684245000001</v>
      </c>
      <c r="CE49" s="2">
        <v>1650.4176993000001</v>
      </c>
      <c r="CF49" s="2">
        <v>495.04838004000004</v>
      </c>
      <c r="CG49" s="2">
        <v>459.13802393999998</v>
      </c>
      <c r="CH49" s="2">
        <v>1564.4120103900002</v>
      </c>
      <c r="CI49" s="2">
        <v>477.88933688000003</v>
      </c>
      <c r="CJ49" s="2">
        <v>474.64638953999997</v>
      </c>
      <c r="CK49" s="2">
        <v>1689.1869189000001</v>
      </c>
      <c r="CL49" s="2">
        <v>539.04811968000001</v>
      </c>
      <c r="CM49" s="2">
        <v>613.75065203000008</v>
      </c>
      <c r="CN49" s="2">
        <v>1841.1293413899998</v>
      </c>
      <c r="CO49" s="2">
        <v>592.58709872999998</v>
      </c>
      <c r="CP49" s="2">
        <v>657.66590287999998</v>
      </c>
      <c r="CQ49" s="2">
        <v>2337.1124971499999</v>
      </c>
      <c r="CR49" s="2">
        <v>720.06375125999989</v>
      </c>
      <c r="CS49" s="2">
        <v>648.64013192999994</v>
      </c>
      <c r="CT49" s="2">
        <v>2123.2239435700003</v>
      </c>
      <c r="CU49" s="2">
        <v>588.03923758999997</v>
      </c>
      <c r="CV49" s="2">
        <v>687.64181237000003</v>
      </c>
      <c r="CW49" s="2">
        <v>2208.49505322</v>
      </c>
      <c r="CX49" s="2">
        <v>702.15528558999995</v>
      </c>
      <c r="CY49" s="2">
        <v>662.55518945000006</v>
      </c>
      <c r="CZ49" s="2">
        <v>2422.0631890700001</v>
      </c>
      <c r="DA49" s="2">
        <v>740.50322518999997</v>
      </c>
      <c r="DB49" s="2">
        <v>784.03958334999993</v>
      </c>
      <c r="DC49" s="2">
        <v>2769.4894182600001</v>
      </c>
      <c r="DD49" s="2">
        <v>729.99597838999989</v>
      </c>
      <c r="DE49" s="2">
        <v>695.85195840000006</v>
      </c>
      <c r="DF49" s="2">
        <v>2507.2586946600004</v>
      </c>
      <c r="DG49" s="2">
        <v>871.32131236999999</v>
      </c>
      <c r="DH49" s="2">
        <v>721.48615728999994</v>
      </c>
      <c r="DI49" s="2">
        <v>2854.8193375000001</v>
      </c>
      <c r="DJ49" s="2">
        <v>846.02600723</v>
      </c>
      <c r="DK49" s="2">
        <v>880.75584686999991</v>
      </c>
      <c r="DL49" s="2">
        <v>2992.1391657099998</v>
      </c>
      <c r="DM49" s="2">
        <v>926.45365961000005</v>
      </c>
      <c r="DN49" s="2">
        <v>1316.5628576400002</v>
      </c>
      <c r="DO49" s="2">
        <v>3135.5691506900002</v>
      </c>
      <c r="DP49" s="2">
        <v>783.14990449000015</v>
      </c>
      <c r="DQ49" s="2">
        <v>759.81942961000004</v>
      </c>
      <c r="DR49" s="2">
        <v>2677.6565999699997</v>
      </c>
      <c r="DS49" s="2">
        <v>726.56203110999991</v>
      </c>
      <c r="DT49" s="2">
        <v>695.29647186</v>
      </c>
      <c r="DU49" s="2">
        <v>2324.3774416000001</v>
      </c>
      <c r="DV49" s="2">
        <v>801.19039232</v>
      </c>
      <c r="DW49" s="2">
        <v>788.54217593999988</v>
      </c>
      <c r="DX49" s="2">
        <v>2594.3625940800002</v>
      </c>
      <c r="DY49" s="2">
        <v>878.64274202000001</v>
      </c>
      <c r="DZ49" s="2">
        <v>856.28419908000001</v>
      </c>
      <c r="EA49" s="2">
        <v>2850.23980304</v>
      </c>
      <c r="EB49" s="2">
        <v>892.69553774000008</v>
      </c>
      <c r="EC49" s="2">
        <v>940.33012547999999</v>
      </c>
      <c r="ED49" s="2">
        <v>3220.4441259499999</v>
      </c>
      <c r="EE49" s="2">
        <v>1027.24902537</v>
      </c>
      <c r="EF49" s="2">
        <v>957.01324240999998</v>
      </c>
      <c r="EG49" s="2">
        <v>3522.4731192299996</v>
      </c>
      <c r="EH49" s="2">
        <v>1064.50475914</v>
      </c>
      <c r="EI49" s="2">
        <v>1189.27421723</v>
      </c>
      <c r="EJ49" s="2">
        <v>4529.2113601800002</v>
      </c>
      <c r="EK49" s="2">
        <v>1333.2686951999999</v>
      </c>
      <c r="EL49" s="2">
        <v>1257.1176013900001</v>
      </c>
      <c r="EM49" s="2">
        <v>4959.0153780499995</v>
      </c>
      <c r="EN49" s="2">
        <v>1082.2482402099999</v>
      </c>
      <c r="EO49" s="2">
        <v>889.86509183999988</v>
      </c>
      <c r="EP49" s="2">
        <v>2595.3156336299999</v>
      </c>
      <c r="EQ49" s="2">
        <v>742.85293826999987</v>
      </c>
      <c r="ER49" s="2">
        <v>721.78068248</v>
      </c>
      <c r="ES49" s="2">
        <v>2218.9322080699999</v>
      </c>
      <c r="ET49" s="2">
        <v>839.14193981000017</v>
      </c>
      <c r="EU49" s="2">
        <v>1063.2704178099998</v>
      </c>
      <c r="EV49" s="2">
        <v>2884.4322022900001</v>
      </c>
      <c r="EW49" s="2">
        <v>938.29417810999996</v>
      </c>
      <c r="EX49" s="2">
        <v>1156.9464150599999</v>
      </c>
      <c r="EY49" s="2">
        <v>3712.9422256300004</v>
      </c>
      <c r="EZ49" s="2">
        <v>1268.77465489</v>
      </c>
      <c r="FA49" s="2">
        <v>1269.3478212</v>
      </c>
      <c r="FB49" s="2">
        <v>3837.2757571800003</v>
      </c>
      <c r="FC49" s="2">
        <v>1330.22721798</v>
      </c>
      <c r="FD49" s="2">
        <v>1271.8166253300001</v>
      </c>
      <c r="FE49" s="2">
        <v>3953.26591693</v>
      </c>
      <c r="FF49" s="2">
        <v>1393.8556470799999</v>
      </c>
      <c r="FG49" s="2">
        <v>1124.0111811100001</v>
      </c>
      <c r="FH49" s="2">
        <v>3670.1340832499995</v>
      </c>
      <c r="FI49" s="2">
        <v>1087.7337781300002</v>
      </c>
      <c r="FJ49" s="2">
        <v>1127.3209403599999</v>
      </c>
      <c r="FK49" s="2">
        <v>3358.8703503100005</v>
      </c>
      <c r="FL49" s="2">
        <v>1119.5456381900003</v>
      </c>
      <c r="FM49" s="2">
        <v>1146.6112015599999</v>
      </c>
      <c r="FN49" s="2">
        <v>3823.5168412800003</v>
      </c>
      <c r="FO49" s="2">
        <v>1290.8034491599999</v>
      </c>
      <c r="FP49" s="2">
        <v>1222.5916838099999</v>
      </c>
      <c r="FQ49" s="2">
        <v>4616.0362503999995</v>
      </c>
      <c r="FR49" s="2">
        <v>1414.5086999499999</v>
      </c>
      <c r="FS49" s="2">
        <v>1475.4550565100003</v>
      </c>
      <c r="FT49" s="2">
        <v>5001.8782013399996</v>
      </c>
      <c r="FU49" s="2">
        <v>1415.4811251400001</v>
      </c>
      <c r="FV49" s="2">
        <v>1417.3148681499999</v>
      </c>
      <c r="FW49" s="2">
        <v>4765.5265404500005</v>
      </c>
      <c r="FX49" s="2">
        <v>1552.0397266100001</v>
      </c>
      <c r="FY49" s="2">
        <v>1590.40772201</v>
      </c>
      <c r="FZ49" s="2">
        <v>5518.8867079000001</v>
      </c>
      <c r="GA49" s="2">
        <v>1556.4306852700001</v>
      </c>
      <c r="GB49" s="2">
        <v>1490.9792951900004</v>
      </c>
      <c r="GC49" s="2">
        <v>5689.9824506699997</v>
      </c>
      <c r="GD49" s="2">
        <v>1540.5349083299998</v>
      </c>
      <c r="GE49" s="2">
        <v>1600.9188544399997</v>
      </c>
      <c r="GF49" s="2">
        <v>5467.43282447</v>
      </c>
      <c r="GG49" s="2">
        <v>1443.8829725400001</v>
      </c>
      <c r="GH49" s="2">
        <v>1584.6510468299998</v>
      </c>
      <c r="GI49" s="2">
        <v>5060.5291147799999</v>
      </c>
      <c r="GJ49" s="2">
        <v>1639.988388</v>
      </c>
      <c r="GK49" s="2">
        <v>1537.0312679300002</v>
      </c>
      <c r="GL49" s="2">
        <v>6112.78989688</v>
      </c>
      <c r="GM49" s="2">
        <v>1886.3612757300002</v>
      </c>
      <c r="GN49" s="2">
        <v>1551.9917676599998</v>
      </c>
      <c r="GO49" s="2">
        <v>5294.7177993800005</v>
      </c>
      <c r="GP49" s="2">
        <v>1476.3884646400002</v>
      </c>
      <c r="GQ49" s="2">
        <v>1557.1331201600001</v>
      </c>
      <c r="GR49" s="2">
        <v>5149.8548781800009</v>
      </c>
      <c r="GS49" s="2">
        <v>1796.1523308599999</v>
      </c>
      <c r="GT49" s="2">
        <v>1924.8638580800002</v>
      </c>
      <c r="GU49" s="2">
        <v>6064.8629750199998</v>
      </c>
      <c r="GV49" s="2">
        <v>1813.53070435</v>
      </c>
      <c r="GW49" s="2">
        <v>1822.1883071</v>
      </c>
      <c r="GX49" s="2">
        <v>6341.5038606500011</v>
      </c>
      <c r="GY49" s="2">
        <v>1959.9741437100001</v>
      </c>
      <c r="GZ49" s="2">
        <v>1846.7564929499999</v>
      </c>
      <c r="HA49" s="2">
        <v>6026.0647380999999</v>
      </c>
      <c r="HB49" s="2">
        <v>1899.97428302</v>
      </c>
      <c r="HC49" s="2">
        <v>1882.2653064000001</v>
      </c>
      <c r="HD49" s="2">
        <v>5956.3707452799999</v>
      </c>
      <c r="HE49" s="2">
        <v>1919.09571949</v>
      </c>
      <c r="HF49" s="2">
        <v>1878.76263483</v>
      </c>
      <c r="HG49" s="2">
        <v>6178.9769208999996</v>
      </c>
      <c r="HH49" s="2">
        <v>1813.2459397300001</v>
      </c>
      <c r="HI49" s="2">
        <v>1669.79062959</v>
      </c>
      <c r="HJ49" s="2">
        <v>4725.7809809600003</v>
      </c>
      <c r="HK49" s="2">
        <v>1194.4430288999999</v>
      </c>
      <c r="HL49" s="2">
        <v>1331.7485512499998</v>
      </c>
      <c r="HM49" s="2">
        <v>3389.3390738800003</v>
      </c>
      <c r="HN49" s="2">
        <v>1495.2150060199999</v>
      </c>
      <c r="HO49" s="2">
        <v>1610.1164871599999</v>
      </c>
      <c r="HP49" s="2">
        <v>4333.2104923400002</v>
      </c>
      <c r="HQ49" s="2">
        <v>1532.6264429100002</v>
      </c>
      <c r="HR49" s="2">
        <v>1475.3832108700003</v>
      </c>
      <c r="HS49" s="2">
        <v>4151.04863166</v>
      </c>
      <c r="HT49" s="2">
        <v>1564.5154024599999</v>
      </c>
      <c r="HU49" s="2">
        <v>2027.4411895500002</v>
      </c>
      <c r="HV49" s="2">
        <v>3312.7091072400003</v>
      </c>
      <c r="HW49" s="2">
        <v>1172.4579230200002</v>
      </c>
      <c r="HX49" s="2">
        <v>1161.72558312</v>
      </c>
      <c r="HY49" s="2">
        <v>1492.09167806</v>
      </c>
      <c r="HZ49" s="2">
        <v>2173.8315535699999</v>
      </c>
      <c r="IA49" s="2">
        <v>1638.27055956</v>
      </c>
      <c r="IB49" s="2">
        <v>3408.5056421499999</v>
      </c>
      <c r="IC49" s="2">
        <v>1423.81690114</v>
      </c>
      <c r="ID49" s="2">
        <v>1468.9010046899998</v>
      </c>
      <c r="IE49" s="2">
        <v>2352.8603003500002</v>
      </c>
      <c r="IF49" s="2">
        <v>2182.2763721400001</v>
      </c>
      <c r="IG49" s="2">
        <v>1487.15478349</v>
      </c>
      <c r="IH49" s="2">
        <v>5488.0601567200001</v>
      </c>
      <c r="II49" s="2">
        <v>1875.8376726000001</v>
      </c>
      <c r="IJ49" s="2">
        <v>1796.1838811799998</v>
      </c>
      <c r="IK49" s="2">
        <v>5810.9401465000001</v>
      </c>
      <c r="IL49" s="2">
        <v>1596.5520781600001</v>
      </c>
      <c r="IM49" s="2">
        <v>1631.02765998</v>
      </c>
      <c r="IN49" s="2">
        <v>5097.7443411200002</v>
      </c>
      <c r="IO49" s="2">
        <v>1560.4826790900001</v>
      </c>
      <c r="IP49" s="2">
        <v>1553.2600743799999</v>
      </c>
      <c r="IQ49" s="2">
        <v>5903.3790533800011</v>
      </c>
      <c r="IR49" s="2">
        <v>1797.3175285500001</v>
      </c>
      <c r="IS49" s="2">
        <v>1928.8732500599999</v>
      </c>
      <c r="IT49" s="2">
        <v>7650.2823206500007</v>
      </c>
      <c r="IU49" s="2">
        <v>2213.3797840400002</v>
      </c>
      <c r="IV49" s="2">
        <v>1966.7558091000001</v>
      </c>
      <c r="IW49" s="2">
        <v>8600.6771363799999</v>
      </c>
      <c r="IX49" s="2">
        <v>2361.6586726400001</v>
      </c>
      <c r="IY49" s="2">
        <v>2667.4179059200001</v>
      </c>
      <c r="IZ49" s="2">
        <v>11042.32603889</v>
      </c>
      <c r="JA49" s="2">
        <v>2794.8846020700003</v>
      </c>
      <c r="JB49" s="2">
        <v>2676.7779976100001</v>
      </c>
      <c r="JC49" s="2">
        <v>11732.563882660001</v>
      </c>
      <c r="JD49" s="2">
        <v>2950.5854375399999</v>
      </c>
      <c r="JE49" s="2">
        <v>3256.9765294400004</v>
      </c>
      <c r="JF49" s="2">
        <v>10393.903564729999</v>
      </c>
      <c r="JG49" s="2">
        <v>2460.6900211100001</v>
      </c>
      <c r="JH49" s="2">
        <v>2248.4799677800002</v>
      </c>
      <c r="JI49" s="2">
        <v>11282.37300793</v>
      </c>
      <c r="JJ49" s="2">
        <v>3174.7025836900002</v>
      </c>
      <c r="JK49" s="2">
        <v>2952.3406639300001</v>
      </c>
      <c r="JL49" s="2">
        <v>10418.736276980002</v>
      </c>
      <c r="JM49" s="2">
        <v>2688.9474943199998</v>
      </c>
      <c r="JN49" s="2">
        <v>2816.6717930499999</v>
      </c>
      <c r="JO49" s="2">
        <v>10386.623242940001</v>
      </c>
      <c r="JP49" s="2">
        <v>2892.3722934800003</v>
      </c>
      <c r="JQ49" s="2">
        <v>2965.4658293899997</v>
      </c>
      <c r="JR49" s="2">
        <v>11332.28944314</v>
      </c>
      <c r="JS49" s="2">
        <v>3105.7374396199998</v>
      </c>
      <c r="JT49" s="2">
        <v>2682.4813205300002</v>
      </c>
      <c r="JU49" s="2">
        <v>8160.2238269799991</v>
      </c>
      <c r="JV49" s="2">
        <v>1540.2888905299999</v>
      </c>
      <c r="JW49" s="2">
        <v>2159.0943489199999</v>
      </c>
      <c r="JX49" s="2">
        <v>5876.7013826100001</v>
      </c>
      <c r="JY49" s="2">
        <v>3108.2266367500001</v>
      </c>
      <c r="JZ49" s="2">
        <v>3187.6980987699999</v>
      </c>
      <c r="KA49" s="2">
        <v>8397.2153562700005</v>
      </c>
      <c r="KB49" s="2">
        <v>3886.0060119999998</v>
      </c>
      <c r="KC49" s="2">
        <v>3052.6001928299997</v>
      </c>
      <c r="KD49" s="2">
        <v>9048.01206336</v>
      </c>
      <c r="KE49" s="2">
        <v>3727.8010549000001</v>
      </c>
      <c r="KF49" s="2">
        <v>3812.38862195</v>
      </c>
      <c r="KG49" s="2">
        <v>14344.65760264</v>
      </c>
      <c r="KH49" s="2">
        <v>4511.6457436400005</v>
      </c>
      <c r="KI49" s="2">
        <v>4662.3129745600008</v>
      </c>
      <c r="KJ49" s="2">
        <v>15799.617469879999</v>
      </c>
      <c r="KK49" s="2">
        <v>5213.9800233900005</v>
      </c>
      <c r="KL49" s="2">
        <v>4894.3685897400001</v>
      </c>
      <c r="KM49" s="2">
        <v>17148.518841090001</v>
      </c>
      <c r="KN49" s="2">
        <v>5605.76790256</v>
      </c>
      <c r="KO49" s="2">
        <v>5294.5348349700007</v>
      </c>
      <c r="KP49" s="2">
        <v>18169.983712139998</v>
      </c>
      <c r="KQ49" s="2">
        <v>5717.5999750399997</v>
      </c>
      <c r="KR49" s="2">
        <v>5353.9892793999998</v>
      </c>
    </row>
    <row r="50" spans="1:304" x14ac:dyDescent="0.2">
      <c r="A50" t="s">
        <v>21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335.97879999999998</v>
      </c>
      <c r="AA50" s="2">
        <v>317.05029999999999</v>
      </c>
      <c r="AB50" s="2">
        <v>333.346384</v>
      </c>
      <c r="AC50" s="2">
        <v>440.11407500000001</v>
      </c>
      <c r="AD50" s="2">
        <v>396.561193</v>
      </c>
      <c r="AE50" s="2">
        <v>373.988179</v>
      </c>
      <c r="AF50" s="2">
        <v>479.840371</v>
      </c>
      <c r="AG50" s="2">
        <v>626.33060599999999</v>
      </c>
      <c r="AH50" s="2">
        <v>360.08908600000001</v>
      </c>
      <c r="AI50" s="2">
        <v>358.71561500000001</v>
      </c>
      <c r="AJ50" s="2">
        <v>374.60109699999998</v>
      </c>
      <c r="AK50" s="2">
        <v>788.75921700000004</v>
      </c>
      <c r="AL50" s="2">
        <v>444.15</v>
      </c>
      <c r="AM50" s="2">
        <v>471.42</v>
      </c>
      <c r="AN50" s="2">
        <v>460.60599999999999</v>
      </c>
      <c r="AO50" s="2">
        <v>650.85199999999998</v>
      </c>
      <c r="AP50" s="2">
        <v>567.20899999999995</v>
      </c>
      <c r="AQ50" s="2">
        <v>483.08100000000002</v>
      </c>
      <c r="AR50" s="2">
        <v>479.94799999999998</v>
      </c>
      <c r="AS50" s="2">
        <v>472.86700000000002</v>
      </c>
      <c r="AT50" s="2">
        <v>410.21800000000002</v>
      </c>
      <c r="AU50" s="2">
        <v>533.90899999999999</v>
      </c>
      <c r="AV50" s="2">
        <v>471.97699999999998</v>
      </c>
      <c r="AW50" s="2">
        <v>926.55799999999999</v>
      </c>
      <c r="AX50" s="2">
        <v>545.00561269999992</v>
      </c>
      <c r="AY50" s="2">
        <v>423.37743334999999</v>
      </c>
      <c r="AZ50" s="2">
        <v>604.71853409000016</v>
      </c>
      <c r="BA50" s="2">
        <v>881.16024544000027</v>
      </c>
      <c r="BB50" s="2">
        <v>541.10961402999999</v>
      </c>
      <c r="BC50" s="2">
        <v>767.14633931000003</v>
      </c>
      <c r="BD50" s="2">
        <v>633.48617999999999</v>
      </c>
      <c r="BE50" s="2">
        <v>614.05392513000015</v>
      </c>
      <c r="BF50" s="2">
        <v>542.35573790000001</v>
      </c>
      <c r="BG50" s="2">
        <v>520.58127300000001</v>
      </c>
      <c r="BH50" s="2">
        <v>462.33179999999999</v>
      </c>
      <c r="BI50" s="2">
        <v>789.32335</v>
      </c>
      <c r="BJ50" s="2">
        <v>570.90393424000001</v>
      </c>
      <c r="BK50" s="2">
        <v>474.20471047000001</v>
      </c>
      <c r="BL50" s="2">
        <v>563.68807340000001</v>
      </c>
      <c r="BM50" s="2">
        <v>991.38780426999995</v>
      </c>
      <c r="BN50" s="2">
        <v>541.98509305000005</v>
      </c>
      <c r="BO50" s="2">
        <v>550.29302961999997</v>
      </c>
      <c r="BP50" s="2">
        <v>904.82229479</v>
      </c>
      <c r="BQ50" s="2">
        <v>527.27729302</v>
      </c>
      <c r="BR50" s="2">
        <v>610.49307062000003</v>
      </c>
      <c r="BS50" s="2">
        <v>608.60493509000003</v>
      </c>
      <c r="BT50" s="2">
        <v>605.33086085000002</v>
      </c>
      <c r="BU50" s="2">
        <v>858.28357794999999</v>
      </c>
      <c r="BV50" s="2">
        <v>714.75226727999996</v>
      </c>
      <c r="BW50" s="2">
        <v>585.45971199999997</v>
      </c>
      <c r="BX50" s="2">
        <v>508.18777754000001</v>
      </c>
      <c r="BY50" s="2">
        <v>1128.6276356599999</v>
      </c>
      <c r="BZ50" s="2">
        <v>612.92215267999995</v>
      </c>
      <c r="CA50" s="2">
        <v>641.45908902999997</v>
      </c>
      <c r="CB50" s="2">
        <v>756.72899168000004</v>
      </c>
      <c r="CC50" s="2">
        <v>851.10416717999999</v>
      </c>
      <c r="CD50" s="2">
        <v>674.84320011</v>
      </c>
      <c r="CE50" s="2">
        <v>672.318309</v>
      </c>
      <c r="CF50" s="2">
        <v>597.72717952000005</v>
      </c>
      <c r="CG50" s="2">
        <v>677.02164246999996</v>
      </c>
      <c r="CH50" s="2">
        <v>460.10755544</v>
      </c>
      <c r="CI50" s="2">
        <v>327.46073579</v>
      </c>
      <c r="CJ50" s="2">
        <v>492.71691842000007</v>
      </c>
      <c r="CK50" s="2">
        <v>404.56994942</v>
      </c>
      <c r="CL50" s="2">
        <v>435.52249582000002</v>
      </c>
      <c r="CM50" s="2">
        <v>398.7979775</v>
      </c>
      <c r="CN50" s="2">
        <v>406.46210983000003</v>
      </c>
      <c r="CO50" s="2">
        <v>488.57128215</v>
      </c>
      <c r="CP50" s="2">
        <v>394.06094157000001</v>
      </c>
      <c r="CQ50" s="2">
        <v>390.96432422000004</v>
      </c>
      <c r="CR50" s="2">
        <v>326.8600351</v>
      </c>
      <c r="CS50" s="2">
        <v>408.42398794000002</v>
      </c>
      <c r="CT50" s="2">
        <v>646.78740291999998</v>
      </c>
      <c r="CU50" s="2">
        <v>471.29650780999998</v>
      </c>
      <c r="CV50" s="2">
        <v>431.62405639000002</v>
      </c>
      <c r="CW50" s="2">
        <v>408.74474097000001</v>
      </c>
      <c r="CX50" s="2">
        <v>474.29478109999997</v>
      </c>
      <c r="CY50" s="2">
        <v>462.92411090999997</v>
      </c>
      <c r="CZ50" s="2">
        <v>385.01763023000001</v>
      </c>
      <c r="DA50" s="2">
        <v>418.86018705999999</v>
      </c>
      <c r="DB50" s="2">
        <v>410.57365086999999</v>
      </c>
      <c r="DC50" s="2">
        <v>408.77097170999997</v>
      </c>
      <c r="DD50" s="2">
        <v>377.43207038000003</v>
      </c>
      <c r="DE50" s="2">
        <v>465.87977562000003</v>
      </c>
      <c r="DF50" s="2">
        <v>656.51121065999996</v>
      </c>
      <c r="DG50" s="2">
        <v>433.88309649999997</v>
      </c>
      <c r="DH50" s="2">
        <v>479.79955851999995</v>
      </c>
      <c r="DI50" s="2">
        <v>459.79756805</v>
      </c>
      <c r="DJ50" s="2">
        <v>708.76716852000004</v>
      </c>
      <c r="DK50" s="2">
        <v>500.31541670000001</v>
      </c>
      <c r="DL50" s="2">
        <v>452.72985246999997</v>
      </c>
      <c r="DM50" s="2">
        <v>499.59098902999995</v>
      </c>
      <c r="DN50" s="2">
        <v>567.39172108000002</v>
      </c>
      <c r="DO50" s="2">
        <v>492.27809740999999</v>
      </c>
      <c r="DP50" s="2">
        <v>515.86317364999991</v>
      </c>
      <c r="DQ50" s="2">
        <v>492.18625807999996</v>
      </c>
      <c r="DR50" s="2">
        <v>857.07144683000001</v>
      </c>
      <c r="DS50" s="2">
        <v>549.44455471000003</v>
      </c>
      <c r="DT50" s="2">
        <v>581.5472297199999</v>
      </c>
      <c r="DU50" s="2">
        <v>1123.6463021500001</v>
      </c>
      <c r="DV50" s="2">
        <v>570.11686374999999</v>
      </c>
      <c r="DW50" s="2">
        <v>524.4349161859999</v>
      </c>
      <c r="DX50" s="2">
        <v>624.96510706999993</v>
      </c>
      <c r="DY50" s="2">
        <v>658.12391352999998</v>
      </c>
      <c r="DZ50" s="2">
        <v>620.63884288000008</v>
      </c>
      <c r="EA50" s="2">
        <v>656.68001986999991</v>
      </c>
      <c r="EB50" s="2">
        <v>597.92882672999997</v>
      </c>
      <c r="EC50" s="2">
        <v>663.61918686000001</v>
      </c>
      <c r="ED50" s="2">
        <v>999.03305031000002</v>
      </c>
      <c r="EE50" s="2">
        <v>910.09124967000002</v>
      </c>
      <c r="EF50" s="2">
        <v>677.36734207000006</v>
      </c>
      <c r="EG50" s="2">
        <v>736.34130440000001</v>
      </c>
      <c r="EH50" s="2">
        <v>807.09791328999995</v>
      </c>
      <c r="EI50" s="2">
        <v>684.01646942999992</v>
      </c>
      <c r="EJ50" s="2">
        <v>730.30644230000007</v>
      </c>
      <c r="EK50" s="2">
        <v>741.53080570999998</v>
      </c>
      <c r="EL50" s="2">
        <v>852.38819756999999</v>
      </c>
      <c r="EM50" s="2">
        <v>772.97551105000002</v>
      </c>
      <c r="EN50" s="2">
        <v>686.54850943999998</v>
      </c>
      <c r="EO50" s="2">
        <v>779.91531740999994</v>
      </c>
      <c r="EP50" s="2">
        <v>996.98360595999998</v>
      </c>
      <c r="EQ50" s="2">
        <v>801.2208716099999</v>
      </c>
      <c r="ER50" s="2">
        <v>955.16943261999995</v>
      </c>
      <c r="ES50" s="2">
        <v>785.1808312600001</v>
      </c>
      <c r="ET50" s="2">
        <v>994.1865544100001</v>
      </c>
      <c r="EU50" s="2">
        <v>768.07190624000009</v>
      </c>
      <c r="EV50" s="2">
        <v>832.84974712999997</v>
      </c>
      <c r="EW50" s="2">
        <v>763.50994259999993</v>
      </c>
      <c r="EX50" s="2">
        <v>816.87694968000005</v>
      </c>
      <c r="EY50" s="2">
        <v>739.13170762000004</v>
      </c>
      <c r="EZ50" s="2">
        <v>786.49049874000002</v>
      </c>
      <c r="FA50" s="2">
        <v>835.44560802000001</v>
      </c>
      <c r="FB50" s="2">
        <v>1111.0210240199999</v>
      </c>
      <c r="FC50" s="2">
        <v>768.10982762000003</v>
      </c>
      <c r="FD50" s="2">
        <v>1043.7929298399999</v>
      </c>
      <c r="FE50" s="2">
        <v>846.36695372999998</v>
      </c>
      <c r="FF50" s="2">
        <v>1252.8140799400001</v>
      </c>
      <c r="FG50" s="2">
        <v>850.20038036999995</v>
      </c>
      <c r="FH50" s="2">
        <v>944.24286749999987</v>
      </c>
      <c r="FI50" s="2">
        <v>870.90030163999995</v>
      </c>
      <c r="FJ50" s="2">
        <v>856.67140489999997</v>
      </c>
      <c r="FK50" s="2">
        <v>885.17107936000002</v>
      </c>
      <c r="FL50" s="2">
        <v>954.76206944</v>
      </c>
      <c r="FM50" s="2">
        <v>1038.2962971100001</v>
      </c>
      <c r="FN50" s="2">
        <v>1290.7771573199998</v>
      </c>
      <c r="FO50" s="2">
        <v>852.21683731999997</v>
      </c>
      <c r="FP50" s="2">
        <v>990.52752238000005</v>
      </c>
      <c r="FQ50" s="2">
        <v>979.04017823000004</v>
      </c>
      <c r="FR50" s="2">
        <v>1045.4245068799999</v>
      </c>
      <c r="FS50" s="2">
        <v>1023.8522819500001</v>
      </c>
      <c r="FT50" s="2">
        <v>1395.98402586</v>
      </c>
      <c r="FU50" s="2">
        <v>1129.7482654529999</v>
      </c>
      <c r="FV50" s="2">
        <v>1173.7753589599999</v>
      </c>
      <c r="FW50" s="2">
        <v>1024.5475724</v>
      </c>
      <c r="FX50" s="2">
        <v>1620.7923976600002</v>
      </c>
      <c r="FY50" s="2">
        <v>1042.1705532400001</v>
      </c>
      <c r="FZ50" s="2">
        <v>1585.6152371000001</v>
      </c>
      <c r="GA50" s="2">
        <v>1348.34292151</v>
      </c>
      <c r="GB50" s="2">
        <v>1348.0716367500002</v>
      </c>
      <c r="GC50" s="2">
        <v>1387.0203288900002</v>
      </c>
      <c r="GD50" s="2">
        <v>1220.4031414200001</v>
      </c>
      <c r="GE50" s="2">
        <v>1595.8721819899999</v>
      </c>
      <c r="GF50" s="2">
        <v>1480.2159912400002</v>
      </c>
      <c r="GG50" s="2">
        <v>1287.22756282</v>
      </c>
      <c r="GH50" s="2">
        <v>1938.0916811899997</v>
      </c>
      <c r="GI50" s="2">
        <v>1266.9516251500002</v>
      </c>
      <c r="GJ50" s="2">
        <v>1222.5555898699999</v>
      </c>
      <c r="GK50" s="2">
        <v>2979.17594302</v>
      </c>
      <c r="GL50" s="2">
        <v>1583.4366300900001</v>
      </c>
      <c r="GM50" s="2">
        <v>915.72889620000001</v>
      </c>
      <c r="GN50" s="2">
        <v>791.84845353999992</v>
      </c>
      <c r="GO50" s="2">
        <v>1068.9521428799999</v>
      </c>
      <c r="GP50" s="2">
        <v>858.61375869999995</v>
      </c>
      <c r="GQ50" s="2">
        <v>1337.7085905500001</v>
      </c>
      <c r="GR50" s="2">
        <v>860.43800593000014</v>
      </c>
      <c r="GS50" s="2">
        <v>1024.8374123800002</v>
      </c>
      <c r="GT50" s="2">
        <v>1116.3346849299999</v>
      </c>
      <c r="GU50" s="2">
        <v>912.28721292000023</v>
      </c>
      <c r="GV50" s="2">
        <v>1043.4253872300001</v>
      </c>
      <c r="GW50" s="2">
        <v>1688.9144064699999</v>
      </c>
      <c r="GX50" s="2">
        <v>854.87445709000008</v>
      </c>
      <c r="GY50" s="2">
        <v>983.96432076999997</v>
      </c>
      <c r="GZ50" s="2">
        <v>983.47214639000003</v>
      </c>
      <c r="HA50" s="2">
        <v>932.66807523</v>
      </c>
      <c r="HB50" s="2">
        <v>1042.53830554</v>
      </c>
      <c r="HC50" s="2">
        <v>1133.2495060799999</v>
      </c>
      <c r="HD50" s="2">
        <v>1080.7094568800001</v>
      </c>
      <c r="HE50" s="2">
        <v>1148.075766140001</v>
      </c>
      <c r="HF50" s="2">
        <v>989.87328597999988</v>
      </c>
      <c r="HG50" s="2">
        <v>1018.0249886800001</v>
      </c>
      <c r="HH50" s="2">
        <v>985.29100317999985</v>
      </c>
      <c r="HI50" s="2">
        <v>1297.1173464799999</v>
      </c>
      <c r="HJ50" s="2">
        <v>1438.1610559200003</v>
      </c>
      <c r="HK50" s="2">
        <v>1189.8656012700003</v>
      </c>
      <c r="HL50" s="2">
        <v>1077.6803929000002</v>
      </c>
      <c r="HM50" s="2">
        <v>957.22520232999943</v>
      </c>
      <c r="HN50" s="2">
        <v>959.77476695999974</v>
      </c>
      <c r="HO50" s="2">
        <v>2079.8098249099999</v>
      </c>
      <c r="HP50" s="2">
        <v>1149.0158491699999</v>
      </c>
      <c r="HQ50" s="2">
        <v>1164.65873278</v>
      </c>
      <c r="HR50" s="2">
        <v>1097.8412690100006</v>
      </c>
      <c r="HS50" s="2">
        <v>1022.3083721399998</v>
      </c>
      <c r="HT50" s="2">
        <v>1078.6297130400003</v>
      </c>
      <c r="HU50" s="2">
        <v>1344.8199736000004</v>
      </c>
      <c r="HV50" s="2">
        <v>1120.2785167999998</v>
      </c>
      <c r="HW50" s="2">
        <v>1025.7702395999997</v>
      </c>
      <c r="HX50" s="2">
        <v>1076.13772511</v>
      </c>
      <c r="HY50" s="2">
        <v>1039.9110699999999</v>
      </c>
      <c r="HZ50" s="2">
        <v>1196.6388477800001</v>
      </c>
      <c r="IA50" s="2">
        <v>1028.17811889</v>
      </c>
      <c r="IB50" s="2">
        <v>1973.5188979500001</v>
      </c>
      <c r="IC50" s="2">
        <v>1215.31849119</v>
      </c>
      <c r="ID50" s="2">
        <v>1055.9954604</v>
      </c>
      <c r="IE50" s="2">
        <v>1061.0687811600001</v>
      </c>
      <c r="IF50" s="2">
        <v>1061.65619459</v>
      </c>
      <c r="IG50" s="2">
        <v>1522.5286866800002</v>
      </c>
      <c r="IH50" s="2">
        <v>958.62528825000004</v>
      </c>
      <c r="II50" s="2">
        <v>893.65676443000007</v>
      </c>
      <c r="IJ50" s="2">
        <v>1359.9206572800001</v>
      </c>
      <c r="IK50" s="2">
        <v>1225.9191910300001</v>
      </c>
      <c r="IL50" s="2">
        <v>1260.1257094800001</v>
      </c>
      <c r="IM50" s="2">
        <v>1336.6070492100002</v>
      </c>
      <c r="IN50" s="2">
        <v>920.52892339000005</v>
      </c>
      <c r="IO50" s="2">
        <v>1109.4989680600002</v>
      </c>
      <c r="IP50" s="2">
        <v>900.00033467000014</v>
      </c>
      <c r="IQ50" s="2">
        <v>1159.68481294</v>
      </c>
      <c r="IR50" s="2">
        <v>1177.6633256500002</v>
      </c>
      <c r="IS50" s="2">
        <v>1155.5321683899997</v>
      </c>
      <c r="IT50" s="2">
        <v>1078.8978138299999</v>
      </c>
      <c r="IU50" s="2">
        <v>1060.4931196300001</v>
      </c>
      <c r="IV50" s="2">
        <v>1156.30433339</v>
      </c>
      <c r="IW50" s="2">
        <v>1240.52449226</v>
      </c>
      <c r="IX50" s="2">
        <v>1254.37793921</v>
      </c>
      <c r="IY50" s="2">
        <v>1621.71403263</v>
      </c>
      <c r="IZ50" s="2">
        <v>1281.5491848000001</v>
      </c>
      <c r="JA50" s="2">
        <v>1226.45143809</v>
      </c>
      <c r="JB50" s="2">
        <v>983.86468285000001</v>
      </c>
      <c r="JC50" s="2">
        <v>1355.3335108599999</v>
      </c>
      <c r="JD50" s="2">
        <v>1203.9269009700001</v>
      </c>
      <c r="JE50" s="2">
        <v>1330.6496821699998</v>
      </c>
      <c r="JF50" s="2">
        <v>1584.9759136799998</v>
      </c>
      <c r="JG50" s="2">
        <v>1442.2779673700002</v>
      </c>
      <c r="JH50" s="2">
        <v>1145.8984222200002</v>
      </c>
      <c r="JI50" s="2">
        <v>1353.2075355500001</v>
      </c>
      <c r="JJ50" s="2">
        <v>1502.35995751</v>
      </c>
      <c r="JK50" s="2">
        <v>1266.7126369699999</v>
      </c>
      <c r="JL50" s="2">
        <v>1286.61387122</v>
      </c>
      <c r="JM50" s="2">
        <v>1156.0214210400002</v>
      </c>
      <c r="JN50" s="2">
        <v>1139.1556449799989</v>
      </c>
      <c r="JO50" s="2">
        <v>1308.2422031699998</v>
      </c>
      <c r="JP50" s="2">
        <v>1242.5844121600001</v>
      </c>
      <c r="JQ50" s="2">
        <v>1459.0478840199999</v>
      </c>
      <c r="JR50" s="2">
        <v>1264.17701594</v>
      </c>
      <c r="JS50" s="2">
        <v>932.07939767999994</v>
      </c>
      <c r="JT50" s="2">
        <v>1083.40479701</v>
      </c>
      <c r="JU50" s="2">
        <v>885.20711038000002</v>
      </c>
      <c r="JV50" s="2">
        <v>1222.8042933699999</v>
      </c>
      <c r="JW50" s="2">
        <v>1343.7564575199999</v>
      </c>
      <c r="JX50" s="2">
        <v>1153.2844363800002</v>
      </c>
      <c r="JY50" s="2">
        <v>667.6655032000001</v>
      </c>
      <c r="JZ50" s="2">
        <v>1105.6768339600001</v>
      </c>
      <c r="KA50" s="2">
        <v>938.31894682000006</v>
      </c>
      <c r="KB50" s="2">
        <v>1091.4691108299999</v>
      </c>
      <c r="KC50" s="2">
        <v>1562.63908808</v>
      </c>
      <c r="KD50" s="2">
        <v>1314.8696693699999</v>
      </c>
      <c r="KE50" s="2">
        <v>1304.8145594600001</v>
      </c>
      <c r="KF50" s="2">
        <v>1376.1890746600002</v>
      </c>
      <c r="KG50" s="2">
        <v>1114.7587043699998</v>
      </c>
      <c r="KH50" s="2">
        <v>1246.3063187600001</v>
      </c>
      <c r="KI50" s="2">
        <v>1121.30701082</v>
      </c>
      <c r="KJ50" s="2">
        <v>1519.0625424100001</v>
      </c>
      <c r="KK50" s="2">
        <v>1603.49992376</v>
      </c>
      <c r="KL50" s="2">
        <v>1425.7434787699999</v>
      </c>
      <c r="KM50" s="2">
        <v>1204.8389094200002</v>
      </c>
      <c r="KN50" s="2">
        <v>1822.8089450099999</v>
      </c>
      <c r="KO50" s="2">
        <v>1611.5418742699999</v>
      </c>
      <c r="KP50" s="2">
        <v>1636.25275887</v>
      </c>
      <c r="KQ50" s="2">
        <v>1523.4421970200001</v>
      </c>
      <c r="KR50" s="2">
        <v>1774.9348130000001</v>
      </c>
    </row>
    <row r="51" spans="1:304" x14ac:dyDescent="0.2">
      <c r="A51" t="s">
        <v>22</v>
      </c>
      <c r="B51" s="2">
        <v>219.19327398999999</v>
      </c>
      <c r="C51" s="2">
        <v>223.46032242999999</v>
      </c>
      <c r="D51" s="2">
        <v>220.03384943999998</v>
      </c>
      <c r="E51" s="2">
        <v>215.71615711000001</v>
      </c>
      <c r="F51" s="2">
        <v>218.42420874999999</v>
      </c>
      <c r="G51" s="2">
        <v>219.36043831000001</v>
      </c>
      <c r="H51" s="2">
        <v>206.50295422000002</v>
      </c>
      <c r="I51" s="2">
        <v>227.72102355999999</v>
      </c>
      <c r="J51" s="2">
        <v>226.17218356000001</v>
      </c>
      <c r="K51" s="2">
        <v>223.29663748000002</v>
      </c>
      <c r="L51" s="2">
        <v>221.62905022999999</v>
      </c>
      <c r="M51" s="2">
        <v>353.95662580000004</v>
      </c>
      <c r="N51" s="2">
        <v>208.55596287</v>
      </c>
      <c r="O51" s="2">
        <v>226.58065503999998</v>
      </c>
      <c r="P51" s="2">
        <v>177.76331181</v>
      </c>
      <c r="Q51" s="2">
        <v>174.58019000000002</v>
      </c>
      <c r="R51" s="2">
        <v>188.65096781999998</v>
      </c>
      <c r="S51" s="2">
        <v>191.22834881</v>
      </c>
      <c r="T51" s="2">
        <v>180.22764240000001</v>
      </c>
      <c r="U51" s="2">
        <v>196.93138944999998</v>
      </c>
      <c r="V51" s="2">
        <v>189.64963</v>
      </c>
      <c r="W51" s="2">
        <v>192.68519298000001</v>
      </c>
      <c r="X51" s="2">
        <v>201.91575975000001</v>
      </c>
      <c r="Y51" s="2">
        <v>331.04459944000001</v>
      </c>
      <c r="Z51" s="2">
        <v>201.75451831999999</v>
      </c>
      <c r="AA51" s="2">
        <v>197.1408763</v>
      </c>
      <c r="AB51" s="2">
        <v>184.31099875999999</v>
      </c>
      <c r="AC51" s="2">
        <v>166.57614722</v>
      </c>
      <c r="AD51" s="2">
        <v>187.08299854999999</v>
      </c>
      <c r="AE51" s="2">
        <v>184.07161459</v>
      </c>
      <c r="AF51" s="2">
        <v>183.90643425000002</v>
      </c>
      <c r="AG51" s="2">
        <v>163.10700297</v>
      </c>
      <c r="AH51" s="2">
        <v>161.47134678</v>
      </c>
      <c r="AI51" s="2">
        <v>221.68199999999999</v>
      </c>
      <c r="AJ51" s="2">
        <v>215.92428852</v>
      </c>
      <c r="AK51" s="2">
        <v>274.48343080000001</v>
      </c>
      <c r="AL51" s="2">
        <v>276.85986077999996</v>
      </c>
      <c r="AM51" s="2">
        <v>216.0533225369</v>
      </c>
      <c r="AN51" s="2">
        <v>198.64366561000003</v>
      </c>
      <c r="AO51" s="2">
        <v>203.96874363999999</v>
      </c>
      <c r="AP51" s="2">
        <v>215.72012542000002</v>
      </c>
      <c r="AQ51" s="2">
        <v>212.89691582</v>
      </c>
      <c r="AR51" s="2">
        <v>210.17170793</v>
      </c>
      <c r="AS51" s="2">
        <v>226.25273575</v>
      </c>
      <c r="AT51" s="2">
        <v>227.94022031</v>
      </c>
      <c r="AU51" s="2">
        <v>226.91378334000001</v>
      </c>
      <c r="AV51" s="2">
        <v>223.29811168999998</v>
      </c>
      <c r="AW51" s="2">
        <v>330.96421183000007</v>
      </c>
      <c r="AX51" s="2">
        <v>298.32182660000001</v>
      </c>
      <c r="AY51" s="2">
        <v>234.76297301999998</v>
      </c>
      <c r="AZ51" s="2">
        <v>240.19434492000002</v>
      </c>
      <c r="BA51" s="2">
        <v>243.07330831000002</v>
      </c>
      <c r="BB51" s="2">
        <v>235.13971000000001</v>
      </c>
      <c r="BC51" s="2">
        <v>243.19623136999999</v>
      </c>
      <c r="BD51" s="2">
        <v>244.99859557999997</v>
      </c>
      <c r="BE51" s="2">
        <v>259.88141516000002</v>
      </c>
      <c r="BF51" s="2">
        <v>244.45617702999999</v>
      </c>
      <c r="BG51" s="2">
        <v>242.11135228000001</v>
      </c>
      <c r="BH51" s="2">
        <v>247.07956565999999</v>
      </c>
      <c r="BI51" s="2">
        <v>375.17086371000005</v>
      </c>
      <c r="BJ51" s="2">
        <v>363.53430726459999</v>
      </c>
      <c r="BK51" s="2">
        <v>259.91386963999997</v>
      </c>
      <c r="BL51" s="2">
        <v>267.82051894</v>
      </c>
      <c r="BM51" s="2">
        <v>284.45735753999998</v>
      </c>
      <c r="BN51" s="2">
        <v>274.12125497000005</v>
      </c>
      <c r="BO51" s="2">
        <v>267.1513329</v>
      </c>
      <c r="BP51" s="2">
        <v>263.43296973000002</v>
      </c>
      <c r="BQ51" s="2">
        <v>319.01508133000004</v>
      </c>
      <c r="BR51" s="2">
        <v>287.86035461</v>
      </c>
      <c r="BS51" s="2">
        <v>301.77510874000001</v>
      </c>
      <c r="BT51" s="2">
        <v>306.96822565999997</v>
      </c>
      <c r="BU51" s="2">
        <v>447.58879594999996</v>
      </c>
      <c r="BV51" s="2">
        <v>410.98716713710002</v>
      </c>
      <c r="BW51" s="2">
        <v>277.68570605000002</v>
      </c>
      <c r="BX51" s="2">
        <v>291.61966869999998</v>
      </c>
      <c r="BY51" s="2">
        <v>292.84054241999996</v>
      </c>
      <c r="BZ51" s="2">
        <v>296.95384658000006</v>
      </c>
      <c r="CA51" s="2">
        <v>297.71951299</v>
      </c>
      <c r="CB51" s="2">
        <v>305.15703568000004</v>
      </c>
      <c r="CC51" s="2">
        <v>312.08778508000006</v>
      </c>
      <c r="CD51" s="2">
        <v>327.53853712</v>
      </c>
      <c r="CE51" s="2">
        <v>323.20564114000001</v>
      </c>
      <c r="CF51" s="2">
        <v>358.47848636000003</v>
      </c>
      <c r="CG51" s="2">
        <v>491.35709007999998</v>
      </c>
      <c r="CH51" s="2">
        <v>501.6734753696</v>
      </c>
      <c r="CI51" s="2">
        <v>324.87665653080001</v>
      </c>
      <c r="CJ51" s="2">
        <v>371.77033587829999</v>
      </c>
      <c r="CK51" s="2">
        <v>366.97568057410001</v>
      </c>
      <c r="CL51" s="2">
        <v>343.87248936520001</v>
      </c>
      <c r="CM51" s="2">
        <v>360.59380628089997</v>
      </c>
      <c r="CN51" s="2">
        <v>368.51039770029996</v>
      </c>
      <c r="CO51" s="2">
        <v>374.20164728750001</v>
      </c>
      <c r="CP51" s="2">
        <v>376.46696390499994</v>
      </c>
      <c r="CQ51" s="2">
        <v>459.68957648460002</v>
      </c>
      <c r="CR51" s="2">
        <v>377.24886130750002</v>
      </c>
      <c r="CS51" s="2">
        <v>581.17472057959992</v>
      </c>
      <c r="CT51" s="2">
        <v>516.26655737980002</v>
      </c>
      <c r="CU51" s="2">
        <v>593.21984981020012</v>
      </c>
      <c r="CV51" s="2">
        <v>436.17370197389999</v>
      </c>
      <c r="CW51" s="2">
        <v>406.08451540840002</v>
      </c>
      <c r="CX51" s="2">
        <v>393.28054446519997</v>
      </c>
      <c r="CY51" s="2">
        <v>341.86213481030001</v>
      </c>
      <c r="CZ51" s="2">
        <v>579.95733968749983</v>
      </c>
      <c r="DA51" s="2">
        <v>448.51836600850004</v>
      </c>
      <c r="DB51" s="2">
        <v>481.0167812597</v>
      </c>
      <c r="DC51" s="2">
        <v>494.74664393159975</v>
      </c>
      <c r="DD51" s="2">
        <v>490.16651555700008</v>
      </c>
      <c r="DE51" s="2">
        <v>693.80929843998024</v>
      </c>
      <c r="DF51" s="2">
        <v>729.39305963129993</v>
      </c>
      <c r="DG51" s="2">
        <v>504.35360563800003</v>
      </c>
      <c r="DH51" s="2">
        <v>516.84971384769995</v>
      </c>
      <c r="DI51" s="2">
        <v>496.1357135673</v>
      </c>
      <c r="DJ51" s="2">
        <v>503.75446401419998</v>
      </c>
      <c r="DK51" s="2">
        <v>540.72027470909995</v>
      </c>
      <c r="DL51" s="2">
        <v>527.50281759109998</v>
      </c>
      <c r="DM51" s="2">
        <v>575.06223790880006</v>
      </c>
      <c r="DN51" s="2">
        <v>540.0299981137</v>
      </c>
      <c r="DO51" s="2">
        <v>558.95181100499997</v>
      </c>
      <c r="DP51" s="2">
        <v>559.62495586290004</v>
      </c>
      <c r="DQ51" s="2">
        <v>874.14114742879997</v>
      </c>
      <c r="DR51" s="2">
        <v>816.5508259500001</v>
      </c>
      <c r="DS51" s="2">
        <v>341.73312316000005</v>
      </c>
      <c r="DT51" s="2">
        <v>556.50809508000009</v>
      </c>
      <c r="DU51" s="2">
        <v>570.2689292</v>
      </c>
      <c r="DV51" s="2">
        <v>568.06646884000008</v>
      </c>
      <c r="DW51" s="2">
        <v>565.06469254000001</v>
      </c>
      <c r="DX51" s="2">
        <v>576.64166094000007</v>
      </c>
      <c r="DY51" s="2">
        <v>603.90314249999994</v>
      </c>
      <c r="DZ51" s="2">
        <v>597.76147193000008</v>
      </c>
      <c r="EA51" s="2">
        <v>611.26951196000005</v>
      </c>
      <c r="EB51" s="2">
        <v>648.83113387000003</v>
      </c>
      <c r="EC51" s="2">
        <v>632.47201150000001</v>
      </c>
      <c r="ED51" s="2">
        <v>1115.3377796700001</v>
      </c>
      <c r="EE51" s="2">
        <v>639.41259242000012</v>
      </c>
      <c r="EF51" s="2">
        <v>654.90844461000006</v>
      </c>
      <c r="EG51" s="2">
        <v>664.69117045000007</v>
      </c>
      <c r="EH51" s="2">
        <v>653.21907825999995</v>
      </c>
      <c r="EI51" s="2">
        <v>674.42235657000003</v>
      </c>
      <c r="EJ51" s="2">
        <v>705.87186156000007</v>
      </c>
      <c r="EK51" s="2">
        <v>695.35344483000006</v>
      </c>
      <c r="EL51" s="2">
        <v>732.29810049000002</v>
      </c>
      <c r="EM51" s="2">
        <v>725.65418166999996</v>
      </c>
      <c r="EN51" s="2">
        <v>723.44532871000001</v>
      </c>
      <c r="EO51" s="2">
        <v>791.74794010000005</v>
      </c>
      <c r="EP51" s="2">
        <v>1260.2426999700001</v>
      </c>
      <c r="EQ51" s="2">
        <v>736.27926095000009</v>
      </c>
      <c r="ER51" s="2">
        <v>725.17207659999997</v>
      </c>
      <c r="ES51" s="2">
        <v>755.48635704999992</v>
      </c>
      <c r="ET51" s="2">
        <v>719.53731396000001</v>
      </c>
      <c r="EU51" s="2">
        <v>748.41053791000002</v>
      </c>
      <c r="EV51" s="2">
        <v>756.75323614000001</v>
      </c>
      <c r="EW51" s="2">
        <v>745.63356884000007</v>
      </c>
      <c r="EX51" s="2">
        <v>784.3071197999999</v>
      </c>
      <c r="EY51" s="2">
        <v>769.44299496000008</v>
      </c>
      <c r="EZ51" s="2">
        <v>773.84165492</v>
      </c>
      <c r="FA51" s="2">
        <v>813.81842387999995</v>
      </c>
      <c r="FB51" s="2">
        <v>1421.94773012</v>
      </c>
      <c r="FC51" s="2">
        <v>831.11924266999995</v>
      </c>
      <c r="FD51" s="2">
        <v>823.89840283000001</v>
      </c>
      <c r="FE51" s="2">
        <v>825.99598254</v>
      </c>
      <c r="FF51" s="2">
        <v>838.36536992999993</v>
      </c>
      <c r="FG51" s="2">
        <v>870.49892309000006</v>
      </c>
      <c r="FH51" s="2">
        <v>862.10305165</v>
      </c>
      <c r="FI51" s="2">
        <v>883.92039451999995</v>
      </c>
      <c r="FJ51" s="2">
        <v>930.99272953000002</v>
      </c>
      <c r="FK51" s="2">
        <v>898.51078080999991</v>
      </c>
      <c r="FL51" s="2">
        <v>921.69792049</v>
      </c>
      <c r="FM51" s="2">
        <v>940.1096063</v>
      </c>
      <c r="FN51" s="2">
        <v>1695.2953992</v>
      </c>
      <c r="FO51" s="2">
        <v>996.86545897999997</v>
      </c>
      <c r="FP51" s="2">
        <v>977.13867536999999</v>
      </c>
      <c r="FQ51" s="2">
        <v>960.64727962999996</v>
      </c>
      <c r="FR51" s="2">
        <v>981.00429223000003</v>
      </c>
      <c r="FS51" s="2">
        <v>1010.45772918</v>
      </c>
      <c r="FT51" s="2">
        <v>1010.0885924299999</v>
      </c>
      <c r="FU51" s="2">
        <v>1043.1368556299999</v>
      </c>
      <c r="FV51" s="2">
        <v>1218.8021293400002</v>
      </c>
      <c r="FW51" s="2">
        <v>1058.1546286499999</v>
      </c>
      <c r="FX51" s="2">
        <v>1059.5702321700001</v>
      </c>
      <c r="FY51" s="2">
        <v>1104.31819866</v>
      </c>
      <c r="FZ51" s="2">
        <v>1934.6529137</v>
      </c>
      <c r="GA51" s="2">
        <v>1145.8605646299998</v>
      </c>
      <c r="GB51" s="2">
        <v>1119.37827825</v>
      </c>
      <c r="GC51" s="2">
        <v>1114.11901038</v>
      </c>
      <c r="GD51" s="2">
        <v>1132.4339740799999</v>
      </c>
      <c r="GE51" s="2">
        <v>1161.1132856299998</v>
      </c>
      <c r="GF51" s="2">
        <v>1152.40551826</v>
      </c>
      <c r="GG51" s="2">
        <v>1183.5121872100001</v>
      </c>
      <c r="GH51" s="2">
        <v>1196.0986949399999</v>
      </c>
      <c r="GI51" s="2">
        <v>1184.2385256300001</v>
      </c>
      <c r="GJ51" s="2">
        <v>1218.1128044700001</v>
      </c>
      <c r="GK51" s="2">
        <v>1233.08780383</v>
      </c>
      <c r="GL51" s="2">
        <v>2146.9869342900001</v>
      </c>
      <c r="GM51" s="2">
        <v>1300.8544603400001</v>
      </c>
      <c r="GN51" s="2">
        <v>1255.2866608499999</v>
      </c>
      <c r="GO51" s="2">
        <v>1253.6877296700002</v>
      </c>
      <c r="GP51" s="2">
        <v>1271.9173292199998</v>
      </c>
      <c r="GQ51" s="2">
        <v>1306.0612771000001</v>
      </c>
      <c r="GR51" s="2">
        <v>1296.1273400400003</v>
      </c>
      <c r="GS51" s="2">
        <v>1327.9556989499999</v>
      </c>
      <c r="GT51" s="2">
        <v>1329.98777627</v>
      </c>
      <c r="GU51" s="2">
        <v>1351.72788251</v>
      </c>
      <c r="GV51" s="2">
        <v>1365.0249383900002</v>
      </c>
      <c r="GW51" s="2">
        <v>1356.5712111799999</v>
      </c>
      <c r="GX51" s="2">
        <v>2441.79777762</v>
      </c>
      <c r="GY51" s="2">
        <v>1377.3846880800002</v>
      </c>
      <c r="GZ51" s="2">
        <v>1429.01458772</v>
      </c>
      <c r="HA51" s="2">
        <v>1379.0179515199998</v>
      </c>
      <c r="HB51" s="2">
        <v>1402.0709489799999</v>
      </c>
      <c r="HC51" s="2">
        <v>1427.6008137399999</v>
      </c>
      <c r="HD51" s="2">
        <v>1438.9042650600002</v>
      </c>
      <c r="HE51" s="2">
        <v>1433.8579166500001</v>
      </c>
      <c r="HF51" s="2">
        <v>1480.9181325</v>
      </c>
      <c r="HG51" s="2">
        <v>1467.7112128300002</v>
      </c>
      <c r="HH51" s="2">
        <v>1481.0169636400001</v>
      </c>
      <c r="HI51" s="2">
        <v>1541.37385062</v>
      </c>
      <c r="HJ51" s="2">
        <v>2612.4324670000001</v>
      </c>
      <c r="HK51" s="2">
        <v>1532.25042171</v>
      </c>
      <c r="HL51" s="2">
        <v>1505.9326940599999</v>
      </c>
      <c r="HM51" s="2">
        <v>1499.5353078100002</v>
      </c>
      <c r="HN51" s="2">
        <v>1482.0112994900003</v>
      </c>
      <c r="HO51" s="2">
        <v>1502.4209758600002</v>
      </c>
      <c r="HP51" s="2">
        <v>1521.2379159399998</v>
      </c>
      <c r="HQ51" s="2">
        <v>1431.7251904300001</v>
      </c>
      <c r="HR51" s="2">
        <v>1570.9510432800002</v>
      </c>
      <c r="HS51" s="2">
        <v>1484.1331512800002</v>
      </c>
      <c r="HT51" s="2">
        <v>1428.41586278</v>
      </c>
      <c r="HU51" s="2">
        <v>1513.0511989200002</v>
      </c>
      <c r="HV51" s="2">
        <v>2650.3375207899999</v>
      </c>
      <c r="HW51" s="2">
        <v>1568.98776075</v>
      </c>
      <c r="HX51" s="2">
        <v>1540.5415318099999</v>
      </c>
      <c r="HY51" s="2">
        <v>1536.8951740299999</v>
      </c>
      <c r="HZ51" s="2">
        <v>1527.30493456</v>
      </c>
      <c r="IA51" s="2">
        <v>1517.4590040800001</v>
      </c>
      <c r="IB51" s="2">
        <v>1528.2312613700001</v>
      </c>
      <c r="IC51" s="2">
        <v>1515.38746343</v>
      </c>
      <c r="ID51" s="2">
        <v>1540.8305516800001</v>
      </c>
      <c r="IE51" s="2">
        <v>1515.7747244</v>
      </c>
      <c r="IF51" s="2">
        <v>1520.65050021</v>
      </c>
      <c r="IG51" s="2">
        <v>1556.9990096399999</v>
      </c>
      <c r="IH51" s="2">
        <v>2727.4509165200002</v>
      </c>
      <c r="II51" s="2">
        <v>1573.9961764</v>
      </c>
      <c r="IJ51" s="2">
        <v>1558.02942362</v>
      </c>
      <c r="IK51" s="2">
        <v>1569.0636488099999</v>
      </c>
      <c r="IL51" s="2">
        <v>1543.8703679600001</v>
      </c>
      <c r="IM51" s="2">
        <v>1579.9065860799999</v>
      </c>
      <c r="IN51" s="2">
        <v>1554.1148517700001</v>
      </c>
      <c r="IO51" s="2">
        <v>1583.12031209</v>
      </c>
      <c r="IP51" s="2">
        <v>1602.66323027</v>
      </c>
      <c r="IQ51" s="2">
        <v>1557.0784955700001</v>
      </c>
      <c r="IR51" s="2">
        <v>1607.42955175</v>
      </c>
      <c r="IS51" s="2">
        <v>1634.9773541100001</v>
      </c>
      <c r="IT51" s="2">
        <v>2829.7872239399999</v>
      </c>
      <c r="IU51" s="2">
        <v>1626.0389967399999</v>
      </c>
      <c r="IV51" s="2">
        <v>1608.29649679</v>
      </c>
      <c r="IW51" s="2">
        <v>1586.90099575</v>
      </c>
      <c r="IX51" s="2">
        <v>1603.0867441</v>
      </c>
      <c r="IY51" s="2">
        <v>1597.1147205499999</v>
      </c>
      <c r="IZ51" s="2">
        <v>1594.38901227</v>
      </c>
      <c r="JA51" s="2">
        <v>1601.0750042499999</v>
      </c>
      <c r="JB51" s="2">
        <v>2436.95860279</v>
      </c>
      <c r="JC51" s="2">
        <v>1604.26860549</v>
      </c>
      <c r="JD51" s="2">
        <v>1631.11818137</v>
      </c>
      <c r="JE51" s="2">
        <v>2328.5500809199998</v>
      </c>
      <c r="JF51" s="2">
        <v>2195.2111361900002</v>
      </c>
      <c r="JG51" s="2">
        <v>1704.38400245</v>
      </c>
      <c r="JH51" s="2">
        <v>1658.36232468</v>
      </c>
      <c r="JI51" s="2">
        <v>1657.3433781700001</v>
      </c>
      <c r="JJ51" s="2">
        <v>1964.08307758</v>
      </c>
      <c r="JK51" s="2">
        <v>1671.35040968</v>
      </c>
      <c r="JL51" s="2">
        <v>1660.9704939200001</v>
      </c>
      <c r="JM51" s="2">
        <v>1717.72018288</v>
      </c>
      <c r="JN51" s="2">
        <v>1688.28691785</v>
      </c>
      <c r="JO51" s="2">
        <v>1699.7548139</v>
      </c>
      <c r="JP51" s="2">
        <v>1700.40407495</v>
      </c>
      <c r="JQ51" s="2">
        <v>2786.70342261</v>
      </c>
      <c r="JR51" s="2">
        <v>1980.4082226400001</v>
      </c>
      <c r="JS51" s="2">
        <v>1696.0940292600001</v>
      </c>
      <c r="JT51" s="2">
        <v>1710.9265956500001</v>
      </c>
      <c r="JU51" s="2">
        <v>1567.9829414999999</v>
      </c>
      <c r="JV51" s="2">
        <v>1602.15879045</v>
      </c>
      <c r="JW51" s="2">
        <v>1541.13418508</v>
      </c>
      <c r="JX51" s="2">
        <v>1562.3796711300001</v>
      </c>
      <c r="JY51" s="2">
        <v>1639.25864916</v>
      </c>
      <c r="JZ51" s="2">
        <v>1648.3616428599998</v>
      </c>
      <c r="KA51" s="2">
        <v>1702.82200328</v>
      </c>
      <c r="KB51" s="2">
        <v>1752.5146025500001</v>
      </c>
      <c r="KC51" s="2">
        <v>2856.8161433200003</v>
      </c>
      <c r="KD51" s="2">
        <v>1958.6134147</v>
      </c>
      <c r="KE51" s="2">
        <v>1791.77520437</v>
      </c>
      <c r="KF51" s="2">
        <v>1761.9120068099999</v>
      </c>
      <c r="KG51" s="2">
        <v>1836.7366628</v>
      </c>
      <c r="KH51" s="2">
        <v>1754.0502693199999</v>
      </c>
      <c r="KI51" s="2">
        <v>1807.6264924500001</v>
      </c>
      <c r="KJ51" s="2">
        <v>1828.55546458</v>
      </c>
      <c r="KK51" s="2">
        <v>1855.1584658199999</v>
      </c>
      <c r="KL51" s="2">
        <v>1886.7571284000001</v>
      </c>
      <c r="KM51" s="2">
        <v>1897.99956582</v>
      </c>
      <c r="KN51" s="2">
        <v>2244.9545241599999</v>
      </c>
      <c r="KO51" s="2">
        <v>3397.4914465000002</v>
      </c>
      <c r="KP51" s="2">
        <v>2137.5467659300002</v>
      </c>
      <c r="KQ51" s="2">
        <v>2048.7277746</v>
      </c>
      <c r="KR51" s="2">
        <v>2056.21967361</v>
      </c>
    </row>
    <row r="52" spans="1:304" x14ac:dyDescent="0.2">
      <c r="A52" t="s">
        <v>23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301.62634136000003</v>
      </c>
      <c r="GD52" s="2">
        <v>286.87659186000002</v>
      </c>
      <c r="GE52" s="2">
        <v>260.53837238</v>
      </c>
      <c r="GF52" s="2">
        <v>272.86774864</v>
      </c>
      <c r="GG52" s="2">
        <v>264.58840909999998</v>
      </c>
      <c r="GH52" s="2">
        <v>263.81503653999999</v>
      </c>
      <c r="GI52" s="2">
        <v>287.21115035000003</v>
      </c>
      <c r="GJ52" s="2">
        <v>232.76112312000001</v>
      </c>
      <c r="GK52" s="2">
        <v>258.37663651000003</v>
      </c>
      <c r="GL52" s="2">
        <v>250.82543038</v>
      </c>
      <c r="GM52" s="2">
        <v>299.89834009999998</v>
      </c>
      <c r="GN52" s="2">
        <v>277.79252351999997</v>
      </c>
      <c r="GO52" s="2">
        <v>271.84008179</v>
      </c>
      <c r="GP52" s="2">
        <v>320.10188719000001</v>
      </c>
      <c r="GQ52" s="2">
        <v>320.69010727</v>
      </c>
      <c r="GR52" s="2">
        <v>321.36734932000002</v>
      </c>
      <c r="GS52" s="2">
        <v>301.40710991999998</v>
      </c>
      <c r="GT52" s="2">
        <v>321.88059045</v>
      </c>
      <c r="GU52" s="2">
        <v>325.36232030000002</v>
      </c>
      <c r="GV52" s="2">
        <v>305.91563195999998</v>
      </c>
      <c r="GW52" s="2">
        <v>312.34270350000003</v>
      </c>
      <c r="GX52" s="2">
        <v>297.47465076999998</v>
      </c>
      <c r="GY52" s="2">
        <v>356.48451256999999</v>
      </c>
      <c r="GZ52" s="2">
        <v>308.33764625999999</v>
      </c>
      <c r="HA52" s="2">
        <v>355.52406705999999</v>
      </c>
      <c r="HB52" s="2">
        <v>317.89395318999999</v>
      </c>
      <c r="HC52" s="2">
        <v>344.69021272999998</v>
      </c>
      <c r="HD52" s="2">
        <v>348.53747335000003</v>
      </c>
      <c r="HE52" s="2">
        <v>333.35627731</v>
      </c>
      <c r="HF52" s="2">
        <v>347.52779937000003</v>
      </c>
      <c r="HG52" s="2">
        <v>334.55390799000003</v>
      </c>
      <c r="HH52" s="2">
        <v>339.90711535999998</v>
      </c>
      <c r="HI52" s="2">
        <v>353.23612880000002</v>
      </c>
      <c r="HJ52" s="2">
        <v>334.42023904000001</v>
      </c>
      <c r="HK52" s="2">
        <v>396.53393152000001</v>
      </c>
      <c r="HL52" s="2">
        <v>327.40811854999998</v>
      </c>
      <c r="HM52" s="2">
        <v>391.38109655</v>
      </c>
      <c r="HN52" s="2">
        <v>431.698128</v>
      </c>
      <c r="HO52" s="2">
        <v>431.59545743000001</v>
      </c>
      <c r="HP52" s="2">
        <v>393.72119493000002</v>
      </c>
      <c r="HQ52" s="2">
        <v>419.35463296</v>
      </c>
      <c r="HR52" s="2">
        <v>453.31002360999997</v>
      </c>
      <c r="HS52" s="2">
        <v>411.13184268999998</v>
      </c>
      <c r="HT52" s="2">
        <v>394.82902802000001</v>
      </c>
      <c r="HU52" s="2">
        <v>407.76924463</v>
      </c>
      <c r="HV52" s="2">
        <v>469.98774910999998</v>
      </c>
      <c r="HW52" s="2">
        <v>474.61527894</v>
      </c>
      <c r="HX52" s="2">
        <v>376.10297616000003</v>
      </c>
      <c r="HY52" s="2">
        <v>430.94870077000002</v>
      </c>
      <c r="HZ52" s="2">
        <v>491.98796646</v>
      </c>
      <c r="IA52" s="2">
        <v>433.07556904</v>
      </c>
      <c r="IB52" s="2">
        <v>440.97687358000002</v>
      </c>
      <c r="IC52" s="2">
        <v>451.16557613999998</v>
      </c>
      <c r="ID52" s="2">
        <v>443.69975553</v>
      </c>
      <c r="IE52" s="2">
        <v>422.46853623999999</v>
      </c>
      <c r="IF52" s="2">
        <v>396.82825646999902</v>
      </c>
      <c r="IG52" s="2">
        <v>792.25564936000001</v>
      </c>
      <c r="IH52" s="2">
        <v>0</v>
      </c>
      <c r="II52" s="2">
        <v>473.43834735000002</v>
      </c>
      <c r="IJ52" s="2">
        <v>830.75915697999994</v>
      </c>
      <c r="IK52" s="2">
        <v>0</v>
      </c>
      <c r="IL52" s="2">
        <v>478.96360988999999</v>
      </c>
      <c r="IM52" s="2">
        <v>408.24206347000001</v>
      </c>
      <c r="IN52" s="2">
        <v>441.46546608</v>
      </c>
      <c r="IO52" s="2">
        <v>446.39492118999999</v>
      </c>
      <c r="IP52" s="2">
        <v>873.55468824000002</v>
      </c>
      <c r="IQ52" s="2">
        <v>431.70399093999998</v>
      </c>
      <c r="IR52" s="2">
        <v>424.99736761999998</v>
      </c>
      <c r="IS52" s="2">
        <v>398.47486134000002</v>
      </c>
      <c r="IT52" s="2">
        <v>462.88598918000002</v>
      </c>
      <c r="IU52" s="2">
        <v>0</v>
      </c>
      <c r="IV52" s="2">
        <v>788.81815184000004</v>
      </c>
      <c r="IW52" s="2">
        <v>0</v>
      </c>
      <c r="IX52" s="2">
        <v>879.49981346000004</v>
      </c>
      <c r="IY52" s="2">
        <v>428.10967533000002</v>
      </c>
      <c r="IZ52" s="2">
        <v>428.92685082000003</v>
      </c>
      <c r="JA52" s="2">
        <v>424.68159573999998</v>
      </c>
      <c r="JB52" s="2">
        <v>441.80318672999999</v>
      </c>
      <c r="JC52" s="2">
        <v>377.79583607000001</v>
      </c>
      <c r="JD52" s="2">
        <v>410.96377862000003</v>
      </c>
      <c r="JE52" s="2">
        <v>386.41325718000002</v>
      </c>
      <c r="JF52" s="2">
        <v>474.91550068999999</v>
      </c>
      <c r="JG52" s="2">
        <v>0</v>
      </c>
      <c r="JH52" s="2">
        <v>914.4683923</v>
      </c>
      <c r="JI52" s="2">
        <v>449.54577681000001</v>
      </c>
      <c r="JJ52" s="2">
        <v>482.43120548000002</v>
      </c>
      <c r="JK52" s="2">
        <v>488.79546907999998</v>
      </c>
      <c r="JL52" s="2">
        <v>447.93489684999997</v>
      </c>
      <c r="JM52" s="2">
        <v>489.82511561000001</v>
      </c>
      <c r="JN52" s="2">
        <v>489.82511561000001</v>
      </c>
      <c r="JO52" s="2">
        <v>409.05458493999998</v>
      </c>
      <c r="JP52" s="2">
        <v>465.06108752999899</v>
      </c>
      <c r="JQ52" s="2">
        <v>185.06538710000001</v>
      </c>
      <c r="JR52" s="2">
        <v>0</v>
      </c>
      <c r="JS52" s="2">
        <v>13.52232996</v>
      </c>
      <c r="JT52" s="2">
        <v>2.4389786200000003</v>
      </c>
      <c r="JU52" s="2">
        <v>0</v>
      </c>
      <c r="JV52" s="2">
        <v>12.9043501</v>
      </c>
      <c r="JW52" s="2">
        <v>2.8314765299999998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4.1144457900000004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19.611911199999998</v>
      </c>
      <c r="KN52" s="2">
        <v>4.4255185199999998</v>
      </c>
      <c r="KO52" s="2">
        <v>7.6356203899999997</v>
      </c>
      <c r="KP52" s="2">
        <v>0</v>
      </c>
      <c r="KQ52" s="2">
        <v>0</v>
      </c>
      <c r="KR52" s="2">
        <v>0</v>
      </c>
    </row>
    <row r="53" spans="1:304" x14ac:dyDescent="0.2">
      <c r="A53" t="s">
        <v>24</v>
      </c>
      <c r="B53" s="2">
        <v>640.57794980000051</v>
      </c>
      <c r="C53" s="2">
        <v>499.49331345999883</v>
      </c>
      <c r="D53" s="2">
        <v>606.66867098000091</v>
      </c>
      <c r="E53" s="2">
        <v>559.58892754000385</v>
      </c>
      <c r="F53" s="2">
        <v>495.68704714000251</v>
      </c>
      <c r="G53" s="2">
        <v>484.26420562000203</v>
      </c>
      <c r="H53" s="2">
        <v>623.07220220999966</v>
      </c>
      <c r="I53" s="2">
        <v>555.13787314000047</v>
      </c>
      <c r="J53" s="2">
        <v>603.81086540999559</v>
      </c>
      <c r="K53" s="2">
        <v>557.2552235000021</v>
      </c>
      <c r="L53" s="2">
        <v>515.23781687000042</v>
      </c>
      <c r="M53" s="2">
        <v>1233.088486189997</v>
      </c>
      <c r="N53" s="2">
        <v>574.34058435000156</v>
      </c>
      <c r="O53" s="2">
        <v>364.70737720999955</v>
      </c>
      <c r="P53" s="2">
        <v>979.20785185000159</v>
      </c>
      <c r="Q53" s="2">
        <v>722.82582288999674</v>
      </c>
      <c r="R53" s="2">
        <v>569.94120515000111</v>
      </c>
      <c r="S53" s="2">
        <v>693.60670639000023</v>
      </c>
      <c r="T53" s="2">
        <v>641.6698818099992</v>
      </c>
      <c r="U53" s="2">
        <v>1462.0619443309961</v>
      </c>
      <c r="V53" s="2">
        <v>532.07489210100266</v>
      </c>
      <c r="W53" s="2">
        <v>594.64436059100012</v>
      </c>
      <c r="X53" s="2">
        <v>1977.5643972199991</v>
      </c>
      <c r="Y53" s="2">
        <v>1683.445008280002</v>
      </c>
      <c r="Z53" s="2">
        <v>640.48275374899595</v>
      </c>
      <c r="AA53" s="2">
        <v>258.51140931899999</v>
      </c>
      <c r="AB53" s="2">
        <v>420.68157796699825</v>
      </c>
      <c r="AC53" s="2">
        <v>637.13949152599639</v>
      </c>
      <c r="AD53" s="2">
        <v>713.85193232400741</v>
      </c>
      <c r="AE53" s="2">
        <v>748.76617792499655</v>
      </c>
      <c r="AF53" s="2">
        <v>831.00619845599431</v>
      </c>
      <c r="AG53" s="2">
        <v>649.75922846410185</v>
      </c>
      <c r="AH53" s="2">
        <v>424.87784953500659</v>
      </c>
      <c r="AI53" s="2">
        <v>494.72485821699729</v>
      </c>
      <c r="AJ53" s="2">
        <v>452.55704729299634</v>
      </c>
      <c r="AK53" s="2">
        <v>435.05941869999651</v>
      </c>
      <c r="AL53" s="2">
        <v>528.58216570850345</v>
      </c>
      <c r="AM53" s="2">
        <v>333.13016619849873</v>
      </c>
      <c r="AN53" s="2">
        <v>362.95355399100436</v>
      </c>
      <c r="AO53" s="2">
        <v>725.37934268549748</v>
      </c>
      <c r="AP53" s="2">
        <v>406.78968158599582</v>
      </c>
      <c r="AQ53" s="2">
        <v>507.49507039899777</v>
      </c>
      <c r="AR53" s="2">
        <v>740.99376784350306</v>
      </c>
      <c r="AS53" s="2">
        <v>515.63750246099789</v>
      </c>
      <c r="AT53" s="2">
        <v>498.99742484999865</v>
      </c>
      <c r="AU53" s="2">
        <v>890.81899065400216</v>
      </c>
      <c r="AV53" s="2">
        <v>570.11596121450134</v>
      </c>
      <c r="AW53" s="2">
        <v>525.81539880450964</v>
      </c>
      <c r="AX53" s="2">
        <v>178.075904447006</v>
      </c>
      <c r="AY53" s="2">
        <v>75.226889314997379</v>
      </c>
      <c r="AZ53" s="2">
        <v>217.35238672599962</v>
      </c>
      <c r="BA53" s="2">
        <v>171.58386865200373</v>
      </c>
      <c r="BB53" s="2">
        <v>257.22601866249943</v>
      </c>
      <c r="BC53" s="2">
        <v>340.61337390599965</v>
      </c>
      <c r="BD53" s="2">
        <v>262.77107682350425</v>
      </c>
      <c r="BE53" s="2">
        <v>609.98377892349163</v>
      </c>
      <c r="BF53" s="2">
        <v>381.84291593659395</v>
      </c>
      <c r="BG53" s="2">
        <v>330.50360522954725</v>
      </c>
      <c r="BH53" s="2">
        <v>561.11874146701462</v>
      </c>
      <c r="BI53" s="2">
        <v>1389.2630687507656</v>
      </c>
      <c r="BJ53" s="2">
        <v>292.6024696269983</v>
      </c>
      <c r="BK53" s="2">
        <v>296.01791035590963</v>
      </c>
      <c r="BL53" s="2">
        <v>257.34752203942935</v>
      </c>
      <c r="BM53" s="2">
        <v>249.25847999600637</v>
      </c>
      <c r="BN53" s="2">
        <v>74.369379416005359</v>
      </c>
      <c r="BO53" s="2">
        <v>248.33469231600111</v>
      </c>
      <c r="BP53" s="2">
        <v>340.94463825599769</v>
      </c>
      <c r="BQ53" s="2">
        <v>375.83975866500577</v>
      </c>
      <c r="BR53" s="2">
        <v>331.37753550699381</v>
      </c>
      <c r="BS53" s="2">
        <v>440.98605650699847</v>
      </c>
      <c r="BT53" s="2">
        <v>457.81731848599975</v>
      </c>
      <c r="BU53" s="2">
        <v>256.82290330999967</v>
      </c>
      <c r="BV53" s="2">
        <v>287.82844289999866</v>
      </c>
      <c r="BW53" s="2">
        <v>315.18147241799716</v>
      </c>
      <c r="BX53" s="2">
        <v>232.99785721900048</v>
      </c>
      <c r="BY53" s="2">
        <v>292.84670122800071</v>
      </c>
      <c r="BZ53" s="2">
        <v>203.20612041800769</v>
      </c>
      <c r="CA53" s="2">
        <v>229.70349044800423</v>
      </c>
      <c r="CB53" s="2">
        <v>286.96549593799591</v>
      </c>
      <c r="CC53" s="2">
        <v>226.36265811799603</v>
      </c>
      <c r="CD53" s="2">
        <v>298.93166144699853</v>
      </c>
      <c r="CE53" s="2">
        <v>257.23176611999997</v>
      </c>
      <c r="CF53" s="2">
        <v>276.67228422799258</v>
      </c>
      <c r="CG53" s="2">
        <v>201.55690478899692</v>
      </c>
      <c r="CH53" s="2">
        <v>595.42268803999514</v>
      </c>
      <c r="CI53" s="2">
        <v>535.43896702000711</v>
      </c>
      <c r="CJ53" s="2">
        <v>1272.3489078899947</v>
      </c>
      <c r="CK53" s="2">
        <v>584.18227038999703</v>
      </c>
      <c r="CL53" s="2">
        <v>359.19354575999705</v>
      </c>
      <c r="CM53" s="2">
        <v>611.16860832999737</v>
      </c>
      <c r="CN53" s="2">
        <v>600.99912081000593</v>
      </c>
      <c r="CO53" s="2">
        <v>836.09621827998762</v>
      </c>
      <c r="CP53" s="2">
        <v>613.60267656000269</v>
      </c>
      <c r="CQ53" s="2">
        <v>627.97010293999256</v>
      </c>
      <c r="CR53" s="2">
        <v>713.02005278999968</v>
      </c>
      <c r="CS53" s="2">
        <v>793.77738921000764</v>
      </c>
      <c r="CT53" s="2">
        <v>648.89207745000522</v>
      </c>
      <c r="CU53" s="2">
        <v>662.22772504000295</v>
      </c>
      <c r="CV53" s="2">
        <v>1679.2039244224977</v>
      </c>
      <c r="CW53" s="2">
        <v>768.22074024999074</v>
      </c>
      <c r="CX53" s="2">
        <v>784.33671775750554</v>
      </c>
      <c r="CY53" s="2">
        <v>811.89079894501151</v>
      </c>
      <c r="CZ53" s="2">
        <v>799.21407106000424</v>
      </c>
      <c r="DA53" s="2">
        <v>696.63649432250759</v>
      </c>
      <c r="DB53" s="2">
        <v>708.38240028499695</v>
      </c>
      <c r="DC53" s="2">
        <v>742.49396144000093</v>
      </c>
      <c r="DD53" s="2">
        <v>713.75248539499808</v>
      </c>
      <c r="DE53" s="2">
        <v>1088.6320892799977</v>
      </c>
      <c r="DF53" s="2">
        <v>863.29177558999072</v>
      </c>
      <c r="DG53" s="2">
        <v>693.50006186999462</v>
      </c>
      <c r="DH53" s="2">
        <v>880.77556550800546</v>
      </c>
      <c r="DI53" s="2">
        <v>2040.3398888200027</v>
      </c>
      <c r="DJ53" s="2">
        <v>889.89584513000136</v>
      </c>
      <c r="DK53" s="2">
        <v>795.45030229999838</v>
      </c>
      <c r="DL53" s="2">
        <v>1620.520179339991</v>
      </c>
      <c r="DM53" s="2">
        <v>856.42335193999497</v>
      </c>
      <c r="DN53" s="2">
        <v>1062.355566779996</v>
      </c>
      <c r="DO53" s="2">
        <v>873.39158444001259</v>
      </c>
      <c r="DP53" s="2">
        <v>1074.7576915500013</v>
      </c>
      <c r="DQ53" s="2">
        <v>1036.0327891300094</v>
      </c>
      <c r="DR53" s="2">
        <v>962.62438867999754</v>
      </c>
      <c r="DS53" s="2">
        <v>843.96240270000226</v>
      </c>
      <c r="DT53" s="2">
        <v>1128.4957050100015</v>
      </c>
      <c r="DU53" s="2">
        <v>2409.3152783979822</v>
      </c>
      <c r="DV53" s="2">
        <v>895.79998591998265</v>
      </c>
      <c r="DW53" s="2">
        <v>993.37291353600995</v>
      </c>
      <c r="DX53" s="2">
        <v>969.88696848999552</v>
      </c>
      <c r="DY53" s="2">
        <v>1274.4690570900016</v>
      </c>
      <c r="DZ53" s="2">
        <v>999.33173885000178</v>
      </c>
      <c r="EA53" s="2">
        <v>1092.8748153599918</v>
      </c>
      <c r="EB53" s="2">
        <v>931.65149701863584</v>
      </c>
      <c r="EC53" s="2">
        <v>1106.0689365423536</v>
      </c>
      <c r="ED53" s="2">
        <v>1246.9965823632774</v>
      </c>
      <c r="EE53" s="2">
        <v>1097.6687921967227</v>
      </c>
      <c r="EF53" s="2">
        <v>1004.4831847600017</v>
      </c>
      <c r="EG53" s="2">
        <v>2747.302148040003</v>
      </c>
      <c r="EH53" s="2">
        <v>1122.2854345999858</v>
      </c>
      <c r="EI53" s="2">
        <v>1186.4199645200038</v>
      </c>
      <c r="EJ53" s="2">
        <v>1322.2754078200023</v>
      </c>
      <c r="EK53" s="2">
        <v>1184.7276395700037</v>
      </c>
      <c r="EL53" s="2">
        <v>1756.3746639099845</v>
      </c>
      <c r="EM53" s="2">
        <v>1298.3772459999964</v>
      </c>
      <c r="EN53" s="2">
        <v>1316.4605364500007</v>
      </c>
      <c r="EO53" s="2">
        <v>1384.3817648699887</v>
      </c>
      <c r="EP53" s="2">
        <v>1373.6486184700025</v>
      </c>
      <c r="EQ53" s="2">
        <v>1416.2489971799941</v>
      </c>
      <c r="ER53" s="2">
        <v>1338.7760642299895</v>
      </c>
      <c r="ES53" s="2">
        <v>3021.7711823499903</v>
      </c>
      <c r="ET53" s="2">
        <v>1229.640206990005</v>
      </c>
      <c r="EU53" s="2">
        <v>1245.6132296599899</v>
      </c>
      <c r="EV53" s="2">
        <v>1523.7403938899952</v>
      </c>
      <c r="EW53" s="2">
        <v>1180.4748283699973</v>
      </c>
      <c r="EX53" s="2">
        <v>1226.6362262100147</v>
      </c>
      <c r="EY53" s="2">
        <v>1193.8855158399865</v>
      </c>
      <c r="EZ53" s="2">
        <v>5228.158510569986</v>
      </c>
      <c r="FA53" s="2">
        <v>3644.293274610005</v>
      </c>
      <c r="FB53" s="2">
        <v>1394.6705376400114</v>
      </c>
      <c r="FC53" s="2">
        <v>1293.8352197199965</v>
      </c>
      <c r="FD53" s="2">
        <v>1537.4463459100025</v>
      </c>
      <c r="FE53" s="2">
        <v>3567.4610246999928</v>
      </c>
      <c r="FF53" s="2">
        <v>1991.604364180017</v>
      </c>
      <c r="FG53" s="2">
        <v>1430.3893749299991</v>
      </c>
      <c r="FH53" s="2">
        <v>1350.9083208000084</v>
      </c>
      <c r="FI53" s="2">
        <v>1779.3924351499918</v>
      </c>
      <c r="FJ53" s="2">
        <v>76199.123905559987</v>
      </c>
      <c r="FK53" s="2">
        <v>1587.7947365800028</v>
      </c>
      <c r="FL53" s="2">
        <v>1501.5612072899903</v>
      </c>
      <c r="FM53" s="2">
        <v>2782.4699067569964</v>
      </c>
      <c r="FN53" s="2">
        <v>1699.4095851999946</v>
      </c>
      <c r="FO53" s="2">
        <v>2130.0179776400018</v>
      </c>
      <c r="FP53" s="2">
        <v>1858.5178876999762</v>
      </c>
      <c r="FQ53" s="2">
        <v>4077.2769255300027</v>
      </c>
      <c r="FR53" s="2">
        <v>1659.7811510899901</v>
      </c>
      <c r="FS53" s="2">
        <v>1634.2833462700064</v>
      </c>
      <c r="FT53" s="2">
        <v>1649.6252726200182</v>
      </c>
      <c r="FU53" s="2">
        <v>1731.8325174570055</v>
      </c>
      <c r="FV53" s="2">
        <v>1778.6081394799967</v>
      </c>
      <c r="FW53" s="2">
        <v>1608.3996185299884</v>
      </c>
      <c r="FX53" s="2">
        <v>1661.4418905500133</v>
      </c>
      <c r="FY53" s="2">
        <v>2805.6964143999876</v>
      </c>
      <c r="FZ53" s="2">
        <v>1841.1099622300026</v>
      </c>
      <c r="GA53" s="2">
        <v>1816.5297576399935</v>
      </c>
      <c r="GB53" s="2">
        <v>2228.1127539599947</v>
      </c>
      <c r="GC53" s="2">
        <v>5046.2558075499965</v>
      </c>
      <c r="GD53" s="2">
        <v>2229.936707529997</v>
      </c>
      <c r="GE53" s="2">
        <v>1899.6567921299929</v>
      </c>
      <c r="GF53" s="2">
        <v>1861.9087629399928</v>
      </c>
      <c r="GG53" s="2">
        <v>1945.825525829996</v>
      </c>
      <c r="GH53" s="2">
        <v>2025.9997600600054</v>
      </c>
      <c r="GI53" s="2">
        <v>2060.9531042999861</v>
      </c>
      <c r="GJ53" s="2">
        <v>1864.7743848799937</v>
      </c>
      <c r="GK53" s="2">
        <v>14567.602007690008</v>
      </c>
      <c r="GL53" s="2">
        <v>2733.7231847600051</v>
      </c>
      <c r="GM53" s="2">
        <v>1997.4011885500158</v>
      </c>
      <c r="GN53" s="2">
        <v>2797.6380370400166</v>
      </c>
      <c r="GO53" s="2">
        <v>5544.4287885799731</v>
      </c>
      <c r="GP53" s="2">
        <v>2177.6590657000143</v>
      </c>
      <c r="GQ53" s="2">
        <v>3196.6238417200148</v>
      </c>
      <c r="GR53" s="2">
        <v>2577.0027393099954</v>
      </c>
      <c r="GS53" s="2">
        <v>2144.7054700000026</v>
      </c>
      <c r="GT53" s="2">
        <v>2537.5653366200186</v>
      </c>
      <c r="GU53" s="2">
        <v>2156.9566820099863</v>
      </c>
      <c r="GV53" s="2">
        <v>2184.7642893099837</v>
      </c>
      <c r="GW53" s="2">
        <v>2415.3184649300201</v>
      </c>
      <c r="GX53" s="2">
        <v>2923.9087287199709</v>
      </c>
      <c r="GY53" s="2">
        <v>2320.9208213799793</v>
      </c>
      <c r="GZ53" s="2">
        <v>5026.0442462900101</v>
      </c>
      <c r="HA53" s="2">
        <v>4023.739873159986</v>
      </c>
      <c r="HB53" s="2">
        <v>1990.6126086900167</v>
      </c>
      <c r="HC53" s="2">
        <v>2432.241658069981</v>
      </c>
      <c r="HD53" s="2">
        <v>2798.9522452999718</v>
      </c>
      <c r="HE53" s="2">
        <v>2360.3104765899789</v>
      </c>
      <c r="HF53" s="2">
        <v>2274.4469424100016</v>
      </c>
      <c r="HG53" s="2">
        <v>2551.4417645199883</v>
      </c>
      <c r="HH53" s="2">
        <v>2088.7699431900146</v>
      </c>
      <c r="HI53" s="2">
        <v>2069.2554062599866</v>
      </c>
      <c r="HJ53" s="2">
        <v>2975.8865639199989</v>
      </c>
      <c r="HK53" s="2">
        <v>2204.0629392599994</v>
      </c>
      <c r="HL53" s="2">
        <v>2744.6556261999999</v>
      </c>
      <c r="HM53" s="2">
        <v>5838.9895819000012</v>
      </c>
      <c r="HN53" s="2">
        <v>3307.8183125599994</v>
      </c>
      <c r="HO53" s="2">
        <v>2611.0550001600004</v>
      </c>
      <c r="HP53" s="2">
        <v>2976.9897678400002</v>
      </c>
      <c r="HQ53" s="2">
        <v>2353.0289816899995</v>
      </c>
      <c r="HR53" s="2">
        <v>2604.0787926600001</v>
      </c>
      <c r="HS53" s="2">
        <v>2688.8916547200033</v>
      </c>
      <c r="HT53" s="2">
        <v>2515.7233242399998</v>
      </c>
      <c r="HU53" s="2">
        <v>3723.5676147000008</v>
      </c>
      <c r="HV53" s="2">
        <v>3471.5931461536375</v>
      </c>
      <c r="HW53" s="2">
        <v>2576.2656033900003</v>
      </c>
      <c r="HX53" s="2">
        <v>2913.3622989500004</v>
      </c>
      <c r="HY53" s="2">
        <v>6431.7415175800006</v>
      </c>
      <c r="HZ53" s="2">
        <v>2471.0719118956777</v>
      </c>
      <c r="IA53" s="2">
        <v>2494.6380286600024</v>
      </c>
      <c r="IB53" s="2">
        <v>3088.8382707200012</v>
      </c>
      <c r="IC53" s="2">
        <v>2711.0335517699991</v>
      </c>
      <c r="ID53" s="2">
        <v>2652.4387162200005</v>
      </c>
      <c r="IE53" s="2">
        <v>2895.6416656800002</v>
      </c>
      <c r="IF53" s="2">
        <v>3173.2295293900006</v>
      </c>
      <c r="IG53" s="2">
        <v>3440.3559869200008</v>
      </c>
      <c r="IH53" s="2">
        <v>3146.8504886099981</v>
      </c>
      <c r="II53" s="2">
        <v>2711.9603323000006</v>
      </c>
      <c r="IJ53" s="2">
        <v>3228.4297297869998</v>
      </c>
      <c r="IK53" s="2">
        <v>6244.6292836399998</v>
      </c>
      <c r="IL53" s="2">
        <v>2671.5783799599999</v>
      </c>
      <c r="IM53" s="2">
        <v>2704.4009006299998</v>
      </c>
      <c r="IN53" s="2">
        <v>3420.8125846000021</v>
      </c>
      <c r="IO53" s="2">
        <v>8706.7906227000021</v>
      </c>
      <c r="IP53" s="2">
        <v>2578.7531893299997</v>
      </c>
      <c r="IQ53" s="2">
        <v>4188.7492283699967</v>
      </c>
      <c r="IR53" s="2">
        <v>3308.2486165299997</v>
      </c>
      <c r="IS53" s="2">
        <v>5644.5407999600002</v>
      </c>
      <c r="IT53" s="2">
        <v>4174.6435447000003</v>
      </c>
      <c r="IU53" s="2">
        <v>2849.1773452299994</v>
      </c>
      <c r="IV53" s="2">
        <v>2885.5738243169994</v>
      </c>
      <c r="IW53" s="2">
        <v>8178.8058710899986</v>
      </c>
      <c r="IX53" s="2">
        <v>6401.8956434600013</v>
      </c>
      <c r="IY53" s="2">
        <v>3442.5251663100025</v>
      </c>
      <c r="IZ53" s="2">
        <v>3594.7594213399975</v>
      </c>
      <c r="JA53" s="2">
        <v>2977.295699310002</v>
      </c>
      <c r="JB53" s="2">
        <v>3588.1478972199998</v>
      </c>
      <c r="JC53" s="2">
        <v>3015.123679580001</v>
      </c>
      <c r="JD53" s="2">
        <v>2542.5786305099996</v>
      </c>
      <c r="JE53" s="2">
        <v>4005.4815023800015</v>
      </c>
      <c r="JF53" s="2">
        <v>3105.2327534900005</v>
      </c>
      <c r="JG53" s="2">
        <v>2800.0705416599994</v>
      </c>
      <c r="JH53" s="2">
        <v>2678.8840322600008</v>
      </c>
      <c r="JI53" s="2">
        <v>6088.1699422699985</v>
      </c>
      <c r="JJ53" s="2">
        <v>2839.0734029300002</v>
      </c>
      <c r="JK53" s="2">
        <v>1712.06077258</v>
      </c>
      <c r="JL53" s="2">
        <v>3849.4223325899929</v>
      </c>
      <c r="JM53" s="2">
        <v>2521.1876535400002</v>
      </c>
      <c r="JN53" s="2">
        <v>5703.8413824099998</v>
      </c>
      <c r="JO53" s="2">
        <v>2882.0112231699914</v>
      </c>
      <c r="JP53" s="2">
        <v>2676.8171190900011</v>
      </c>
      <c r="JQ53" s="2">
        <v>3327.6046934699998</v>
      </c>
      <c r="JR53" s="2">
        <v>3575.3469260400002</v>
      </c>
      <c r="JS53" s="2">
        <v>4477.9463937300006</v>
      </c>
      <c r="JT53" s="2">
        <v>2921.2379718399998</v>
      </c>
      <c r="JU53" s="2">
        <v>2414.1390652199993</v>
      </c>
      <c r="JV53" s="2">
        <v>3613.9820067399996</v>
      </c>
      <c r="JW53" s="2">
        <v>2498.8512429299999</v>
      </c>
      <c r="JX53" s="2">
        <v>3242.8577446500003</v>
      </c>
      <c r="JY53" s="2">
        <v>5019.2127689400004</v>
      </c>
      <c r="JZ53" s="2">
        <v>2670.7769948</v>
      </c>
      <c r="KA53" s="2">
        <v>3230.7754157000004</v>
      </c>
      <c r="KB53" s="2">
        <v>3309.6435546400003</v>
      </c>
      <c r="KC53" s="2">
        <v>3775.2181971700002</v>
      </c>
      <c r="KD53" s="2">
        <v>5444.0506352900011</v>
      </c>
      <c r="KE53" s="2">
        <v>3886.21795509</v>
      </c>
      <c r="KF53" s="2">
        <v>6769.7935731899997</v>
      </c>
      <c r="KG53" s="2">
        <v>6139.5373351500002</v>
      </c>
      <c r="KH53" s="2">
        <v>5914.5280002</v>
      </c>
      <c r="KI53" s="2">
        <v>10595.156128250001</v>
      </c>
      <c r="KJ53" s="2">
        <v>4591.1152632699996</v>
      </c>
      <c r="KK53" s="2">
        <v>4521.7058939400004</v>
      </c>
      <c r="KL53" s="2">
        <v>4998.5485360899993</v>
      </c>
      <c r="KM53" s="2">
        <v>5180.4786956799999</v>
      </c>
      <c r="KN53" s="2">
        <v>4992.3761513700001</v>
      </c>
      <c r="KO53" s="2">
        <v>5742.0064178399998</v>
      </c>
      <c r="KP53" s="2">
        <v>5973.87161199</v>
      </c>
      <c r="KQ53" s="2">
        <v>4953.7467271000005</v>
      </c>
      <c r="KR53" s="2">
        <v>6938.7320110600003</v>
      </c>
    </row>
    <row r="54" spans="1:304" x14ac:dyDescent="0.2">
      <c r="A54" t="s">
        <v>92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74807.616407000009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12400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855</v>
      </c>
      <c r="HV54" s="2">
        <v>0</v>
      </c>
      <c r="HW54" s="2">
        <v>0</v>
      </c>
      <c r="HX54" s="2">
        <v>69.313230939999997</v>
      </c>
      <c r="HY54" s="2">
        <v>69.281002920000006</v>
      </c>
      <c r="HZ54" s="2">
        <v>69.578630700000005</v>
      </c>
      <c r="IA54" s="2">
        <v>69.033136429999999</v>
      </c>
      <c r="IB54" s="2">
        <v>102.28336446</v>
      </c>
      <c r="IC54" s="2">
        <v>69.462187819999997</v>
      </c>
      <c r="ID54" s="2">
        <v>72.122698639999996</v>
      </c>
      <c r="IE54" s="2">
        <v>72.582789529999999</v>
      </c>
      <c r="IF54" s="2">
        <v>72.460722189999899</v>
      </c>
      <c r="IG54" s="2">
        <v>104.87482387999999</v>
      </c>
      <c r="IH54" s="2">
        <v>98.525705579999993</v>
      </c>
      <c r="II54" s="2">
        <v>84.408800600000006</v>
      </c>
      <c r="IJ54" s="2">
        <v>78.989832919999998</v>
      </c>
      <c r="IK54" s="2">
        <v>79.551995759999997</v>
      </c>
      <c r="IL54" s="2">
        <v>79.433065420000005</v>
      </c>
      <c r="IM54" s="2">
        <v>79.663899389999997</v>
      </c>
      <c r="IN54" s="2">
        <v>117.82861665</v>
      </c>
      <c r="IO54" s="2">
        <v>80.082954169999994</v>
      </c>
      <c r="IP54" s="2">
        <v>80.018351620000004</v>
      </c>
      <c r="IQ54" s="2">
        <v>150.33419284999999</v>
      </c>
      <c r="IR54" s="2">
        <v>82.115185049999994</v>
      </c>
      <c r="IS54" s="2">
        <v>116.400018</v>
      </c>
      <c r="IT54" s="2">
        <v>105.39244619999999</v>
      </c>
      <c r="IU54" s="2">
        <v>90.44079112</v>
      </c>
      <c r="IV54" s="2">
        <v>86.148016279999993</v>
      </c>
      <c r="IW54" s="2">
        <v>86.13486039</v>
      </c>
      <c r="IX54" s="2">
        <v>3585.4886326300002</v>
      </c>
      <c r="IY54" s="2">
        <v>606.81627341000001</v>
      </c>
      <c r="IZ54" s="2">
        <v>125.21906047</v>
      </c>
      <c r="JA54" s="2">
        <v>91.068261640000003</v>
      </c>
      <c r="JB54" s="2">
        <v>85.666367800000003</v>
      </c>
      <c r="JC54" s="2">
        <v>87.285815029999995</v>
      </c>
      <c r="JD54" s="2">
        <v>85.496611689999995</v>
      </c>
      <c r="JE54" s="2">
        <v>121.38885512</v>
      </c>
      <c r="JF54" s="2">
        <v>106.99462858</v>
      </c>
      <c r="JG54" s="2">
        <v>91.347924309999996</v>
      </c>
      <c r="JH54" s="2">
        <v>92.572211129999999</v>
      </c>
      <c r="JI54" s="2">
        <v>87.357262370000001</v>
      </c>
      <c r="JJ54" s="2">
        <v>88.512032000000005</v>
      </c>
      <c r="JK54" s="2">
        <v>87.790895430000006</v>
      </c>
      <c r="JL54" s="2">
        <v>131.05776448</v>
      </c>
      <c r="JM54" s="2">
        <v>88.514740029999999</v>
      </c>
      <c r="JN54" s="2">
        <v>86.334513429999902</v>
      </c>
      <c r="JO54" s="2">
        <v>88.082695279999996</v>
      </c>
      <c r="JP54" s="2">
        <v>90.791775229999999</v>
      </c>
      <c r="JQ54" s="2">
        <v>112.1771791</v>
      </c>
      <c r="JR54" s="2">
        <v>130.04618576999999</v>
      </c>
      <c r="JS54" s="2">
        <v>93.481914419999995</v>
      </c>
      <c r="JT54" s="2">
        <v>201.41408053000001</v>
      </c>
      <c r="JU54" s="2">
        <v>88.247023999999996</v>
      </c>
      <c r="JV54" s="2">
        <v>87.735793040000004</v>
      </c>
      <c r="JW54" s="2">
        <v>98.235713709999999</v>
      </c>
      <c r="JX54" s="2">
        <v>146.53326091999998</v>
      </c>
      <c r="JY54" s="2">
        <v>100.06240656</v>
      </c>
      <c r="JZ54" s="2">
        <v>100.12450799</v>
      </c>
      <c r="KA54" s="2">
        <v>100.68864409999999</v>
      </c>
      <c r="KB54" s="2">
        <v>100.3471528</v>
      </c>
      <c r="KC54" s="2">
        <v>134.97862694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</row>
    <row r="55" spans="1:304" x14ac:dyDescent="0.2">
      <c r="A55" s="6" t="s">
        <v>25</v>
      </c>
      <c r="B55" s="7">
        <v>2501.2770794613334</v>
      </c>
      <c r="C55" s="7">
        <v>1931.8750075993335</v>
      </c>
      <c r="D55" s="7">
        <v>1770.4347517780002</v>
      </c>
      <c r="E55" s="7">
        <v>2164.2085945553331</v>
      </c>
      <c r="F55" s="7">
        <v>2203.5913893333332</v>
      </c>
      <c r="G55" s="7">
        <v>1687.9608151974346</v>
      </c>
      <c r="H55" s="7">
        <v>1830.6459670304512</v>
      </c>
      <c r="I55" s="7">
        <v>1896.733564378198</v>
      </c>
      <c r="J55" s="7">
        <v>1958.5167068121268</v>
      </c>
      <c r="K55" s="7">
        <v>1994.2202348010032</v>
      </c>
      <c r="L55" s="7">
        <v>2208.9495432265444</v>
      </c>
      <c r="M55" s="7">
        <v>2095.2077072981447</v>
      </c>
      <c r="N55" s="7">
        <v>2712.2949299640004</v>
      </c>
      <c r="O55" s="7">
        <v>1832.2064870213333</v>
      </c>
      <c r="P55" s="7">
        <v>2710.8970393320005</v>
      </c>
      <c r="Q55" s="7">
        <v>2548.3244588966663</v>
      </c>
      <c r="R55" s="7">
        <v>2404.2200649639999</v>
      </c>
      <c r="S55" s="7">
        <v>1799.9533043886668</v>
      </c>
      <c r="T55" s="7">
        <v>2002.1530154710001</v>
      </c>
      <c r="U55" s="7">
        <v>2349.9023974233332</v>
      </c>
      <c r="V55" s="7">
        <v>2293.9131594733331</v>
      </c>
      <c r="W55" s="7">
        <v>1997.6991413460003</v>
      </c>
      <c r="X55" s="7">
        <v>2088.5287821700003</v>
      </c>
      <c r="Y55" s="7">
        <v>2416.2152400913333</v>
      </c>
      <c r="Z55" s="7">
        <v>2863.0490301735995</v>
      </c>
      <c r="AA55" s="7">
        <v>2676.2888138964036</v>
      </c>
      <c r="AB55" s="7">
        <v>2940.651526048428</v>
      </c>
      <c r="AC55" s="7">
        <v>2528.3886573821624</v>
      </c>
      <c r="AD55" s="7">
        <v>2842.8444915507671</v>
      </c>
      <c r="AE55" s="7">
        <v>1933.9778563475973</v>
      </c>
      <c r="AF55" s="7">
        <v>2042.6808470755445</v>
      </c>
      <c r="AG55" s="7">
        <v>2357.7881786189764</v>
      </c>
      <c r="AH55" s="7">
        <v>2294.4271551012612</v>
      </c>
      <c r="AI55" s="7">
        <v>2676.0535739706597</v>
      </c>
      <c r="AJ55" s="7">
        <v>2637.6549105295758</v>
      </c>
      <c r="AK55" s="7">
        <v>2745.6232907278809</v>
      </c>
      <c r="AL55" s="7">
        <v>3060.5414813292705</v>
      </c>
      <c r="AM55" s="7">
        <v>2925.5772335646056</v>
      </c>
      <c r="AN55" s="7">
        <v>3200.6263767105893</v>
      </c>
      <c r="AO55" s="7">
        <v>3158.245804520016</v>
      </c>
      <c r="AP55" s="7">
        <v>3208.5045287292996</v>
      </c>
      <c r="AQ55" s="7">
        <v>2694.8180746337875</v>
      </c>
      <c r="AR55" s="7">
        <v>3000.7334593696628</v>
      </c>
      <c r="AS55" s="7">
        <v>2807.9283765803489</v>
      </c>
      <c r="AT55" s="7">
        <v>2856.4667421027793</v>
      </c>
      <c r="AU55" s="7">
        <v>2859.0667637490656</v>
      </c>
      <c r="AV55" s="7">
        <v>3493.3895670978859</v>
      </c>
      <c r="AW55" s="7">
        <v>3431.7614349193605</v>
      </c>
      <c r="AX55" s="7">
        <v>4158.4051884054988</v>
      </c>
      <c r="AY55" s="7">
        <v>3553.0600337044648</v>
      </c>
      <c r="AZ55" s="7">
        <v>3061.9119193005677</v>
      </c>
      <c r="BA55" s="7">
        <v>3386.0763537400858</v>
      </c>
      <c r="BB55" s="7">
        <v>4022.1377535812053</v>
      </c>
      <c r="BC55" s="7">
        <v>3480.446214211343</v>
      </c>
      <c r="BD55" s="7">
        <v>3262.2998282927788</v>
      </c>
      <c r="BE55" s="7">
        <v>3369.7164216676788</v>
      </c>
      <c r="BF55" s="7">
        <v>3603.169504342854</v>
      </c>
      <c r="BG55" s="7">
        <v>3266.1177238592263</v>
      </c>
      <c r="BH55" s="7">
        <v>3877.5441489762284</v>
      </c>
      <c r="BI55" s="7">
        <v>4020.0162730579073</v>
      </c>
      <c r="BJ55" s="7">
        <v>4598.7862006737723</v>
      </c>
      <c r="BK55" s="7">
        <v>4973.7057307655377</v>
      </c>
      <c r="BL55" s="7">
        <v>3977.6221727590118</v>
      </c>
      <c r="BM55" s="7">
        <v>3992.3341548779385</v>
      </c>
      <c r="BN55" s="7">
        <v>5052.947385524385</v>
      </c>
      <c r="BO55" s="7">
        <v>3253.3258325447928</v>
      </c>
      <c r="BP55" s="7">
        <v>3853.4730822489983</v>
      </c>
      <c r="BQ55" s="7">
        <v>3876.4103927547999</v>
      </c>
      <c r="BR55" s="7">
        <v>4059.1140628144308</v>
      </c>
      <c r="BS55" s="7">
        <v>4975.6159293906303</v>
      </c>
      <c r="BT55" s="7">
        <v>5112.4627751628805</v>
      </c>
      <c r="BU55" s="7">
        <v>4292.3850919911984</v>
      </c>
      <c r="BV55" s="7">
        <v>5088.3925334557471</v>
      </c>
      <c r="BW55" s="7">
        <v>5574.6616959056528</v>
      </c>
      <c r="BX55" s="7">
        <v>4536.834691824818</v>
      </c>
      <c r="BY55" s="7">
        <v>4327.6395560433666</v>
      </c>
      <c r="BZ55" s="7">
        <v>6503.5204075199999</v>
      </c>
      <c r="CA55" s="7">
        <v>4014.6935916084867</v>
      </c>
      <c r="CB55" s="7">
        <v>3738.2070855124402</v>
      </c>
      <c r="CC55" s="7">
        <v>4872.379030461816</v>
      </c>
      <c r="CD55" s="7">
        <v>4119.6211696</v>
      </c>
      <c r="CE55" s="7">
        <v>4226.0437007</v>
      </c>
      <c r="CF55" s="7">
        <v>5225.4868047600003</v>
      </c>
      <c r="CG55" s="7">
        <v>4701.6104259999993</v>
      </c>
      <c r="CH55" s="7">
        <v>5269.9430639049233</v>
      </c>
      <c r="CI55" s="7">
        <v>6015.0076595903529</v>
      </c>
      <c r="CJ55" s="7">
        <v>4744.2612889995635</v>
      </c>
      <c r="CK55" s="7">
        <v>5234.094242874713</v>
      </c>
      <c r="CL55" s="7">
        <v>6531.7868483420989</v>
      </c>
      <c r="CM55" s="7">
        <v>3851.7553216843758</v>
      </c>
      <c r="CN55" s="7">
        <v>4516.7494575654009</v>
      </c>
      <c r="CO55" s="7">
        <v>5766.2537113666003</v>
      </c>
      <c r="CP55" s="7">
        <v>4789.2057820221689</v>
      </c>
      <c r="CQ55" s="7">
        <v>5370.2610408001765</v>
      </c>
      <c r="CR55" s="7">
        <v>5965.970873633466</v>
      </c>
      <c r="CS55" s="7">
        <v>5985.91608782</v>
      </c>
      <c r="CT55" s="7">
        <v>7200.2789760002115</v>
      </c>
      <c r="CU55" s="7">
        <v>6444.8488964715534</v>
      </c>
      <c r="CV55" s="7">
        <v>5876.9586322880141</v>
      </c>
      <c r="CW55" s="7">
        <v>6261.7756179562575</v>
      </c>
      <c r="CX55" s="7">
        <v>7681.5927132092111</v>
      </c>
      <c r="CY55" s="7">
        <v>6187.6320946237083</v>
      </c>
      <c r="CZ55" s="7">
        <v>6178.7056986797206</v>
      </c>
      <c r="DA55" s="7">
        <v>6499.52870203768</v>
      </c>
      <c r="DB55" s="7">
        <v>5181.9066868174687</v>
      </c>
      <c r="DC55" s="7">
        <v>6113.1177292955845</v>
      </c>
      <c r="DD55" s="7">
        <v>8029.7991919225396</v>
      </c>
      <c r="DE55" s="7">
        <v>8567.3895977499997</v>
      </c>
      <c r="DF55" s="7">
        <v>8461.8635496386505</v>
      </c>
      <c r="DG55" s="7">
        <v>7344.0814314845129</v>
      </c>
      <c r="DH55" s="7">
        <v>6498.4663914579905</v>
      </c>
      <c r="DI55" s="7">
        <v>7272.2485414424164</v>
      </c>
      <c r="DJ55" s="7">
        <v>8667.004708753615</v>
      </c>
      <c r="DK55" s="7">
        <v>7101.4862318156147</v>
      </c>
      <c r="DL55" s="7">
        <v>7316.8807160370179</v>
      </c>
      <c r="DM55" s="7">
        <v>7820.9477751163131</v>
      </c>
      <c r="DN55" s="7">
        <v>6752.1297412300592</v>
      </c>
      <c r="DO55" s="7">
        <v>6401.2718351546673</v>
      </c>
      <c r="DP55" s="7">
        <v>8393.4998342595336</v>
      </c>
      <c r="DQ55" s="7">
        <v>8293.5028105393139</v>
      </c>
      <c r="DR55" s="7">
        <v>8317.541374456041</v>
      </c>
      <c r="DS55" s="7">
        <v>8992.7769315497899</v>
      </c>
      <c r="DT55" s="7">
        <v>6572.4783521987383</v>
      </c>
      <c r="DU55" s="7">
        <v>8615.468224884733</v>
      </c>
      <c r="DV55" s="7">
        <v>9323.6519461697662</v>
      </c>
      <c r="DW55" s="7">
        <v>8649.4849124294506</v>
      </c>
      <c r="DX55" s="7">
        <v>7445.4427284728245</v>
      </c>
      <c r="DY55" s="7">
        <v>8126.0635526520691</v>
      </c>
      <c r="DZ55" s="7">
        <v>7608.9086140521604</v>
      </c>
      <c r="EA55" s="7">
        <v>7932.2859128400205</v>
      </c>
      <c r="EB55" s="7">
        <v>9162.2124055578133</v>
      </c>
      <c r="EC55" s="7">
        <v>11170.35739608322</v>
      </c>
      <c r="ED55" s="7">
        <v>10248.253311596231</v>
      </c>
      <c r="EE55" s="7">
        <v>11249.153709776301</v>
      </c>
      <c r="EF55" s="7">
        <v>9474.7873785754655</v>
      </c>
      <c r="EG55" s="7">
        <v>10358.926156402806</v>
      </c>
      <c r="EH55" s="7">
        <v>11626.690369624497</v>
      </c>
      <c r="EI55" s="7">
        <v>9226.836628881143</v>
      </c>
      <c r="EJ55" s="7">
        <v>8959.3700149874803</v>
      </c>
      <c r="EK55" s="7">
        <v>11943.771059422419</v>
      </c>
      <c r="EL55" s="7">
        <v>9219.3691788946289</v>
      </c>
      <c r="EM55" s="7">
        <v>9152.2113510036743</v>
      </c>
      <c r="EN55" s="7">
        <v>12725.387444217818</v>
      </c>
      <c r="EO55" s="7">
        <v>13174.255291912592</v>
      </c>
      <c r="EP55" s="7">
        <v>10618.725263644526</v>
      </c>
      <c r="EQ55" s="7">
        <v>10758.628894356578</v>
      </c>
      <c r="ER55" s="7">
        <v>7887.0668943177379</v>
      </c>
      <c r="ES55" s="7">
        <v>9128.8396113269046</v>
      </c>
      <c r="ET55" s="7">
        <v>11568.891463149979</v>
      </c>
      <c r="EU55" s="7">
        <v>9398.7228271395925</v>
      </c>
      <c r="EV55" s="7">
        <v>7721.9700628850733</v>
      </c>
      <c r="EW55" s="7">
        <v>9607.0920475664279</v>
      </c>
      <c r="EX55" s="7">
        <v>7871.8581162091159</v>
      </c>
      <c r="EY55" s="7">
        <v>9491.9459701595115</v>
      </c>
      <c r="EZ55" s="7">
        <v>12051.720350381089</v>
      </c>
      <c r="FA55" s="7">
        <v>13573.611205874409</v>
      </c>
      <c r="FB55" s="7">
        <v>9725.0964446014677</v>
      </c>
      <c r="FC55" s="7">
        <v>12612.500705330725</v>
      </c>
      <c r="FD55" s="7">
        <v>8634.7472723929059</v>
      </c>
      <c r="FE55" s="7">
        <v>10484.826425371368</v>
      </c>
      <c r="FF55" s="7">
        <v>13277.785849466658</v>
      </c>
      <c r="FG55" s="7">
        <v>10621.631004199184</v>
      </c>
      <c r="FH55" s="7">
        <v>8587.5484395012372</v>
      </c>
      <c r="FI55" s="7">
        <v>11654.352500330619</v>
      </c>
      <c r="FJ55" s="7">
        <v>8987.2884842234671</v>
      </c>
      <c r="FK55" s="7">
        <v>10319.621817859181</v>
      </c>
      <c r="FL55" s="7">
        <v>12293.947478107129</v>
      </c>
      <c r="FM55" s="7">
        <v>16170.942630360894</v>
      </c>
      <c r="FN55" s="7">
        <v>13741.545253204888</v>
      </c>
      <c r="FO55" s="7">
        <v>15980.308266264823</v>
      </c>
      <c r="FP55" s="7">
        <v>10184.51279013442</v>
      </c>
      <c r="FQ55" s="7">
        <v>13018.095242181997</v>
      </c>
      <c r="FR55" s="7">
        <v>15991.178299081275</v>
      </c>
      <c r="FS55" s="7">
        <v>13157.830007570232</v>
      </c>
      <c r="FT55" s="7">
        <v>11868.426657321566</v>
      </c>
      <c r="FU55" s="7">
        <v>13708.600123595223</v>
      </c>
      <c r="FV55" s="7">
        <v>9760.5725503508147</v>
      </c>
      <c r="FW55" s="7">
        <v>13268.376105487694</v>
      </c>
      <c r="FX55" s="7">
        <v>14698.23679577035</v>
      </c>
      <c r="FY55" s="7">
        <v>17657.98698591064</v>
      </c>
      <c r="FZ55" s="7">
        <v>14075.230913443876</v>
      </c>
      <c r="GA55" s="7">
        <v>18351.214154014469</v>
      </c>
      <c r="GB55" s="7">
        <v>11754.421242315355</v>
      </c>
      <c r="GC55" s="7">
        <v>14363.173804528384</v>
      </c>
      <c r="GD55" s="7">
        <v>17611.976938099204</v>
      </c>
      <c r="GE55" s="7">
        <v>13750.805964688967</v>
      </c>
      <c r="GF55" s="7">
        <v>10959.354688489009</v>
      </c>
      <c r="GG55" s="7">
        <v>13704.134089558231</v>
      </c>
      <c r="GH55" s="7">
        <v>10366.343964435053</v>
      </c>
      <c r="GI55" s="7">
        <v>11654.546182875241</v>
      </c>
      <c r="GJ55" s="7">
        <v>15889.540341479476</v>
      </c>
      <c r="GK55" s="7">
        <v>18913.695550734879</v>
      </c>
      <c r="GL55" s="7">
        <v>14778.775283981367</v>
      </c>
      <c r="GM55" s="7">
        <v>21530.005874013597</v>
      </c>
      <c r="GN55" s="7">
        <v>11977.02032179156</v>
      </c>
      <c r="GO55" s="7">
        <v>12457.008550095636</v>
      </c>
      <c r="GP55" s="7">
        <v>18813.623716460359</v>
      </c>
      <c r="GQ55" s="7">
        <v>14661.324412394721</v>
      </c>
      <c r="GR55" s="7">
        <v>11197.038251653257</v>
      </c>
      <c r="GS55" s="7">
        <v>15639.667167183346</v>
      </c>
      <c r="GT55" s="7">
        <v>12060.496851066811</v>
      </c>
      <c r="GU55" s="7">
        <v>12424.721003417391</v>
      </c>
      <c r="GV55" s="7">
        <v>17795.219775317295</v>
      </c>
      <c r="GW55" s="7">
        <v>18560.059715805713</v>
      </c>
      <c r="GX55" s="7">
        <v>19590.770408554967</v>
      </c>
      <c r="GY55" s="7">
        <v>20313.403115334735</v>
      </c>
      <c r="GZ55" s="7">
        <v>13479.927369543731</v>
      </c>
      <c r="HA55" s="7">
        <v>14400.181243577412</v>
      </c>
      <c r="HB55" s="7">
        <v>19667.128918800809</v>
      </c>
      <c r="HC55" s="7">
        <v>14403.713224766832</v>
      </c>
      <c r="HD55" s="7">
        <v>12544.034397706089</v>
      </c>
      <c r="HE55" s="7">
        <v>16921.885539733445</v>
      </c>
      <c r="HF55" s="7">
        <v>13517.414504862978</v>
      </c>
      <c r="HG55" s="7">
        <v>14049.996755156941</v>
      </c>
      <c r="HH55" s="7">
        <v>18274.404998868817</v>
      </c>
      <c r="HI55" s="7">
        <v>21298.639691033579</v>
      </c>
      <c r="HJ55" s="7">
        <v>20005.834459700403</v>
      </c>
      <c r="HK55" s="7">
        <v>21445.356269112384</v>
      </c>
      <c r="HL55" s="7">
        <v>14499.369954502899</v>
      </c>
      <c r="HM55" s="7">
        <v>15549.191194535268</v>
      </c>
      <c r="HN55" s="7">
        <v>19630.166650075374</v>
      </c>
      <c r="HO55" s="7">
        <v>16684.064425820456</v>
      </c>
      <c r="HP55" s="7">
        <v>14132.169270775345</v>
      </c>
      <c r="HQ55" s="7">
        <v>16242.806759676063</v>
      </c>
      <c r="HR55" s="7">
        <v>12829.795912898293</v>
      </c>
      <c r="HS55" s="7">
        <v>15119.938227550831</v>
      </c>
      <c r="HT55" s="7">
        <v>16983.66091924781</v>
      </c>
      <c r="HU55" s="7">
        <v>21561.903151626044</v>
      </c>
      <c r="HV55" s="7">
        <v>17169.278242295877</v>
      </c>
      <c r="HW55" s="7">
        <v>22145.321766599318</v>
      </c>
      <c r="HX55" s="7">
        <v>13368.2018913394</v>
      </c>
      <c r="HY55" s="7">
        <v>15741.455839432962</v>
      </c>
      <c r="HZ55" s="7">
        <v>20210.180573360547</v>
      </c>
      <c r="IA55" s="7">
        <v>16576.006704770221</v>
      </c>
      <c r="IB55" s="7">
        <v>16068.818716318479</v>
      </c>
      <c r="IC55" s="7">
        <v>16291.514858573588</v>
      </c>
      <c r="ID55" s="7">
        <v>12891.545095097117</v>
      </c>
      <c r="IE55" s="7">
        <v>15856.893693077316</v>
      </c>
      <c r="IF55" s="7">
        <v>25778.463034249406</v>
      </c>
      <c r="IG55" s="7">
        <v>34737.630992850405</v>
      </c>
      <c r="IH55" s="7">
        <v>18582.579691145096</v>
      </c>
      <c r="II55" s="7">
        <v>24960.85385965864</v>
      </c>
      <c r="IJ55" s="7">
        <v>15336.837985006532</v>
      </c>
      <c r="IK55" s="7">
        <v>17996.616374543431</v>
      </c>
      <c r="IL55" s="7">
        <v>21599.712283042521</v>
      </c>
      <c r="IM55" s="7">
        <v>18121.756873541715</v>
      </c>
      <c r="IN55" s="7">
        <v>19390.787447586928</v>
      </c>
      <c r="IO55" s="7">
        <v>18105.607624716435</v>
      </c>
      <c r="IP55" s="7">
        <v>14217.622801166586</v>
      </c>
      <c r="IQ55" s="7">
        <v>17037.390839360938</v>
      </c>
      <c r="IR55" s="7">
        <v>18177.158281559219</v>
      </c>
      <c r="IS55" s="7">
        <v>24808.417212331646</v>
      </c>
      <c r="IT55" s="7">
        <v>19956.088884696423</v>
      </c>
      <c r="IU55" s="7">
        <v>27801.912707641568</v>
      </c>
      <c r="IV55" s="7">
        <v>17725.472294764997</v>
      </c>
      <c r="IW55" s="7">
        <v>18498.607719138548</v>
      </c>
      <c r="IX55" s="7">
        <v>24985.370051504447</v>
      </c>
      <c r="IY55" s="7">
        <v>20498.656358673761</v>
      </c>
      <c r="IZ55" s="7">
        <v>19901.474816594091</v>
      </c>
      <c r="JA55" s="7">
        <v>22393.017769352686</v>
      </c>
      <c r="JB55" s="7">
        <v>15009.199320043735</v>
      </c>
      <c r="JC55" s="7">
        <v>17193.154442428298</v>
      </c>
      <c r="JD55" s="7">
        <v>24871.318816287054</v>
      </c>
      <c r="JE55" s="7">
        <v>27889.394976271371</v>
      </c>
      <c r="JF55" s="7">
        <v>23930.801720212985</v>
      </c>
      <c r="JG55" s="7">
        <v>29292.282796554609</v>
      </c>
      <c r="JH55" s="7">
        <v>19681.989749482895</v>
      </c>
      <c r="JI55" s="7">
        <v>19954.839789025831</v>
      </c>
      <c r="JJ55" s="7">
        <v>27546.539604131252</v>
      </c>
      <c r="JK55" s="7">
        <v>20504.169300417703</v>
      </c>
      <c r="JL55" s="7">
        <v>21814.965136217052</v>
      </c>
      <c r="JM55" s="7">
        <v>23112.549608485635</v>
      </c>
      <c r="JN55" s="7">
        <v>17781.855041025054</v>
      </c>
      <c r="JO55" s="7">
        <v>18148.301299848856</v>
      </c>
      <c r="JP55" s="7">
        <v>25268.995249727337</v>
      </c>
      <c r="JQ55" s="7">
        <v>41293.474686333873</v>
      </c>
      <c r="JR55" s="7">
        <v>22268.329362956079</v>
      </c>
      <c r="JS55" s="7">
        <v>33396.072952069451</v>
      </c>
      <c r="JT55" s="7">
        <v>19323.902765468829</v>
      </c>
      <c r="JU55" s="7">
        <v>18771.048545422324</v>
      </c>
      <c r="JV55" s="7">
        <v>22048.013286468376</v>
      </c>
      <c r="JW55" s="7">
        <v>15718.768211756327</v>
      </c>
      <c r="JX55" s="7">
        <v>20847.595663389671</v>
      </c>
      <c r="JY55" s="7">
        <v>19290.515974063059</v>
      </c>
      <c r="JZ55" s="7">
        <v>15374.2847410949</v>
      </c>
      <c r="KA55" s="7">
        <v>20330.7022881798</v>
      </c>
      <c r="KB55" s="7">
        <v>26599.705564610409</v>
      </c>
      <c r="KC55" s="7">
        <v>29829.108542042391</v>
      </c>
      <c r="KD55" s="7">
        <v>26157.179603284894</v>
      </c>
      <c r="KE55" s="7">
        <v>34811.059514006731</v>
      </c>
      <c r="KF55" s="7">
        <v>23674.378951654198</v>
      </c>
      <c r="KG55" s="7">
        <v>24405.081829976429</v>
      </c>
      <c r="KH55" s="7">
        <v>33593.327938136164</v>
      </c>
      <c r="KI55" s="7">
        <v>25674.053554644324</v>
      </c>
      <c r="KJ55" s="7">
        <v>28039.142722599641</v>
      </c>
      <c r="KK55" s="7">
        <v>32517.871655197036</v>
      </c>
      <c r="KL55" s="7">
        <v>23394.899726643194</v>
      </c>
      <c r="KM55" s="7">
        <v>26377.143895666148</v>
      </c>
      <c r="KN55" s="7">
        <v>36681.844820941282</v>
      </c>
      <c r="KO55" s="7">
        <v>38220.850699065035</v>
      </c>
      <c r="KP55" s="7">
        <v>33204.256104724285</v>
      </c>
      <c r="KQ55" s="7">
        <v>48368.0851728052</v>
      </c>
      <c r="KR55" s="7">
        <v>28860.102452407009</v>
      </c>
    </row>
    <row r="56" spans="1:304" x14ac:dyDescent="0.2">
      <c r="A56" t="s">
        <v>26</v>
      </c>
      <c r="B56" s="2">
        <v>2219.0989999999997</v>
      </c>
      <c r="C56" s="2">
        <v>1699.558</v>
      </c>
      <c r="D56" s="2">
        <v>1550.672</v>
      </c>
      <c r="E56" s="2">
        <v>1925.537</v>
      </c>
      <c r="F56" s="2">
        <v>1961.6490000000003</v>
      </c>
      <c r="G56" s="2">
        <v>1553.1890000000001</v>
      </c>
      <c r="H56" s="2">
        <v>1652.61</v>
      </c>
      <c r="I56" s="2">
        <v>1735.5420000000001</v>
      </c>
      <c r="J56" s="2">
        <v>1790.6486545400003</v>
      </c>
      <c r="K56" s="2">
        <v>1829.7845294900003</v>
      </c>
      <c r="L56" s="2">
        <v>2022.8302456900001</v>
      </c>
      <c r="M56" s="2">
        <v>1859.46607189</v>
      </c>
      <c r="N56" s="2">
        <v>2523.3347943799999</v>
      </c>
      <c r="O56" s="2">
        <v>1672.6220356900001</v>
      </c>
      <c r="P56" s="2">
        <v>2554.4266379299997</v>
      </c>
      <c r="Q56" s="2">
        <v>2418.5344674899998</v>
      </c>
      <c r="R56" s="2">
        <v>2245.1003144799993</v>
      </c>
      <c r="S56" s="2">
        <v>1633.1986809599998</v>
      </c>
      <c r="T56" s="2">
        <v>1700.2066716500001</v>
      </c>
      <c r="U56" s="2">
        <v>2181.8995128999995</v>
      </c>
      <c r="V56" s="2">
        <v>2119.3795910200001</v>
      </c>
      <c r="W56" s="2">
        <v>1815.94290972</v>
      </c>
      <c r="X56" s="2">
        <v>1945.0284024399998</v>
      </c>
      <c r="Y56" s="2">
        <v>1952.7175891500001</v>
      </c>
      <c r="Z56" s="2">
        <v>2501.8910000000001</v>
      </c>
      <c r="AA56" s="2">
        <v>2569.25</v>
      </c>
      <c r="AB56" s="2">
        <v>2608.0050000000001</v>
      </c>
      <c r="AC56" s="2">
        <v>2380.7750000000001</v>
      </c>
      <c r="AD56" s="2">
        <v>2561.1019999999999</v>
      </c>
      <c r="AE56" s="2">
        <v>1742.9989048100001</v>
      </c>
      <c r="AF56" s="2">
        <v>1731.9870000000001</v>
      </c>
      <c r="AG56" s="2">
        <v>2147.578</v>
      </c>
      <c r="AH56" s="2">
        <v>2002.7030000000002</v>
      </c>
      <c r="AI56" s="2">
        <v>2383.7350000000001</v>
      </c>
      <c r="AJ56" s="2">
        <v>2277.0029999999997</v>
      </c>
      <c r="AK56" s="2">
        <v>2495.9699999999998</v>
      </c>
      <c r="AL56" s="2">
        <v>2708.41</v>
      </c>
      <c r="AM56" s="2">
        <v>2542.5320000000002</v>
      </c>
      <c r="AN56" s="2">
        <v>2735.3719999999998</v>
      </c>
      <c r="AO56" s="2">
        <v>2860.1210000000001</v>
      </c>
      <c r="AP56" s="2">
        <v>2732.5441921500001</v>
      </c>
      <c r="AQ56" s="2">
        <v>2252.1271025399997</v>
      </c>
      <c r="AR56" s="2">
        <v>2142.4639999999999</v>
      </c>
      <c r="AS56" s="2">
        <v>2385.7559999999999</v>
      </c>
      <c r="AT56" s="2">
        <v>2404.3611729999998</v>
      </c>
      <c r="AU56" s="2">
        <v>2545.27</v>
      </c>
      <c r="AV56" s="2">
        <v>2754.39</v>
      </c>
      <c r="AW56" s="2">
        <v>3088.3</v>
      </c>
      <c r="AX56" s="2">
        <v>3541.4036500000002</v>
      </c>
      <c r="AY56" s="2">
        <v>2909.49748</v>
      </c>
      <c r="AZ56" s="2">
        <v>2562.48702</v>
      </c>
      <c r="BA56" s="2">
        <v>3008.5853999999999</v>
      </c>
      <c r="BB56" s="2">
        <v>3363.1406400000001</v>
      </c>
      <c r="BC56" s="2">
        <v>2968.4019499999999</v>
      </c>
      <c r="BD56" s="2">
        <v>2680.9072200000001</v>
      </c>
      <c r="BE56" s="2">
        <v>2817.2923310400001</v>
      </c>
      <c r="BF56" s="2">
        <v>3028.6387551500002</v>
      </c>
      <c r="BG56" s="2">
        <v>2903.50304654</v>
      </c>
      <c r="BH56" s="2">
        <v>3009.5684799999999</v>
      </c>
      <c r="BI56" s="2">
        <v>3622.0126799999998</v>
      </c>
      <c r="BJ56" s="2">
        <v>3913.6913500000001</v>
      </c>
      <c r="BK56" s="2">
        <v>4533.4062740999998</v>
      </c>
      <c r="BL56" s="2">
        <v>3487.0496899999998</v>
      </c>
      <c r="BM56" s="2">
        <v>3669.5032999999999</v>
      </c>
      <c r="BN56" s="2">
        <v>4171.1856799999996</v>
      </c>
      <c r="BO56" s="2">
        <v>2972.5588537799999</v>
      </c>
      <c r="BP56" s="2">
        <v>3240.962</v>
      </c>
      <c r="BQ56" s="2">
        <v>3080.7290800000001</v>
      </c>
      <c r="BR56" s="2">
        <v>3385.4380099999998</v>
      </c>
      <c r="BS56" s="2">
        <v>4419.2664095999999</v>
      </c>
      <c r="BT56" s="2">
        <v>3897.8638999999998</v>
      </c>
      <c r="BU56" s="2">
        <v>3824.6741099999999</v>
      </c>
      <c r="BV56" s="2">
        <v>4144.0354600000001</v>
      </c>
      <c r="BW56" s="2">
        <v>4353.92515</v>
      </c>
      <c r="BX56" s="2">
        <v>3785.4623200000001</v>
      </c>
      <c r="BY56" s="2">
        <v>3628.6460900000002</v>
      </c>
      <c r="BZ56" s="2">
        <v>4985.9746999999998</v>
      </c>
      <c r="CA56" s="2">
        <v>3554.41953835</v>
      </c>
      <c r="CB56" s="2">
        <v>2995.3940859700001</v>
      </c>
      <c r="CC56" s="2">
        <v>3896.655595747</v>
      </c>
      <c r="CD56" s="2">
        <v>3386.2213767200001</v>
      </c>
      <c r="CE56" s="2">
        <v>3522.0772057200002</v>
      </c>
      <c r="CF56" s="2">
        <v>3909.3172311200001</v>
      </c>
      <c r="CG56" s="2">
        <v>4081.2796600000001</v>
      </c>
      <c r="CH56" s="2">
        <v>4433.7296399999996</v>
      </c>
      <c r="CI56" s="2">
        <v>4843.2627188599999</v>
      </c>
      <c r="CJ56" s="2">
        <v>3938.8525701499998</v>
      </c>
      <c r="CK56" s="2">
        <v>4357.8918299999996</v>
      </c>
      <c r="CL56" s="2">
        <v>5041.5977338900002</v>
      </c>
      <c r="CM56" s="2">
        <v>3331.4898807300001</v>
      </c>
      <c r="CN56" s="2">
        <v>3470.19270663</v>
      </c>
      <c r="CO56" s="2">
        <v>4467.4691885700004</v>
      </c>
      <c r="CP56" s="2">
        <v>3887.321128</v>
      </c>
      <c r="CQ56" s="2">
        <v>4156.0267445400004</v>
      </c>
      <c r="CR56" s="2">
        <v>4141.4997803300002</v>
      </c>
      <c r="CS56" s="2">
        <v>5069.4060877700003</v>
      </c>
      <c r="CT56" s="2">
        <v>5685.59051843</v>
      </c>
      <c r="CU56" s="2">
        <v>4972.1070983400004</v>
      </c>
      <c r="CV56" s="2">
        <v>4775.8630253700003</v>
      </c>
      <c r="CW56" s="2">
        <v>5198.0191664399999</v>
      </c>
      <c r="CX56" s="2">
        <v>5835.5573594899997</v>
      </c>
      <c r="CY56" s="2">
        <v>5625.7083010899996</v>
      </c>
      <c r="CZ56" s="2">
        <v>4652.7329099999997</v>
      </c>
      <c r="DA56" s="2">
        <v>4822.4531972499999</v>
      </c>
      <c r="DB56" s="2">
        <v>4058.8891594199999</v>
      </c>
      <c r="DC56" s="2">
        <v>4685.1200224800004</v>
      </c>
      <c r="DD56" s="2">
        <v>5818.0857734700003</v>
      </c>
      <c r="DE56" s="2">
        <v>7625.5181169999996</v>
      </c>
      <c r="DF56" s="2">
        <v>6441.0402663699997</v>
      </c>
      <c r="DG56" s="2">
        <v>5536.53588279</v>
      </c>
      <c r="DH56" s="2">
        <v>5228.1215152499999</v>
      </c>
      <c r="DI56" s="2">
        <v>5891.7216423500004</v>
      </c>
      <c r="DJ56" s="2">
        <v>6419.9623905600001</v>
      </c>
      <c r="DK56" s="2">
        <v>6283.6393564500004</v>
      </c>
      <c r="DL56" s="2">
        <v>5645.5601559099996</v>
      </c>
      <c r="DM56" s="2">
        <v>5713.9870227600004</v>
      </c>
      <c r="DN56" s="2">
        <v>5386.9931531599996</v>
      </c>
      <c r="DO56" s="2">
        <v>4864.4020047900003</v>
      </c>
      <c r="DP56" s="2">
        <v>5937.8276344799997</v>
      </c>
      <c r="DQ56" s="2">
        <v>7277.9303060700004</v>
      </c>
      <c r="DR56" s="2">
        <v>6399.6660290899999</v>
      </c>
      <c r="DS56" s="2">
        <v>6853.1113537900001</v>
      </c>
      <c r="DT56" s="2">
        <v>5707.8482942199998</v>
      </c>
      <c r="DU56" s="2">
        <v>7076.4945317900001</v>
      </c>
      <c r="DV56" s="2">
        <v>7285.6119299000002</v>
      </c>
      <c r="DW56" s="2">
        <v>7453.1259635500001</v>
      </c>
      <c r="DX56" s="2">
        <v>5858.64177475</v>
      </c>
      <c r="DY56" s="2">
        <v>6164.4573343800002</v>
      </c>
      <c r="DZ56" s="2">
        <v>6401.7381086200003</v>
      </c>
      <c r="EA56" s="2">
        <v>6066.9331573999998</v>
      </c>
      <c r="EB56" s="2">
        <v>7055.4461798299999</v>
      </c>
      <c r="EC56" s="2">
        <v>9915.9013699999996</v>
      </c>
      <c r="ED56" s="2">
        <v>8482.3022415800006</v>
      </c>
      <c r="EE56" s="2">
        <v>9317.5887244500009</v>
      </c>
      <c r="EF56" s="2">
        <v>7398.3600049099996</v>
      </c>
      <c r="EG56" s="2">
        <v>8559.2479213499992</v>
      </c>
      <c r="EH56" s="2">
        <v>8993.8652027299995</v>
      </c>
      <c r="EI56" s="2">
        <v>7782.7016954000001</v>
      </c>
      <c r="EJ56" s="2">
        <v>7109.91277223</v>
      </c>
      <c r="EK56" s="2">
        <v>8617.2854986500006</v>
      </c>
      <c r="EL56" s="2">
        <v>7625.4257860400003</v>
      </c>
      <c r="EM56" s="2">
        <v>7281.1849904199998</v>
      </c>
      <c r="EN56" s="2">
        <v>9120.7380900000007</v>
      </c>
      <c r="EO56" s="2">
        <v>11591.995068019998</v>
      </c>
      <c r="EP56" s="2">
        <v>8888.8486833799998</v>
      </c>
      <c r="EQ56" s="2">
        <v>8279.2141431100008</v>
      </c>
      <c r="ER56" s="2">
        <v>6611.6666827700001</v>
      </c>
      <c r="ES56" s="2">
        <v>7829.5528914799997</v>
      </c>
      <c r="ET56" s="2">
        <v>9345.4002617200003</v>
      </c>
      <c r="EU56" s="2">
        <v>8079.4398970000002</v>
      </c>
      <c r="EV56" s="2">
        <v>6232.6703862599998</v>
      </c>
      <c r="EW56" s="2">
        <v>7233.6076773599998</v>
      </c>
      <c r="EX56" s="2">
        <v>6436.3391247500003</v>
      </c>
      <c r="EY56" s="2">
        <v>7431.4635428600004</v>
      </c>
      <c r="EZ56" s="2">
        <v>9145.5033623100007</v>
      </c>
      <c r="FA56" s="2">
        <v>12046.859135680001</v>
      </c>
      <c r="FB56" s="2">
        <v>7688.1480661899996</v>
      </c>
      <c r="FC56" s="2">
        <v>9316.3544934599995</v>
      </c>
      <c r="FD56" s="2">
        <v>6967.9721504700001</v>
      </c>
      <c r="FE56" s="2">
        <v>8312.3184380399998</v>
      </c>
      <c r="FF56" s="2">
        <v>10168.832259999999</v>
      </c>
      <c r="FG56" s="2">
        <v>8903.9402819400002</v>
      </c>
      <c r="FH56" s="2">
        <v>6648.1615897900001</v>
      </c>
      <c r="FI56" s="2">
        <v>8788.5138090599994</v>
      </c>
      <c r="FJ56" s="2">
        <v>7387.6759148399997</v>
      </c>
      <c r="FK56" s="2">
        <v>7941.5009550499999</v>
      </c>
      <c r="FL56" s="2">
        <v>9476.3132140800008</v>
      </c>
      <c r="FM56" s="2">
        <v>14144.626088159999</v>
      </c>
      <c r="FN56" s="2">
        <v>11562.142245180001</v>
      </c>
      <c r="FO56" s="2">
        <v>12402.204853400001</v>
      </c>
      <c r="FP56" s="2">
        <v>8126.9554593100002</v>
      </c>
      <c r="FQ56" s="2">
        <v>10779.22632458</v>
      </c>
      <c r="FR56" s="2">
        <v>12259.142913</v>
      </c>
      <c r="FS56" s="2">
        <v>11128.18781166</v>
      </c>
      <c r="FT56" s="2">
        <v>9512.13036302</v>
      </c>
      <c r="FU56" s="2">
        <v>9802.4080832100008</v>
      </c>
      <c r="FV56" s="2">
        <v>7869.4373517200002</v>
      </c>
      <c r="FW56" s="2">
        <v>10374.8567348</v>
      </c>
      <c r="FX56" s="2">
        <v>10907.716254770001</v>
      </c>
      <c r="FY56" s="2">
        <v>15447.39901624</v>
      </c>
      <c r="FZ56" s="2">
        <v>11290.6406283</v>
      </c>
      <c r="GA56" s="2">
        <v>13816.20796464</v>
      </c>
      <c r="GB56" s="2">
        <v>9463.0374240599995</v>
      </c>
      <c r="GC56" s="2">
        <v>11859.7240191</v>
      </c>
      <c r="GD56" s="2">
        <v>13269.03982079</v>
      </c>
      <c r="GE56" s="2">
        <v>11339.23204809</v>
      </c>
      <c r="GF56" s="2">
        <v>8534.5865814499994</v>
      </c>
      <c r="GG56" s="2">
        <v>9418.3526814899997</v>
      </c>
      <c r="GH56" s="2">
        <v>8291.4657197600009</v>
      </c>
      <c r="GI56" s="2">
        <v>8766.1295718700003</v>
      </c>
      <c r="GJ56" s="2">
        <v>11725.900221440001</v>
      </c>
      <c r="GK56" s="2">
        <v>16137.499576300001</v>
      </c>
      <c r="GL56" s="2">
        <v>12303.715903550001</v>
      </c>
      <c r="GM56" s="2">
        <v>16303.376983620001</v>
      </c>
      <c r="GN56" s="2">
        <v>9491.5041985000007</v>
      </c>
      <c r="GO56" s="2">
        <v>10138.397587019999</v>
      </c>
      <c r="GP56" s="2">
        <v>14542.70676605</v>
      </c>
      <c r="GQ56" s="2">
        <v>12207.82945379</v>
      </c>
      <c r="GR56" s="2">
        <v>8796.3394457800005</v>
      </c>
      <c r="GS56" s="2">
        <v>11412.949710340001</v>
      </c>
      <c r="GT56" s="2">
        <v>9478.2715974000002</v>
      </c>
      <c r="GU56" s="2">
        <v>9503.3355698399992</v>
      </c>
      <c r="GV56" s="2">
        <v>13110.174175579999</v>
      </c>
      <c r="GW56" s="2">
        <v>16632.8</v>
      </c>
      <c r="GX56" s="2">
        <v>16050.82906326</v>
      </c>
      <c r="GY56" s="2">
        <v>17047.603272929999</v>
      </c>
      <c r="GZ56" s="2">
        <v>10248.219326009999</v>
      </c>
      <c r="HA56" s="2">
        <v>11679.03620226</v>
      </c>
      <c r="HB56" s="2">
        <v>15471.526742960001</v>
      </c>
      <c r="HC56" s="2">
        <v>11685.574110989999</v>
      </c>
      <c r="HD56" s="2">
        <v>10102.12440463</v>
      </c>
      <c r="HE56" s="2">
        <v>12198.61767367</v>
      </c>
      <c r="HF56" s="2">
        <v>10719.73420167</v>
      </c>
      <c r="HG56" s="2">
        <v>10180.15146564</v>
      </c>
      <c r="HH56" s="2">
        <v>13401.7557666799</v>
      </c>
      <c r="HI56" s="2">
        <v>18037.784464619999</v>
      </c>
      <c r="HJ56" s="2">
        <v>16509.409746450001</v>
      </c>
      <c r="HK56" s="2">
        <v>16594.46696899</v>
      </c>
      <c r="HL56" s="2">
        <v>12177.80399982</v>
      </c>
      <c r="HM56" s="2">
        <v>13131.786128219999</v>
      </c>
      <c r="HN56" s="2">
        <v>16110.747195059999</v>
      </c>
      <c r="HO56" s="2">
        <v>14052.46054104</v>
      </c>
      <c r="HP56" s="2">
        <v>11423.50142395</v>
      </c>
      <c r="HQ56" s="2">
        <v>12215.35277456</v>
      </c>
      <c r="HR56" s="2">
        <v>10247.86848633</v>
      </c>
      <c r="HS56" s="2">
        <v>11672.246236610001</v>
      </c>
      <c r="HT56" s="2">
        <v>13080.38689543</v>
      </c>
      <c r="HU56" s="2">
        <v>18479.161407510001</v>
      </c>
      <c r="HV56" s="2">
        <v>14327.23968124</v>
      </c>
      <c r="HW56" s="2">
        <v>17721.47786531</v>
      </c>
      <c r="HX56" s="2">
        <v>10891.583879620001</v>
      </c>
      <c r="HY56" s="2">
        <v>12892.969399109999</v>
      </c>
      <c r="HZ56" s="2">
        <v>17077.447991569999</v>
      </c>
      <c r="IA56" s="2">
        <v>14018.06061108</v>
      </c>
      <c r="IB56" s="2">
        <v>13016.982018999999</v>
      </c>
      <c r="IC56" s="2">
        <v>12714.47882099</v>
      </c>
      <c r="ID56" s="2">
        <v>10429.75925393</v>
      </c>
      <c r="IE56" s="2">
        <v>12605.54233176</v>
      </c>
      <c r="IF56" s="2">
        <v>22709.47355124</v>
      </c>
      <c r="IG56" s="2">
        <v>31444.134858550002</v>
      </c>
      <c r="IH56" s="2">
        <v>15252.612573869999</v>
      </c>
      <c r="II56" s="2">
        <v>19489.833164150001</v>
      </c>
      <c r="IJ56" s="2">
        <v>12273.713715669999</v>
      </c>
      <c r="IK56" s="2">
        <v>14788.557794849999</v>
      </c>
      <c r="IL56" s="2">
        <v>16702.484878610001</v>
      </c>
      <c r="IM56" s="2">
        <v>15424.02533912</v>
      </c>
      <c r="IN56" s="2">
        <v>16034.456542129999</v>
      </c>
      <c r="IO56" s="2">
        <v>13571.262215979999</v>
      </c>
      <c r="IP56" s="2">
        <v>11479.166210040001</v>
      </c>
      <c r="IQ56" s="2">
        <v>13059.65758535</v>
      </c>
      <c r="IR56" s="2">
        <v>13327.843922239999</v>
      </c>
      <c r="IS56" s="2">
        <v>21719.349039809997</v>
      </c>
      <c r="IT56" s="2">
        <v>16289.96380625</v>
      </c>
      <c r="IU56" s="2">
        <v>21155.292935760001</v>
      </c>
      <c r="IV56" s="2">
        <v>14326.133694030001</v>
      </c>
      <c r="IW56" s="2">
        <v>15028.47816698</v>
      </c>
      <c r="IX56" s="2">
        <v>18350.924855500001</v>
      </c>
      <c r="IY56" s="2">
        <v>17258.153657430001</v>
      </c>
      <c r="IZ56" s="2">
        <v>15854.11729622</v>
      </c>
      <c r="JA56" s="2">
        <v>14813.682112390001</v>
      </c>
      <c r="JB56" s="2">
        <v>11283.929219019999</v>
      </c>
      <c r="JC56" s="2">
        <v>12763.58745877</v>
      </c>
      <c r="JD56" s="2">
        <v>15896.28661834</v>
      </c>
      <c r="JE56" s="2">
        <v>23609.278105009998</v>
      </c>
      <c r="JF56" s="2">
        <v>19587.882653739998</v>
      </c>
      <c r="JG56" s="2">
        <v>21499.479126499999</v>
      </c>
      <c r="JH56" s="2">
        <v>16193.418068679999</v>
      </c>
      <c r="JI56" s="2">
        <v>15814.75174679</v>
      </c>
      <c r="JJ56" s="2">
        <v>20163.994180670001</v>
      </c>
      <c r="JK56" s="2">
        <v>15993.627963659999</v>
      </c>
      <c r="JL56" s="2">
        <v>17572.32375829</v>
      </c>
      <c r="JM56" s="2">
        <v>15923.59877364</v>
      </c>
      <c r="JN56" s="2">
        <v>14306.63473903</v>
      </c>
      <c r="JO56" s="2">
        <v>13153.639423660001</v>
      </c>
      <c r="JP56" s="2">
        <v>17718.154695379999</v>
      </c>
      <c r="JQ56" s="2">
        <v>25665.18046236</v>
      </c>
      <c r="JR56" s="2">
        <v>17845.590068090001</v>
      </c>
      <c r="JS56" s="2">
        <v>25634.046306069999</v>
      </c>
      <c r="JT56" s="2">
        <v>15138.05628907</v>
      </c>
      <c r="JU56" s="2">
        <v>14806.192310910001</v>
      </c>
      <c r="JV56" s="2">
        <v>15452.33764331</v>
      </c>
      <c r="JW56" s="2">
        <v>12608.924593209998</v>
      </c>
      <c r="JX56" s="2">
        <v>17376.46225103</v>
      </c>
      <c r="JY56" s="2">
        <v>13900.34288459</v>
      </c>
      <c r="JZ56" s="2">
        <v>11358.577485809999</v>
      </c>
      <c r="KA56" s="2">
        <v>15180.54180262</v>
      </c>
      <c r="KB56" s="2">
        <v>19985.624814520001</v>
      </c>
      <c r="KC56" s="2">
        <v>25330.161173960001</v>
      </c>
      <c r="KD56" s="2">
        <v>21699.161005180002</v>
      </c>
      <c r="KE56" s="2">
        <v>28134.87219143</v>
      </c>
      <c r="KF56" s="2">
        <v>19121.969818330002</v>
      </c>
      <c r="KG56" s="2">
        <v>19964.849586599998</v>
      </c>
      <c r="KH56" s="2">
        <v>23852.074924659999</v>
      </c>
      <c r="KI56" s="2">
        <v>20659.146600470001</v>
      </c>
      <c r="KJ56" s="2">
        <v>23254.124089130004</v>
      </c>
      <c r="KK56" s="2">
        <v>22504.129045869999</v>
      </c>
      <c r="KL56" s="2">
        <v>17884.916107770001</v>
      </c>
      <c r="KM56" s="2">
        <v>19876.852650000001</v>
      </c>
      <c r="KN56" s="2">
        <v>25596.315713069998</v>
      </c>
      <c r="KO56" s="2">
        <v>32316.772449650001</v>
      </c>
      <c r="KP56" s="2">
        <v>26493.35274522</v>
      </c>
      <c r="KQ56" s="2">
        <v>36671.376257709999</v>
      </c>
      <c r="KR56" s="2">
        <v>22523.665624929999</v>
      </c>
    </row>
    <row r="57" spans="1:304" x14ac:dyDescent="0.2">
      <c r="A57" t="s">
        <v>27</v>
      </c>
      <c r="B57" s="2">
        <v>142.74600000000001</v>
      </c>
      <c r="C57" s="2">
        <v>106.44</v>
      </c>
      <c r="D57" s="2">
        <v>97.075999999999993</v>
      </c>
      <c r="E57" s="2">
        <v>121.738</v>
      </c>
      <c r="F57" s="2">
        <v>124.236</v>
      </c>
      <c r="G57" s="2">
        <v>17.047952182101312</v>
      </c>
      <c r="H57" s="2">
        <v>64.672273503117964</v>
      </c>
      <c r="I57" s="2">
        <v>36.422213802864533</v>
      </c>
      <c r="J57" s="2">
        <v>44.919080286793402</v>
      </c>
      <c r="K57" s="2">
        <v>42.376053231670284</v>
      </c>
      <c r="L57" s="2">
        <v>66.091460943877934</v>
      </c>
      <c r="M57" s="2">
        <v>44.97314204481151</v>
      </c>
      <c r="N57" s="2">
        <v>39.034000000000006</v>
      </c>
      <c r="O57" s="2">
        <v>37.439</v>
      </c>
      <c r="P57" s="2">
        <v>51.35199999999999</v>
      </c>
      <c r="Q57" s="2">
        <v>27.272000000000006</v>
      </c>
      <c r="R57" s="2">
        <v>57.012999999999977</v>
      </c>
      <c r="S57" s="2">
        <v>64.704999999999998</v>
      </c>
      <c r="T57" s="2">
        <v>184.12799999999999</v>
      </c>
      <c r="U57" s="2">
        <v>61.953000000000003</v>
      </c>
      <c r="V57" s="2">
        <v>63.349000000000018</v>
      </c>
      <c r="W57" s="2">
        <v>66.417000000000002</v>
      </c>
      <c r="X57" s="2">
        <v>27.867999999999995</v>
      </c>
      <c r="Y57" s="2">
        <v>195.54700000000003</v>
      </c>
      <c r="Z57" s="2">
        <v>78.768803833599677</v>
      </c>
      <c r="AA57" s="2">
        <v>69.95580984640354</v>
      </c>
      <c r="AB57" s="2">
        <v>29.765505998427756</v>
      </c>
      <c r="AC57" s="2">
        <v>39.289167582162435</v>
      </c>
      <c r="AD57" s="2">
        <v>67.288520730767175</v>
      </c>
      <c r="AE57" s="2">
        <v>56.100948807597234</v>
      </c>
      <c r="AF57" s="2">
        <v>70.099508905544639</v>
      </c>
      <c r="AG57" s="2">
        <v>64.25356503897649</v>
      </c>
      <c r="AH57" s="2">
        <v>51.418176291261105</v>
      </c>
      <c r="AI57" s="2">
        <v>96.487655440659026</v>
      </c>
      <c r="AJ57" s="2">
        <v>46.168693689575903</v>
      </c>
      <c r="AK57" s="2">
        <v>47.053968737881604</v>
      </c>
      <c r="AL57" s="2">
        <v>1.975481329270707</v>
      </c>
      <c r="AM57" s="2">
        <v>52.865694974605589</v>
      </c>
      <c r="AN57" s="2">
        <v>83.90337671058991</v>
      </c>
      <c r="AO57" s="2">
        <v>76.105885530015712</v>
      </c>
      <c r="AP57" s="2">
        <v>95.335336579299565</v>
      </c>
      <c r="AQ57" s="2">
        <v>73.000972093787752</v>
      </c>
      <c r="AR57" s="2">
        <v>84.688459369662866</v>
      </c>
      <c r="AS57" s="2">
        <v>27.60337658034851</v>
      </c>
      <c r="AT57" s="2">
        <v>51.29973610277942</v>
      </c>
      <c r="AU57" s="2">
        <v>49.936763749065946</v>
      </c>
      <c r="AV57" s="2">
        <v>96.47356709788609</v>
      </c>
      <c r="AW57" s="2">
        <v>43.081434919360305</v>
      </c>
      <c r="AX57" s="2">
        <v>99.468686725498742</v>
      </c>
      <c r="AY57" s="2">
        <v>100.07788011946451</v>
      </c>
      <c r="AZ57" s="2">
        <v>75.457388473567789</v>
      </c>
      <c r="BA57" s="2">
        <v>86.329183740085981</v>
      </c>
      <c r="BB57" s="2">
        <v>49.751348094504721</v>
      </c>
      <c r="BC57" s="2">
        <v>223.71714421134268</v>
      </c>
      <c r="BD57" s="2">
        <v>73.159848292778619</v>
      </c>
      <c r="BE57" s="2">
        <v>50.836906337678897</v>
      </c>
      <c r="BF57" s="2">
        <v>68.385873292853759</v>
      </c>
      <c r="BG57" s="2">
        <v>28.547390029226307</v>
      </c>
      <c r="BH57" s="2">
        <v>90.103578976228732</v>
      </c>
      <c r="BI57" s="2">
        <v>124.3466030579073</v>
      </c>
      <c r="BJ57" s="2">
        <v>119.09084067377222</v>
      </c>
      <c r="BK57" s="2">
        <v>-83.237691334462795</v>
      </c>
      <c r="BL57" s="2">
        <v>2.2947127590120715</v>
      </c>
      <c r="BM57" s="2">
        <v>64.473354877938561</v>
      </c>
      <c r="BN57" s="2">
        <v>63.652748524385515</v>
      </c>
      <c r="BO57" s="2">
        <v>-68.748189495207328</v>
      </c>
      <c r="BP57" s="2">
        <v>12.204392248998204</v>
      </c>
      <c r="BQ57" s="2">
        <v>57.025252754799823</v>
      </c>
      <c r="BR57" s="2">
        <v>6.0132814431284487E-2</v>
      </c>
      <c r="BS57" s="2">
        <v>56.661318590630628</v>
      </c>
      <c r="BT57" s="2">
        <v>60.146235162880487</v>
      </c>
      <c r="BU57" s="2">
        <v>-21.182728008801945</v>
      </c>
      <c r="BV57" s="2">
        <v>36.892633455747003</v>
      </c>
      <c r="BW57" s="2">
        <v>57.222065905652002</v>
      </c>
      <c r="BX57" s="2">
        <v>52.872308294818026</v>
      </c>
      <c r="BY57" s="2">
        <v>111.0537560433668</v>
      </c>
      <c r="BZ57" s="2">
        <v>53.353197520000037</v>
      </c>
      <c r="CA57" s="2">
        <v>73.150227558485994</v>
      </c>
      <c r="CB57" s="2">
        <v>49.597824872440015</v>
      </c>
      <c r="CC57" s="2">
        <v>89.486879894816013</v>
      </c>
      <c r="CD57" s="2">
        <v>99.109265349999987</v>
      </c>
      <c r="CE57" s="2">
        <v>82.924451360000006</v>
      </c>
      <c r="CF57" s="2">
        <v>120.01167498999999</v>
      </c>
      <c r="CG57" s="2">
        <v>113.14651599999999</v>
      </c>
      <c r="CH57" s="2">
        <v>93.361069084923997</v>
      </c>
      <c r="CI57" s="2">
        <v>100.59963317035297</v>
      </c>
      <c r="CJ57" s="2">
        <v>119.15900054956299</v>
      </c>
      <c r="CK57" s="2">
        <v>109.63432844471302</v>
      </c>
      <c r="CL57" s="2">
        <v>235.1776789520984</v>
      </c>
      <c r="CM57" s="2">
        <v>-53.453492705624001</v>
      </c>
      <c r="CN57" s="2">
        <v>75.476976605400012</v>
      </c>
      <c r="CO57" s="2">
        <v>113.37459230659999</v>
      </c>
      <c r="CP57" s="2">
        <v>106.27972870216999</v>
      </c>
      <c r="CQ57" s="2">
        <v>46.958424740176014</v>
      </c>
      <c r="CR57" s="2">
        <v>126.16279105346499</v>
      </c>
      <c r="CS57" s="2">
        <v>191.85985629000001</v>
      </c>
      <c r="CT57" s="2">
        <v>162.51643311021184</v>
      </c>
      <c r="CU57" s="2">
        <v>107.31395694155282</v>
      </c>
      <c r="CV57" s="2">
        <v>96.495796398013965</v>
      </c>
      <c r="CW57" s="2">
        <v>84.47070105625761</v>
      </c>
      <c r="CX57" s="2">
        <v>73.915732739211592</v>
      </c>
      <c r="CY57" s="2">
        <v>-71.650350886291903</v>
      </c>
      <c r="CZ57" s="2">
        <v>137.99277067972145</v>
      </c>
      <c r="DA57" s="2">
        <v>141.4140747376799</v>
      </c>
      <c r="DB57" s="2">
        <v>170.49232509746855</v>
      </c>
      <c r="DC57" s="2">
        <v>158.57000861558419</v>
      </c>
      <c r="DD57" s="2">
        <v>204.78426544253904</v>
      </c>
      <c r="DE57" s="2">
        <v>212.25346396999998</v>
      </c>
      <c r="DF57" s="2">
        <v>475.36284042865111</v>
      </c>
      <c r="DG57" s="2">
        <v>70.417489834512537</v>
      </c>
      <c r="DH57" s="2">
        <v>178.67093281799032</v>
      </c>
      <c r="DI57" s="2">
        <v>257.24142963241491</v>
      </c>
      <c r="DJ57" s="2">
        <v>177.25131621361407</v>
      </c>
      <c r="DK57" s="2">
        <v>10.713638835614745</v>
      </c>
      <c r="DL57" s="2">
        <v>91.367794987018385</v>
      </c>
      <c r="DM57" s="2">
        <v>227.36118854631249</v>
      </c>
      <c r="DN57" s="2">
        <v>186.08992511005977</v>
      </c>
      <c r="DO57" s="2">
        <v>131.25893718466645</v>
      </c>
      <c r="DP57" s="2">
        <v>194.43539101953459</v>
      </c>
      <c r="DQ57" s="2">
        <v>206.83188039931429</v>
      </c>
      <c r="DR57" s="2">
        <v>188.3625619060399</v>
      </c>
      <c r="DS57" s="2">
        <v>99.958046209789188</v>
      </c>
      <c r="DT57" s="2">
        <v>98.770069968738085</v>
      </c>
      <c r="DU57" s="2">
        <v>245.98693765473183</v>
      </c>
      <c r="DV57" s="2">
        <v>317.43856482976651</v>
      </c>
      <c r="DW57" s="2">
        <v>253.02230219945119</v>
      </c>
      <c r="DX57" s="2">
        <v>184.31659253282618</v>
      </c>
      <c r="DY57" s="2">
        <v>110.45700297206906</v>
      </c>
      <c r="DZ57" s="2">
        <v>183.34299313215973</v>
      </c>
      <c r="EA57" s="2">
        <v>278.59293217002073</v>
      </c>
      <c r="EB57" s="2">
        <v>82.965297787813427</v>
      </c>
      <c r="EC57" s="2">
        <v>175.15833408321993</v>
      </c>
      <c r="ED57" s="2">
        <v>204.73566012623058</v>
      </c>
      <c r="EE57" s="2">
        <v>57.519444986299447</v>
      </c>
      <c r="EF57" s="2">
        <v>228.86082952546622</v>
      </c>
      <c r="EG57" s="2">
        <v>239.27103440280564</v>
      </c>
      <c r="EH57" s="2">
        <v>212.20169812450001</v>
      </c>
      <c r="EI57" s="2">
        <v>263.81769470114318</v>
      </c>
      <c r="EJ57" s="2">
        <v>173.46115939748103</v>
      </c>
      <c r="EK57" s="2">
        <v>343.16973870241748</v>
      </c>
      <c r="EL57" s="2">
        <v>169.36607559462891</v>
      </c>
      <c r="EM57" s="2">
        <v>99.325298853673985</v>
      </c>
      <c r="EN57" s="2">
        <v>376.74411421781792</v>
      </c>
      <c r="EO57" s="2">
        <v>305.4953686125931</v>
      </c>
      <c r="EP57" s="2">
        <v>323.98105823452755</v>
      </c>
      <c r="EQ57" s="2">
        <v>241.06213506657724</v>
      </c>
      <c r="ER57" s="2">
        <v>214.84511619773718</v>
      </c>
      <c r="ES57" s="2">
        <v>283.52772012690355</v>
      </c>
      <c r="ET57" s="2">
        <v>431.42237818797736</v>
      </c>
      <c r="EU57" s="2">
        <v>253.86121458959354</v>
      </c>
      <c r="EV57" s="2">
        <v>98.111990315073228</v>
      </c>
      <c r="EW57" s="2">
        <v>156.55243763642761</v>
      </c>
      <c r="EX57" s="2">
        <v>206.41485590911608</v>
      </c>
      <c r="EY57" s="2">
        <v>179.23123444951023</v>
      </c>
      <c r="EZ57" s="2">
        <v>320.95123098108729</v>
      </c>
      <c r="FA57" s="2">
        <v>123.04691820440826</v>
      </c>
      <c r="FB57" s="2">
        <v>194.69300071147075</v>
      </c>
      <c r="FC57" s="2">
        <v>262.79321849072653</v>
      </c>
      <c r="FD57" s="2">
        <v>223.3459171929062</v>
      </c>
      <c r="FE57" s="2">
        <v>281.77164009136811</v>
      </c>
      <c r="FF57" s="2">
        <v>276.50174527665826</v>
      </c>
      <c r="FG57" s="2">
        <v>246.86805527918222</v>
      </c>
      <c r="FH57" s="2">
        <v>186.19573197123523</v>
      </c>
      <c r="FI57" s="2">
        <v>251.80771585061927</v>
      </c>
      <c r="FJ57" s="2">
        <v>235.19175573346854</v>
      </c>
      <c r="FK57" s="2">
        <v>220.72745158917877</v>
      </c>
      <c r="FL57" s="2">
        <v>296.26214201712952</v>
      </c>
      <c r="FM57" s="2">
        <v>585.73054627089539</v>
      </c>
      <c r="FN57" s="2">
        <v>351.82493533488753</v>
      </c>
      <c r="FO57" s="2">
        <v>299.88894068482313</v>
      </c>
      <c r="FP57" s="2">
        <v>373.31316694441904</v>
      </c>
      <c r="FQ57" s="2">
        <v>369.14956323199692</v>
      </c>
      <c r="FR57" s="2">
        <v>373.29395000127624</v>
      </c>
      <c r="FS57" s="2">
        <v>383.17195069023148</v>
      </c>
      <c r="FT57" s="2">
        <v>203.49000522156786</v>
      </c>
      <c r="FU57" s="2">
        <v>316.72447428522111</v>
      </c>
      <c r="FV57" s="2">
        <v>289.63204149081446</v>
      </c>
      <c r="FW57" s="2">
        <v>101.68836478769447</v>
      </c>
      <c r="FX57" s="2">
        <v>358.2969502003487</v>
      </c>
      <c r="FY57" s="2">
        <v>360.7928484806398</v>
      </c>
      <c r="FZ57" s="2">
        <v>410.92185490218685</v>
      </c>
      <c r="GA57" s="2">
        <v>322.81286217446723</v>
      </c>
      <c r="GB57" s="2">
        <v>237.86871933535468</v>
      </c>
      <c r="GC57" s="2">
        <v>340.87892401838337</v>
      </c>
      <c r="GD57" s="2">
        <v>320.75535164920313</v>
      </c>
      <c r="GE57" s="2">
        <v>467.46470282896775</v>
      </c>
      <c r="GF57" s="2">
        <v>254.47352547900891</v>
      </c>
      <c r="GG57" s="2">
        <v>264.14445369823312</v>
      </c>
      <c r="GH57" s="2">
        <v>258.51419793505249</v>
      </c>
      <c r="GI57" s="2">
        <v>431.25124163524094</v>
      </c>
      <c r="GJ57" s="2">
        <v>361.38118349947615</v>
      </c>
      <c r="GK57" s="2">
        <v>619.3347145448738</v>
      </c>
      <c r="GL57" s="2">
        <v>334.3133332313667</v>
      </c>
      <c r="GM57" s="2">
        <v>343.55570281359462</v>
      </c>
      <c r="GN57" s="2">
        <v>265.57697290155983</v>
      </c>
      <c r="GO57" s="2">
        <v>412.24535403563902</v>
      </c>
      <c r="GP57" s="2">
        <v>446.27610405035909</v>
      </c>
      <c r="GQ57" s="2">
        <v>479.0166296047189</v>
      </c>
      <c r="GR57" s="2">
        <v>375.66963020325579</v>
      </c>
      <c r="GS57" s="2">
        <v>426.96440378334671</v>
      </c>
      <c r="GT57" s="2">
        <v>373.62301688681043</v>
      </c>
      <c r="GU57" s="2">
        <v>340.85147870739331</v>
      </c>
      <c r="GV57" s="2">
        <v>316.92548818729597</v>
      </c>
      <c r="GW57" s="2">
        <v>515.66971580571419</v>
      </c>
      <c r="GX57" s="2">
        <v>390.85901196496502</v>
      </c>
      <c r="GY57" s="2">
        <v>375.77908846473679</v>
      </c>
      <c r="GZ57" s="2">
        <v>324.01224829373342</v>
      </c>
      <c r="HA57" s="2">
        <v>417.44316469741193</v>
      </c>
      <c r="HB57" s="2">
        <v>406.17924850080828</v>
      </c>
      <c r="HC57" s="2">
        <v>432.92081627683422</v>
      </c>
      <c r="HD57" s="2">
        <v>275.95480075608958</v>
      </c>
      <c r="HE57" s="2">
        <v>359.72085792344421</v>
      </c>
      <c r="HF57" s="2">
        <v>412.09007159297573</v>
      </c>
      <c r="HG57" s="2">
        <v>376.34140796694146</v>
      </c>
      <c r="HH57" s="2">
        <v>404.00784821891398</v>
      </c>
      <c r="HI57" s="2">
        <v>380.43883201358426</v>
      </c>
      <c r="HJ57" s="2">
        <v>427.76424310039766</v>
      </c>
      <c r="HK57" s="2">
        <v>483.04782530238174</v>
      </c>
      <c r="HL57" s="2">
        <v>454.23110246289883</v>
      </c>
      <c r="HM57" s="2">
        <v>509.48271704526735</v>
      </c>
      <c r="HN57" s="2">
        <v>532.52779419537194</v>
      </c>
      <c r="HO57" s="2">
        <v>616.28444539045847</v>
      </c>
      <c r="HP57" s="2">
        <v>470.7721881153447</v>
      </c>
      <c r="HQ57" s="2">
        <v>571.55690403606218</v>
      </c>
      <c r="HR57" s="2">
        <v>549.6284950782931</v>
      </c>
      <c r="HS57" s="2">
        <v>509.49154840083156</v>
      </c>
      <c r="HT57" s="2">
        <v>528.66656917981334</v>
      </c>
      <c r="HU57" s="2">
        <v>459.95558551604159</v>
      </c>
      <c r="HV57" s="2">
        <v>603.49910406587526</v>
      </c>
      <c r="HW57" s="2">
        <v>645.66444710931569</v>
      </c>
      <c r="HX57" s="2">
        <v>580.53327693940048</v>
      </c>
      <c r="HY57" s="2">
        <v>608.34943685296491</v>
      </c>
      <c r="HZ57" s="2">
        <v>666.0860805605497</v>
      </c>
      <c r="IA57" s="2">
        <v>647.29608450021965</v>
      </c>
      <c r="IB57" s="2">
        <v>542.38779300848023</v>
      </c>
      <c r="IC57" s="2">
        <v>592.59369125358842</v>
      </c>
      <c r="ID57" s="2">
        <v>548.03213736711587</v>
      </c>
      <c r="IE57" s="2">
        <v>600.84065996731658</v>
      </c>
      <c r="IF57" s="2">
        <v>690.16134915940609</v>
      </c>
      <c r="IG57" s="2">
        <v>804.64340067040598</v>
      </c>
      <c r="IH57" s="2">
        <v>634.78472396509778</v>
      </c>
      <c r="II57" s="2">
        <v>780.05569764863685</v>
      </c>
      <c r="IJ57" s="2">
        <v>607.58000656653405</v>
      </c>
      <c r="IK57" s="2">
        <v>680.47489916342749</v>
      </c>
      <c r="IL57" s="2">
        <v>691.32380433252172</v>
      </c>
      <c r="IM57" s="2">
        <v>705.21993498171639</v>
      </c>
      <c r="IN57" s="2">
        <v>613.18105124692829</v>
      </c>
      <c r="IO57" s="2">
        <v>643.38860812643406</v>
      </c>
      <c r="IP57" s="2">
        <v>586.64584235658447</v>
      </c>
      <c r="IQ57" s="2">
        <v>626.04866046094037</v>
      </c>
      <c r="IR57" s="2">
        <v>640.02566163921858</v>
      </c>
      <c r="IS57" s="2">
        <v>629.90457993164864</v>
      </c>
      <c r="IT57" s="2">
        <v>658.27176396642096</v>
      </c>
      <c r="IU57" s="2">
        <v>690.81007836156482</v>
      </c>
      <c r="IV57" s="2">
        <v>633.95975332499484</v>
      </c>
      <c r="IW57" s="2">
        <v>692.08010042854801</v>
      </c>
      <c r="IX57" s="2">
        <v>726.87501868444906</v>
      </c>
      <c r="IY57" s="2">
        <v>712.42651188376271</v>
      </c>
      <c r="IZ57" s="2">
        <v>636.12888055408951</v>
      </c>
      <c r="JA57" s="2">
        <v>652.59582927268855</v>
      </c>
      <c r="JB57" s="2">
        <v>749.10749983373523</v>
      </c>
      <c r="JC57" s="2">
        <v>723.76674783829719</v>
      </c>
      <c r="JD57" s="2">
        <v>791.75340296705224</v>
      </c>
      <c r="JE57" s="2">
        <v>802.30212448137672</v>
      </c>
      <c r="JF57" s="2">
        <v>841.27661746298577</v>
      </c>
      <c r="JG57" s="2">
        <v>806.58392443461457</v>
      </c>
      <c r="JH57" s="2">
        <v>782.91196716289824</v>
      </c>
      <c r="JI57" s="2">
        <v>668.15048430583204</v>
      </c>
      <c r="JJ57" s="2">
        <v>691.63919455125301</v>
      </c>
      <c r="JK57" s="2">
        <v>1108.4328727077063</v>
      </c>
      <c r="JL57" s="2">
        <v>800.51334418625083</v>
      </c>
      <c r="JM57" s="2">
        <v>759.48005078563733</v>
      </c>
      <c r="JN57" s="2">
        <v>798.19575331505564</v>
      </c>
      <c r="JO57" s="2">
        <v>762.45767915415627</v>
      </c>
      <c r="JP57" s="2">
        <v>792.23132158733836</v>
      </c>
      <c r="JQ57" s="2">
        <v>797.35106407387252</v>
      </c>
      <c r="JR57" s="2">
        <v>590.70231008607936</v>
      </c>
      <c r="JS57" s="2">
        <v>585.08215258945268</v>
      </c>
      <c r="JT57" s="2">
        <v>719.3086982688294</v>
      </c>
      <c r="JU57" s="2">
        <v>830.28197640232293</v>
      </c>
      <c r="JV57" s="2">
        <v>874.76933026837628</v>
      </c>
      <c r="JW57" s="2">
        <v>1006.1212326863299</v>
      </c>
      <c r="JX57" s="2">
        <v>855.15356350966931</v>
      </c>
      <c r="JY57" s="2">
        <v>767.15382232306069</v>
      </c>
      <c r="JZ57" s="2">
        <v>697.22596779490323</v>
      </c>
      <c r="KA57" s="2">
        <v>605.7979476498009</v>
      </c>
      <c r="KB57" s="2">
        <v>533.05139974040992</v>
      </c>
      <c r="KC57" s="2">
        <v>488.59142186238898</v>
      </c>
      <c r="KD57" s="2">
        <v>319.07330518489073</v>
      </c>
      <c r="KE57" s="2">
        <v>516.67053147672652</v>
      </c>
      <c r="KF57" s="2">
        <v>567.1995335641966</v>
      </c>
      <c r="KG57" s="2">
        <v>549.51203477643412</v>
      </c>
      <c r="KH57" s="2">
        <v>641.85076131616233</v>
      </c>
      <c r="KI57" s="2">
        <v>778.15510825432159</v>
      </c>
      <c r="KJ57" s="2">
        <v>491.68513384964297</v>
      </c>
      <c r="KK57" s="2">
        <v>457.93852980703718</v>
      </c>
      <c r="KL57" s="2">
        <v>345.43541952319305</v>
      </c>
      <c r="KM57" s="2">
        <v>425.86010414614771</v>
      </c>
      <c r="KN57" s="2">
        <v>426.73997327128797</v>
      </c>
      <c r="KO57" s="2">
        <v>295.24920811503006</v>
      </c>
      <c r="KP57" s="2">
        <v>565.94673209428231</v>
      </c>
      <c r="KQ57" s="2">
        <v>672.42154385520143</v>
      </c>
      <c r="KR57" s="2">
        <v>592.8610140470106</v>
      </c>
    </row>
    <row r="58" spans="1:304" x14ac:dyDescent="0.2">
      <c r="A58" t="s">
        <v>28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156.15880383359968</v>
      </c>
      <c r="AA58" s="2">
        <v>140.70300984640355</v>
      </c>
      <c r="AB58" s="2">
        <v>179.92550599842775</v>
      </c>
      <c r="AC58" s="2">
        <v>147.15916758216244</v>
      </c>
      <c r="AD58" s="2">
        <v>158.91852073076717</v>
      </c>
      <c r="AE58" s="2">
        <v>106.16094880759724</v>
      </c>
      <c r="AF58" s="2">
        <v>105.58950890554465</v>
      </c>
      <c r="AG58" s="2">
        <v>131.70296503897649</v>
      </c>
      <c r="AH58" s="2">
        <v>122.89597629126111</v>
      </c>
      <c r="AI58" s="2">
        <v>146.40765544065903</v>
      </c>
      <c r="AJ58" s="2">
        <v>139.1149936895759</v>
      </c>
      <c r="AK58" s="2">
        <v>137.7139687378816</v>
      </c>
      <c r="AL58" s="2">
        <v>172.614</v>
      </c>
      <c r="AM58" s="2">
        <v>163.73599999999999</v>
      </c>
      <c r="AN58" s="2">
        <v>0</v>
      </c>
      <c r="AO58" s="2">
        <v>0</v>
      </c>
      <c r="AP58" s="2">
        <v>540.32259403</v>
      </c>
      <c r="AQ58" s="2">
        <v>143.53238859999999</v>
      </c>
      <c r="AR58" s="2">
        <v>136.55000000000001</v>
      </c>
      <c r="AS58" s="2">
        <v>152.25200000000001</v>
      </c>
      <c r="AT58" s="2">
        <v>153.52050700000001</v>
      </c>
      <c r="AU58" s="2">
        <v>162.32</v>
      </c>
      <c r="AV58" s="2">
        <v>176.18</v>
      </c>
      <c r="AW58" s="2">
        <v>148</v>
      </c>
      <c r="AX58" s="2">
        <v>281.70976999999999</v>
      </c>
      <c r="AY58" s="2">
        <v>188.13469000000001</v>
      </c>
      <c r="AZ58" s="2">
        <v>164.97472200000001</v>
      </c>
      <c r="BA58" s="2">
        <v>194.03652</v>
      </c>
      <c r="BB58" s="2">
        <v>218.16557</v>
      </c>
      <c r="BC58" s="2">
        <v>189.29140000000001</v>
      </c>
      <c r="BD58" s="2">
        <v>172.19351</v>
      </c>
      <c r="BE58" s="2">
        <v>181.29046539999999</v>
      </c>
      <c r="BF58" s="2">
        <v>196.08748478000001</v>
      </c>
      <c r="BG58" s="2">
        <v>187.39699999999999</v>
      </c>
      <c r="BH58" s="2">
        <v>194.77099999999999</v>
      </c>
      <c r="BI58" s="2">
        <v>230.15434999999999</v>
      </c>
      <c r="BJ58" s="2">
        <v>261.76375999999999</v>
      </c>
      <c r="BK58" s="2">
        <v>266.20262000000002</v>
      </c>
      <c r="BL58" s="2">
        <v>227.76815999999999</v>
      </c>
      <c r="BM58" s="2">
        <v>245.86883</v>
      </c>
      <c r="BN58" s="2">
        <v>299.98448999999999</v>
      </c>
      <c r="BO58" s="2">
        <v>192.67116353</v>
      </c>
      <c r="BP58" s="2">
        <v>210.67184</v>
      </c>
      <c r="BQ58" s="2">
        <v>199.47902999999999</v>
      </c>
      <c r="BR58" s="2">
        <v>156.51659000000001</v>
      </c>
      <c r="BS58" s="2">
        <v>353.90376643000002</v>
      </c>
      <c r="BT58" s="2">
        <v>254.53733</v>
      </c>
      <c r="BU58" s="2">
        <v>156.13289</v>
      </c>
      <c r="BV58" s="2">
        <v>0</v>
      </c>
      <c r="BW58" s="2">
        <v>0</v>
      </c>
      <c r="BX58" s="2">
        <v>620.66098999999997</v>
      </c>
      <c r="BY58" s="2">
        <v>47.023530000000001</v>
      </c>
      <c r="BZ58" s="2">
        <v>326.85975000000002</v>
      </c>
      <c r="CA58" s="2">
        <v>57.438396179999998</v>
      </c>
      <c r="CB58" s="2">
        <v>743.63586996000004</v>
      </c>
      <c r="CC58" s="2">
        <v>316.15316983000002</v>
      </c>
      <c r="CD58" s="2">
        <v>232.34644999</v>
      </c>
      <c r="CE58" s="2">
        <v>142.21553</v>
      </c>
      <c r="CF58" s="2">
        <v>316.88573169</v>
      </c>
      <c r="CG58" s="2">
        <v>182.63202999999999</v>
      </c>
      <c r="CH58" s="2">
        <v>429.72660851000001</v>
      </c>
      <c r="CI58" s="2">
        <v>272.09980367999998</v>
      </c>
      <c r="CJ58" s="2">
        <v>305.71640846999998</v>
      </c>
      <c r="CK58" s="2">
        <v>284.69694607000002</v>
      </c>
      <c r="CL58" s="2">
        <v>290.68369772</v>
      </c>
      <c r="CM58" s="2">
        <v>231.19001863</v>
      </c>
      <c r="CN58" s="2">
        <v>248.77724834</v>
      </c>
      <c r="CO58" s="2">
        <v>291.20697908</v>
      </c>
      <c r="CP58" s="2">
        <v>229.6524757</v>
      </c>
      <c r="CQ58" s="2">
        <v>292.38355249</v>
      </c>
      <c r="CR58" s="2">
        <v>269.02345725999999</v>
      </c>
      <c r="CS58" s="2">
        <v>332.04181016000001</v>
      </c>
      <c r="CT58" s="2">
        <v>293.99791333000002</v>
      </c>
      <c r="CU58" s="2">
        <v>330.76793308999999</v>
      </c>
      <c r="CV58" s="2">
        <v>388.86051891</v>
      </c>
      <c r="CW58" s="2">
        <v>340.31532392999998</v>
      </c>
      <c r="CX58" s="2">
        <v>384.12253881999999</v>
      </c>
      <c r="CY58" s="2">
        <v>372.15344678999998</v>
      </c>
      <c r="CZ58" s="2">
        <v>305.59918099999999</v>
      </c>
      <c r="DA58" s="2">
        <v>314.41286652999997</v>
      </c>
      <c r="DB58" s="2">
        <v>197.23407311</v>
      </c>
      <c r="DC58" s="2">
        <v>369.52627692999999</v>
      </c>
      <c r="DD58" s="2">
        <v>294.03268217999999</v>
      </c>
      <c r="DE58" s="2">
        <v>589.03214496999999</v>
      </c>
      <c r="DF58" s="2">
        <v>409.16287806999998</v>
      </c>
      <c r="DG58" s="2">
        <v>366.85489878999999</v>
      </c>
      <c r="DH58" s="2">
        <v>354.75976644000002</v>
      </c>
      <c r="DI58" s="2">
        <v>373.47074124</v>
      </c>
      <c r="DJ58" s="2">
        <v>438.35378251999998</v>
      </c>
      <c r="DK58" s="2">
        <v>400.84516719999999</v>
      </c>
      <c r="DL58" s="2">
        <v>382.95271097</v>
      </c>
      <c r="DM58" s="2">
        <v>374.76751318999999</v>
      </c>
      <c r="DN58" s="2">
        <v>329.88826088000002</v>
      </c>
      <c r="DO58" s="2">
        <v>333.85201723</v>
      </c>
      <c r="DP58" s="2">
        <v>388.62842176999999</v>
      </c>
      <c r="DQ58" s="2">
        <v>472.60507789999997</v>
      </c>
      <c r="DR58" s="2">
        <v>420.47794698000001</v>
      </c>
      <c r="DS58" s="2">
        <v>439.34729284000002</v>
      </c>
      <c r="DT58" s="2">
        <v>387.40346018000002</v>
      </c>
      <c r="DU58" s="2">
        <v>465.5634354</v>
      </c>
      <c r="DV58" s="2">
        <v>480.51531584000003</v>
      </c>
      <c r="DW58" s="2">
        <v>414.94381812</v>
      </c>
      <c r="DX58" s="2">
        <v>457.68225604999998</v>
      </c>
      <c r="DY58" s="2">
        <v>402.80975066000002</v>
      </c>
      <c r="DZ58" s="2">
        <v>393.55532997</v>
      </c>
      <c r="EA58" s="2">
        <v>413.75731558000001</v>
      </c>
      <c r="EB58" s="2">
        <v>460.22175457999998</v>
      </c>
      <c r="EC58" s="2">
        <v>623.01495599999998</v>
      </c>
      <c r="ED58" s="2">
        <v>560.36212612000008</v>
      </c>
      <c r="EE58" s="2">
        <v>543.18669107999995</v>
      </c>
      <c r="EF58" s="2">
        <v>557.79537040000002</v>
      </c>
      <c r="EG58" s="2">
        <v>477.51805677000004</v>
      </c>
      <c r="EH58" s="2">
        <v>607.10966217999999</v>
      </c>
      <c r="EI58" s="2">
        <v>501.8000692</v>
      </c>
      <c r="EJ58" s="2">
        <v>442.48374269534526</v>
      </c>
      <c r="EK58" s="2">
        <v>489.06971688867117</v>
      </c>
      <c r="EL58" s="2">
        <v>439.30357008795283</v>
      </c>
      <c r="EM58" s="2">
        <v>496.399</v>
      </c>
      <c r="EN58" s="2">
        <v>599.49300000000005</v>
      </c>
      <c r="EO58" s="2">
        <v>630.92399999999998</v>
      </c>
      <c r="EP58" s="2">
        <v>547.95556766000004</v>
      </c>
      <c r="EQ58" s="2">
        <v>468.60874883999998</v>
      </c>
      <c r="ER58" s="2">
        <v>524.9552228</v>
      </c>
      <c r="ES58" s="2">
        <v>516.02364349000004</v>
      </c>
      <c r="ET58" s="2">
        <v>614.90323406000005</v>
      </c>
      <c r="EU58" s="2">
        <v>543.65265613999998</v>
      </c>
      <c r="EV58" s="2">
        <v>436.78971567000002</v>
      </c>
      <c r="EW58" s="2">
        <v>463.25497474999997</v>
      </c>
      <c r="EX58" s="2">
        <v>416.96904334999999</v>
      </c>
      <c r="EY58" s="2">
        <v>489.23017408999999</v>
      </c>
      <c r="EZ58" s="2">
        <v>637.11398081000004</v>
      </c>
      <c r="FA58" s="2">
        <v>626.48693244000003</v>
      </c>
      <c r="FB58" s="2">
        <v>495.07360803</v>
      </c>
      <c r="FC58" s="2">
        <v>628.72428748000004</v>
      </c>
      <c r="FD58" s="2">
        <v>484.4888444</v>
      </c>
      <c r="FE58" s="2">
        <v>514.31346817999997</v>
      </c>
      <c r="FF58" s="2">
        <v>709.79765699999996</v>
      </c>
      <c r="FG58" s="2">
        <v>586.22941121999997</v>
      </c>
      <c r="FH58" s="2">
        <v>431.07704768000002</v>
      </c>
      <c r="FI58" s="2">
        <v>577.72932172000003</v>
      </c>
      <c r="FJ58" s="2">
        <v>451.69407774000001</v>
      </c>
      <c r="FK58" s="2">
        <v>517.81888208999999</v>
      </c>
      <c r="FL58" s="2">
        <v>654.26099723000004</v>
      </c>
      <c r="FM58" s="2">
        <v>784.43796542999996</v>
      </c>
      <c r="FN58" s="2">
        <v>713.99939591999998</v>
      </c>
      <c r="FO58" s="2">
        <v>810.02412191999997</v>
      </c>
      <c r="FP58" s="2">
        <v>592.66734319</v>
      </c>
      <c r="FQ58" s="2">
        <v>709.65404516000001</v>
      </c>
      <c r="FR58" s="2">
        <v>776.62196566</v>
      </c>
      <c r="FS58" s="2">
        <v>773.08701102999999</v>
      </c>
      <c r="FT58" s="2">
        <v>587.47876622000001</v>
      </c>
      <c r="FU58" s="2">
        <v>683.02290807999998</v>
      </c>
      <c r="FV58" s="2">
        <v>515.00882468999998</v>
      </c>
      <c r="FW58" s="2">
        <v>676.94273743999997</v>
      </c>
      <c r="FX58" s="2">
        <v>677.80122964999998</v>
      </c>
      <c r="FY58" s="2">
        <v>867.98652649999997</v>
      </c>
      <c r="FZ58" s="2">
        <v>757.53076600999998</v>
      </c>
      <c r="GA58" s="2">
        <v>916.34853923000003</v>
      </c>
      <c r="GB58" s="2">
        <v>622.34700224999995</v>
      </c>
      <c r="GC58" s="2">
        <v>784.36134199000003</v>
      </c>
      <c r="GD58" s="2">
        <v>877.25266004000002</v>
      </c>
      <c r="GE58" s="2">
        <v>748.60261590000005</v>
      </c>
      <c r="GF58" s="2">
        <v>559.03140844999996</v>
      </c>
      <c r="GG58" s="2">
        <v>616.87942552000004</v>
      </c>
      <c r="GH58" s="2">
        <v>497.10513616999998</v>
      </c>
      <c r="GI58" s="2">
        <v>615.63537243999997</v>
      </c>
      <c r="GJ58" s="2">
        <v>774.47668107000004</v>
      </c>
      <c r="GK58" s="2">
        <v>871.06569770999999</v>
      </c>
      <c r="GL58" s="2">
        <v>813.71385711999994</v>
      </c>
      <c r="GM58" s="2">
        <v>1048.4356905100001</v>
      </c>
      <c r="GN58" s="2">
        <v>620.40533737999999</v>
      </c>
      <c r="GO58" s="2">
        <v>720.15729594000004</v>
      </c>
      <c r="GP58" s="2">
        <v>966.88657953999996</v>
      </c>
      <c r="GQ58" s="2">
        <v>806.66628288000004</v>
      </c>
      <c r="GR58" s="2">
        <v>574.44933587000003</v>
      </c>
      <c r="GS58" s="2">
        <v>751.08333489999995</v>
      </c>
      <c r="GT58" s="2">
        <v>621.62001167999995</v>
      </c>
      <c r="GU58" s="2">
        <v>621.62956317999999</v>
      </c>
      <c r="GV58" s="2">
        <v>864.67409788999998</v>
      </c>
      <c r="GW58" s="2">
        <v>891.84500000000003</v>
      </c>
      <c r="GX58" s="2">
        <v>1065.9176557799999</v>
      </c>
      <c r="GY58" s="2">
        <v>1138.24415546</v>
      </c>
      <c r="GZ58" s="2">
        <v>675.20081056000004</v>
      </c>
      <c r="HA58" s="2">
        <v>770.62804669000002</v>
      </c>
      <c r="HB58" s="2">
        <v>1026.9566234399999</v>
      </c>
      <c r="HC58" s="2">
        <v>770.15118258999996</v>
      </c>
      <c r="HD58" s="2">
        <v>661.46242075999999</v>
      </c>
      <c r="HE58" s="2">
        <v>803.56429962000004</v>
      </c>
      <c r="HF58" s="2">
        <v>704.39129469</v>
      </c>
      <c r="HG58" s="2">
        <v>665.72231094000006</v>
      </c>
      <c r="HH58" s="2">
        <v>881.16861294</v>
      </c>
      <c r="HI58" s="2">
        <v>967.89916731999995</v>
      </c>
      <c r="HJ58" s="2">
        <v>1084.2666167699999</v>
      </c>
      <c r="HK58" s="2">
        <v>1106.8261505599999</v>
      </c>
      <c r="HL58" s="2">
        <v>806.16027345999998</v>
      </c>
      <c r="HM58" s="2">
        <v>870.06056073000002</v>
      </c>
      <c r="HN58" s="2">
        <v>1069.9317867300001</v>
      </c>
      <c r="HO58" s="2">
        <v>930.94912662000002</v>
      </c>
      <c r="HP58" s="2">
        <v>634.85175857000002</v>
      </c>
      <c r="HQ58" s="2">
        <v>860.71661911000001</v>
      </c>
      <c r="HR58" s="2">
        <v>672.15874723000002</v>
      </c>
      <c r="HS58" s="2">
        <v>765.02805049000006</v>
      </c>
      <c r="HT58" s="2">
        <v>863.77671945999998</v>
      </c>
      <c r="HU58" s="2">
        <v>993.24411349000002</v>
      </c>
      <c r="HV58" s="2">
        <v>946.40912877999995</v>
      </c>
      <c r="HW58" s="2">
        <v>1184.7673940300001</v>
      </c>
      <c r="HX58" s="2">
        <v>719.64975833000005</v>
      </c>
      <c r="HY58" s="2">
        <v>855.50900754999998</v>
      </c>
      <c r="HZ58" s="2">
        <v>1137.62048706</v>
      </c>
      <c r="IA58" s="2">
        <v>939.85881707999999</v>
      </c>
      <c r="IB58" s="2">
        <v>681.40866724</v>
      </c>
      <c r="IC58" s="2">
        <v>845.04120234000004</v>
      </c>
      <c r="ID58" s="2">
        <v>687.18732363000004</v>
      </c>
      <c r="IE58" s="2">
        <v>834.17325653</v>
      </c>
      <c r="IF58" s="2">
        <v>0</v>
      </c>
      <c r="IG58" s="2">
        <v>3362.1164613800001</v>
      </c>
      <c r="IH58" s="2">
        <v>1015.69670303</v>
      </c>
      <c r="II58" s="2">
        <v>1245.0118429500001</v>
      </c>
      <c r="IJ58" s="2">
        <v>873.17755836999993</v>
      </c>
      <c r="IK58" s="2">
        <v>983.06393986</v>
      </c>
      <c r="IL58" s="2">
        <v>1115.0168992900001</v>
      </c>
      <c r="IM58" s="2">
        <v>966.80054465000001</v>
      </c>
      <c r="IN58" s="2">
        <v>848.16425217999995</v>
      </c>
      <c r="IO58" s="2">
        <v>879.60636758999999</v>
      </c>
      <c r="IP58" s="2">
        <v>628.45226735999995</v>
      </c>
      <c r="IQ58" s="2">
        <v>984.16708403999996</v>
      </c>
      <c r="IR58" s="2">
        <v>881.16263045000005</v>
      </c>
      <c r="IS58" s="2">
        <v>1178.5430387399999</v>
      </c>
      <c r="IT58" s="2">
        <v>1077.25245223</v>
      </c>
      <c r="IU58" s="2">
        <v>1408.30586565</v>
      </c>
      <c r="IV58" s="2">
        <v>948.34042150000005</v>
      </c>
      <c r="IW58" s="2">
        <v>994.30403665999995</v>
      </c>
      <c r="IX58" s="2">
        <v>1220.2526176399999</v>
      </c>
      <c r="IY58" s="2">
        <v>1142.70854753</v>
      </c>
      <c r="IZ58" s="2">
        <v>776.09856027000001</v>
      </c>
      <c r="JA58" s="2">
        <v>979.09404807999999</v>
      </c>
      <c r="JB58" s="2">
        <v>671.65152088000002</v>
      </c>
      <c r="JC58" s="2">
        <v>905.61566002999996</v>
      </c>
      <c r="JD58" s="2">
        <v>1053.702458</v>
      </c>
      <c r="JE58" s="2">
        <v>1290.25184825</v>
      </c>
      <c r="JF58" s="2">
        <v>1113.4745875399999</v>
      </c>
      <c r="JG58" s="2">
        <v>1367.32613165</v>
      </c>
      <c r="JH58" s="2">
        <v>1062.47349794</v>
      </c>
      <c r="JI58" s="2">
        <v>1049.5801832300001</v>
      </c>
      <c r="JJ58" s="2">
        <v>1619.79258906</v>
      </c>
      <c r="JK58" s="2">
        <v>933.03404020999994</v>
      </c>
      <c r="JL58" s="2">
        <v>999.15397388999997</v>
      </c>
      <c r="JM58" s="2">
        <v>993.63431188000004</v>
      </c>
      <c r="JN58" s="2">
        <v>872.85677178000003</v>
      </c>
      <c r="JO58" s="2">
        <v>1001.05814824</v>
      </c>
      <c r="JP58" s="2">
        <v>1035.9410653800001</v>
      </c>
      <c r="JQ58" s="2">
        <v>1547.59880886</v>
      </c>
      <c r="JR58" s="2">
        <v>1184.0263328699998</v>
      </c>
      <c r="JS58" s="2">
        <v>1643.0477489899999</v>
      </c>
      <c r="JT58" s="2">
        <v>1081.8317069500001</v>
      </c>
      <c r="JU58" s="2">
        <v>902.49143194000021</v>
      </c>
      <c r="JV58" s="2">
        <v>1118.64690636</v>
      </c>
      <c r="JW58" s="2">
        <v>838.19619952999994</v>
      </c>
      <c r="JX58" s="2">
        <v>859.58633255999996</v>
      </c>
      <c r="JY58" s="2">
        <v>917.87628339000003</v>
      </c>
      <c r="JZ58" s="2">
        <v>739.35743138999999</v>
      </c>
      <c r="KA58" s="2">
        <v>994.87665670000001</v>
      </c>
      <c r="KB58" s="2">
        <v>1318.6336565399999</v>
      </c>
      <c r="KC58" s="2">
        <v>1382.0518256099999</v>
      </c>
      <c r="KD58" s="2">
        <v>1436.9769719799999</v>
      </c>
      <c r="KE58" s="2">
        <v>1812.3585240699999</v>
      </c>
      <c r="KF58" s="2">
        <v>1333.63277472</v>
      </c>
      <c r="KG58" s="2">
        <v>1319.82595737</v>
      </c>
      <c r="KH58" s="2">
        <v>1586.2490641300001</v>
      </c>
      <c r="KI58" s="2">
        <v>1371.8591337400001</v>
      </c>
      <c r="KJ58" s="2">
        <v>1196.2998642800001</v>
      </c>
      <c r="KK58" s="2">
        <v>1498.7087932899999</v>
      </c>
      <c r="KL58" s="2">
        <v>1094.9670558800001</v>
      </c>
      <c r="KM58" s="2">
        <v>1393.5855369799999</v>
      </c>
      <c r="KN58" s="2">
        <v>1699.2658972500001</v>
      </c>
      <c r="KO58" s="2">
        <v>477.52784869000004</v>
      </c>
      <c r="KP58" s="2">
        <v>3058.69862354</v>
      </c>
      <c r="KQ58" s="2">
        <v>2462.5196788000003</v>
      </c>
      <c r="KR58" s="2">
        <v>1492.8793459999999</v>
      </c>
    </row>
    <row r="59" spans="1:304" x14ac:dyDescent="0.2">
      <c r="A59" t="s">
        <v>29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-77.39</v>
      </c>
      <c r="AA59" s="2">
        <v>-70.747200000000007</v>
      </c>
      <c r="AB59" s="2">
        <v>-150.16</v>
      </c>
      <c r="AC59" s="2">
        <v>-107.87</v>
      </c>
      <c r="AD59" s="2">
        <v>-91.63</v>
      </c>
      <c r="AE59" s="2">
        <v>-50.06</v>
      </c>
      <c r="AF59" s="2">
        <v>-35.49</v>
      </c>
      <c r="AG59" s="2">
        <v>-67.449399999999997</v>
      </c>
      <c r="AH59" s="2">
        <v>-71.477800000000002</v>
      </c>
      <c r="AI59" s="2">
        <v>-49.92</v>
      </c>
      <c r="AJ59" s="2">
        <v>-92.946299999999994</v>
      </c>
      <c r="AK59" s="2">
        <v>-90.66</v>
      </c>
      <c r="AL59" s="2">
        <v>-170.6385186707293</v>
      </c>
      <c r="AM59" s="2">
        <v>-110.8703050253944</v>
      </c>
      <c r="AN59" s="2">
        <v>83.90337671058991</v>
      </c>
      <c r="AO59" s="2">
        <v>76.105885530015712</v>
      </c>
      <c r="AP59" s="2">
        <v>-444.98725745070044</v>
      </c>
      <c r="AQ59" s="2">
        <v>-70.531416506212238</v>
      </c>
      <c r="AR59" s="2">
        <v>-51.861540630337139</v>
      </c>
      <c r="AS59" s="2">
        <v>-124.6486234196515</v>
      </c>
      <c r="AT59" s="2">
        <v>-102.22077089722059</v>
      </c>
      <c r="AU59" s="2">
        <v>-112.38323625093405</v>
      </c>
      <c r="AV59" s="2">
        <v>-79.706432902113917</v>
      </c>
      <c r="AW59" s="2">
        <v>-104.91856508063969</v>
      </c>
      <c r="AX59" s="2">
        <v>-182.24108327450125</v>
      </c>
      <c r="AY59" s="2">
        <v>-88.056809880535496</v>
      </c>
      <c r="AZ59" s="2">
        <v>-89.517333526432225</v>
      </c>
      <c r="BA59" s="2">
        <v>-107.70733625991402</v>
      </c>
      <c r="BB59" s="2">
        <v>-168.41422190549528</v>
      </c>
      <c r="BC59" s="2">
        <v>34.425744211342675</v>
      </c>
      <c r="BD59" s="2">
        <v>-99.033661707221384</v>
      </c>
      <c r="BE59" s="2">
        <v>-130.45355906232109</v>
      </c>
      <c r="BF59" s="2">
        <v>-127.70161148714625</v>
      </c>
      <c r="BG59" s="2">
        <v>-158.84960997077368</v>
      </c>
      <c r="BH59" s="2">
        <v>-104.66742102377125</v>
      </c>
      <c r="BI59" s="2">
        <v>-105.80774694209269</v>
      </c>
      <c r="BJ59" s="2">
        <v>-142.67291932622777</v>
      </c>
      <c r="BK59" s="2">
        <v>-349.44031133446282</v>
      </c>
      <c r="BL59" s="2">
        <v>-225.47344724098792</v>
      </c>
      <c r="BM59" s="2">
        <v>-181.39547512206144</v>
      </c>
      <c r="BN59" s="2">
        <v>-236.33174147561448</v>
      </c>
      <c r="BO59" s="2">
        <v>-261.41935302520733</v>
      </c>
      <c r="BP59" s="2">
        <v>-198.4674477510018</v>
      </c>
      <c r="BQ59" s="2">
        <v>-142.45377724520017</v>
      </c>
      <c r="BR59" s="2">
        <v>-156.45645718556872</v>
      </c>
      <c r="BS59" s="2">
        <v>-297.24244783936939</v>
      </c>
      <c r="BT59" s="2">
        <v>-194.39109483711951</v>
      </c>
      <c r="BU59" s="2">
        <v>-177.31561800880195</v>
      </c>
      <c r="BV59" s="2">
        <v>36.892633455747003</v>
      </c>
      <c r="BW59" s="2">
        <v>57.222065905652002</v>
      </c>
      <c r="BX59" s="2">
        <v>-567.78868170518194</v>
      </c>
      <c r="BY59" s="2">
        <v>64.030226043366795</v>
      </c>
      <c r="BZ59" s="2">
        <v>-273.50655247999998</v>
      </c>
      <c r="CA59" s="2">
        <v>15.711831378486</v>
      </c>
      <c r="CB59" s="2">
        <v>-694.03804508756002</v>
      </c>
      <c r="CC59" s="2">
        <v>-226.66628993518401</v>
      </c>
      <c r="CD59" s="2">
        <v>-133.23718464000001</v>
      </c>
      <c r="CE59" s="2">
        <v>-59.291078640000002</v>
      </c>
      <c r="CF59" s="2">
        <v>-196.87405670000001</v>
      </c>
      <c r="CG59" s="2">
        <v>-69.485513999999995</v>
      </c>
      <c r="CH59" s="2">
        <v>-336.36553942507601</v>
      </c>
      <c r="CI59" s="2">
        <v>-171.50017050964701</v>
      </c>
      <c r="CJ59" s="2">
        <v>-186.55740792043699</v>
      </c>
      <c r="CK59" s="2">
        <v>-175.062617625287</v>
      </c>
      <c r="CL59" s="2">
        <v>-55.506018767901601</v>
      </c>
      <c r="CM59" s="2">
        <v>-284.643511335624</v>
      </c>
      <c r="CN59" s="2">
        <v>-173.30027173459999</v>
      </c>
      <c r="CO59" s="2">
        <v>-177.8323867734</v>
      </c>
      <c r="CP59" s="2">
        <v>-123.37274699783001</v>
      </c>
      <c r="CQ59" s="2">
        <v>-245.42512774982399</v>
      </c>
      <c r="CR59" s="2">
        <v>-142.860666206535</v>
      </c>
      <c r="CS59" s="2">
        <v>-140.18195387</v>
      </c>
      <c r="CT59" s="2">
        <v>-131.48148021978818</v>
      </c>
      <c r="CU59" s="2">
        <v>-223.45397614844717</v>
      </c>
      <c r="CV59" s="2">
        <v>-292.36472251198603</v>
      </c>
      <c r="CW59" s="2">
        <v>-255.84462287374237</v>
      </c>
      <c r="CX59" s="2">
        <v>-310.2068060807884</v>
      </c>
      <c r="CY59" s="2">
        <v>-443.80379767629188</v>
      </c>
      <c r="CZ59" s="2">
        <v>-167.60641032027854</v>
      </c>
      <c r="DA59" s="2">
        <v>-172.99879179232008</v>
      </c>
      <c r="DB59" s="2">
        <v>-26.74174801253146</v>
      </c>
      <c r="DC59" s="2">
        <v>-210.95626831441581</v>
      </c>
      <c r="DD59" s="2">
        <v>-89.248416737460971</v>
      </c>
      <c r="DE59" s="2">
        <v>-376.77868100000001</v>
      </c>
      <c r="DF59" s="2">
        <v>66.199962358651106</v>
      </c>
      <c r="DG59" s="2">
        <v>-296.43740895548746</v>
      </c>
      <c r="DH59" s="2">
        <v>-176.0888336220097</v>
      </c>
      <c r="DI59" s="2">
        <v>-116.22931160758506</v>
      </c>
      <c r="DJ59" s="2">
        <v>-261.10246630638591</v>
      </c>
      <c r="DK59" s="2">
        <v>-390.13152836438525</v>
      </c>
      <c r="DL59" s="2">
        <v>-291.58491598298161</v>
      </c>
      <c r="DM59" s="2">
        <v>-147.4063246436875</v>
      </c>
      <c r="DN59" s="2">
        <v>-143.79833576994025</v>
      </c>
      <c r="DO59" s="2">
        <v>-202.59308004533355</v>
      </c>
      <c r="DP59" s="2">
        <v>-194.1930307504654</v>
      </c>
      <c r="DQ59" s="2">
        <v>-265.77319750068568</v>
      </c>
      <c r="DR59" s="2">
        <v>-232.11538507396011</v>
      </c>
      <c r="DS59" s="2">
        <v>-339.38924663021083</v>
      </c>
      <c r="DT59" s="2">
        <v>-288.63339021126194</v>
      </c>
      <c r="DU59" s="2">
        <v>-219.57649774526817</v>
      </c>
      <c r="DV59" s="2">
        <v>-163.07675101023352</v>
      </c>
      <c r="DW59" s="2">
        <v>-161.92151592054881</v>
      </c>
      <c r="DX59" s="2">
        <v>-273.3656635171738</v>
      </c>
      <c r="DY59" s="2">
        <v>-292.35274768793096</v>
      </c>
      <c r="DZ59" s="2">
        <v>-210.21233683784027</v>
      </c>
      <c r="EA59" s="2">
        <v>-135.16438340997928</v>
      </c>
      <c r="EB59" s="2">
        <v>-377.25645679218655</v>
      </c>
      <c r="EC59" s="2">
        <v>-447.85662191678006</v>
      </c>
      <c r="ED59" s="2">
        <v>-355.6264659937695</v>
      </c>
      <c r="EE59" s="2">
        <v>-485.6672460937005</v>
      </c>
      <c r="EF59" s="2">
        <v>-328.93454087453381</v>
      </c>
      <c r="EG59" s="2">
        <v>-238.2470223671944</v>
      </c>
      <c r="EH59" s="2">
        <v>-394.90796405549997</v>
      </c>
      <c r="EI59" s="2">
        <v>-237.98237449885681</v>
      </c>
      <c r="EJ59" s="2">
        <v>-269.02258329786423</v>
      </c>
      <c r="EK59" s="2">
        <v>-145.89997818625369</v>
      </c>
      <c r="EL59" s="2">
        <v>-269.93749449332392</v>
      </c>
      <c r="EM59" s="2">
        <v>-397.07370114632602</v>
      </c>
      <c r="EN59" s="2">
        <v>-222.74888578218213</v>
      </c>
      <c r="EO59" s="2">
        <v>-325.42863138740688</v>
      </c>
      <c r="EP59" s="2">
        <v>-223.97450942547249</v>
      </c>
      <c r="EQ59" s="2">
        <v>-227.54661377342273</v>
      </c>
      <c r="ER59" s="2">
        <v>-310.11010660226282</v>
      </c>
      <c r="ES59" s="2">
        <v>-232.49592336309652</v>
      </c>
      <c r="ET59" s="2">
        <v>-183.48085587202269</v>
      </c>
      <c r="EU59" s="2">
        <v>-289.79144155040643</v>
      </c>
      <c r="EV59" s="2">
        <v>-338.67772535492679</v>
      </c>
      <c r="EW59" s="2">
        <v>-306.70253711357236</v>
      </c>
      <c r="EX59" s="2">
        <v>-210.55418744088391</v>
      </c>
      <c r="EY59" s="2">
        <v>-309.99893964048977</v>
      </c>
      <c r="EZ59" s="2">
        <v>-316.16274982891275</v>
      </c>
      <c r="FA59" s="2">
        <v>-503.44001423559178</v>
      </c>
      <c r="FB59" s="2">
        <v>-300.38060731852926</v>
      </c>
      <c r="FC59" s="2">
        <v>-365.93106898927351</v>
      </c>
      <c r="FD59" s="2">
        <v>-261.14292720709381</v>
      </c>
      <c r="FE59" s="2">
        <v>-232.54182808863186</v>
      </c>
      <c r="FF59" s="2">
        <v>-433.2959117233417</v>
      </c>
      <c r="FG59" s="2">
        <v>-339.36135594081776</v>
      </c>
      <c r="FH59" s="2">
        <v>-244.88131570876479</v>
      </c>
      <c r="FI59" s="2">
        <v>-325.92160586938076</v>
      </c>
      <c r="FJ59" s="2">
        <v>-216.50232200653147</v>
      </c>
      <c r="FK59" s="2">
        <v>-297.09143050082122</v>
      </c>
      <c r="FL59" s="2">
        <v>-357.99885521287052</v>
      </c>
      <c r="FM59" s="2">
        <v>-198.70741915910457</v>
      </c>
      <c r="FN59" s="2">
        <v>-362.17446058511246</v>
      </c>
      <c r="FO59" s="2">
        <v>-510.13518123517684</v>
      </c>
      <c r="FP59" s="2">
        <v>-219.35417624558096</v>
      </c>
      <c r="FQ59" s="2">
        <v>-340.50448192800309</v>
      </c>
      <c r="FR59" s="2">
        <v>-403.32801565872376</v>
      </c>
      <c r="FS59" s="2">
        <v>-389.9150603397685</v>
      </c>
      <c r="FT59" s="2">
        <v>-383.98876099843216</v>
      </c>
      <c r="FU59" s="2">
        <v>-366.29843379477887</v>
      </c>
      <c r="FV59" s="2">
        <v>-225.37678319918555</v>
      </c>
      <c r="FW59" s="2">
        <v>-575.25437265230551</v>
      </c>
      <c r="FX59" s="2">
        <v>-319.50427944965128</v>
      </c>
      <c r="FY59" s="2">
        <v>-507.19367801936016</v>
      </c>
      <c r="FZ59" s="2">
        <v>-346.60891110781313</v>
      </c>
      <c r="GA59" s="2">
        <v>-593.5356770555328</v>
      </c>
      <c r="GB59" s="2">
        <v>-384.47828291464526</v>
      </c>
      <c r="GC59" s="2">
        <v>-443.48241797161666</v>
      </c>
      <c r="GD59" s="2">
        <v>-556.49730839079689</v>
      </c>
      <c r="GE59" s="2">
        <v>-281.1379130710323</v>
      </c>
      <c r="GF59" s="2">
        <v>-304.55788297099105</v>
      </c>
      <c r="GG59" s="2">
        <v>-352.73497182176692</v>
      </c>
      <c r="GH59" s="2">
        <v>-238.59093823494746</v>
      </c>
      <c r="GI59" s="2">
        <v>-184.384130804759</v>
      </c>
      <c r="GJ59" s="2">
        <v>-413.09549757052389</v>
      </c>
      <c r="GK59" s="2">
        <v>-251.73098316512619</v>
      </c>
      <c r="GL59" s="2">
        <v>-479.40052388863324</v>
      </c>
      <c r="GM59" s="2">
        <v>-704.87998769640546</v>
      </c>
      <c r="GN59" s="2">
        <v>-354.82836447844016</v>
      </c>
      <c r="GO59" s="2">
        <v>-307.91194190436102</v>
      </c>
      <c r="GP59" s="2">
        <v>-520.61047548964086</v>
      </c>
      <c r="GQ59" s="2">
        <v>-327.64965327528114</v>
      </c>
      <c r="GR59" s="2">
        <v>-198.77970566674426</v>
      </c>
      <c r="GS59" s="2">
        <v>-324.11893111665324</v>
      </c>
      <c r="GT59" s="2">
        <v>-247.99699479318951</v>
      </c>
      <c r="GU59" s="2">
        <v>-280.77808447260668</v>
      </c>
      <c r="GV59" s="2">
        <v>-547.74860970270402</v>
      </c>
      <c r="GW59" s="2">
        <v>-376.17528419428584</v>
      </c>
      <c r="GX59" s="2">
        <v>-675.05864381503488</v>
      </c>
      <c r="GY59" s="2">
        <v>-762.46506699526321</v>
      </c>
      <c r="GZ59" s="2">
        <v>-351.18856226626662</v>
      </c>
      <c r="HA59" s="2">
        <v>-353.18488199258809</v>
      </c>
      <c r="HB59" s="2">
        <v>-620.77737493919165</v>
      </c>
      <c r="HC59" s="2">
        <v>-337.23036631316575</v>
      </c>
      <c r="HD59" s="2">
        <v>-385.5076200039104</v>
      </c>
      <c r="HE59" s="2">
        <v>-443.84344169655583</v>
      </c>
      <c r="HF59" s="2">
        <v>-292.30122309702426</v>
      </c>
      <c r="HG59" s="2">
        <v>-289.3809029730586</v>
      </c>
      <c r="HH59" s="2">
        <v>-477.16076472108603</v>
      </c>
      <c r="HI59" s="2">
        <v>-587.46033530641569</v>
      </c>
      <c r="HJ59" s="2">
        <v>-656.50237366960232</v>
      </c>
      <c r="HK59" s="2">
        <v>-623.77832525761801</v>
      </c>
      <c r="HL59" s="2">
        <v>-351.9291709971011</v>
      </c>
      <c r="HM59" s="2">
        <v>-360.57784368473267</v>
      </c>
      <c r="HN59" s="2">
        <v>-537.40399253462817</v>
      </c>
      <c r="HO59" s="2">
        <v>-314.66468122954154</v>
      </c>
      <c r="HP59" s="2">
        <v>-164.07957045465534</v>
      </c>
      <c r="HQ59" s="2">
        <v>-289.15971507393778</v>
      </c>
      <c r="HR59" s="2">
        <v>-122.53025215170683</v>
      </c>
      <c r="HS59" s="2">
        <v>-255.53650208916847</v>
      </c>
      <c r="HT59" s="2">
        <v>-335.11015028018653</v>
      </c>
      <c r="HU59" s="2">
        <v>-533.28852797395837</v>
      </c>
      <c r="HV59" s="2">
        <v>-342.91002471412463</v>
      </c>
      <c r="HW59" s="2">
        <v>-539.10294692068442</v>
      </c>
      <c r="HX59" s="2">
        <v>-139.11648139059963</v>
      </c>
      <c r="HY59" s="2">
        <v>-247.15957069703506</v>
      </c>
      <c r="HZ59" s="2">
        <v>-471.5344064994502</v>
      </c>
      <c r="IA59" s="2">
        <v>-292.56273257978029</v>
      </c>
      <c r="IB59" s="2">
        <v>-139.02087423151977</v>
      </c>
      <c r="IC59" s="2">
        <v>-252.44751108641165</v>
      </c>
      <c r="ID59" s="2">
        <v>-139.15518626288417</v>
      </c>
      <c r="IE59" s="2">
        <v>-233.33259656268348</v>
      </c>
      <c r="IF59" s="2">
        <v>690.16134915940609</v>
      </c>
      <c r="IG59" s="2">
        <v>-2557.4730607095944</v>
      </c>
      <c r="IH59" s="2">
        <v>-380.9119790649022</v>
      </c>
      <c r="II59" s="2">
        <v>-464.95614530136311</v>
      </c>
      <c r="IJ59" s="2">
        <v>-265.59755180346593</v>
      </c>
      <c r="IK59" s="2">
        <v>-302.58904069657251</v>
      </c>
      <c r="IL59" s="2">
        <v>-423.69309495747837</v>
      </c>
      <c r="IM59" s="2">
        <v>-261.58060966828361</v>
      </c>
      <c r="IN59" s="2">
        <v>-234.98320093307166</v>
      </c>
      <c r="IO59" s="2">
        <v>-236.21775946356601</v>
      </c>
      <c r="IP59" s="2">
        <v>-41.806425003415441</v>
      </c>
      <c r="IQ59" s="2">
        <v>-358.11842357905965</v>
      </c>
      <c r="IR59" s="2">
        <v>-241.1369688107815</v>
      </c>
      <c r="IS59" s="2">
        <v>-548.63845880835129</v>
      </c>
      <c r="IT59" s="2">
        <v>-418.98068826357894</v>
      </c>
      <c r="IU59" s="2">
        <v>-717.49578728843528</v>
      </c>
      <c r="IV59" s="2">
        <v>-314.38066817500521</v>
      </c>
      <c r="IW59" s="2">
        <v>-302.22393623145194</v>
      </c>
      <c r="IX59" s="2">
        <v>-493.37759895555081</v>
      </c>
      <c r="IY59" s="2">
        <v>-430.28203564623743</v>
      </c>
      <c r="IZ59" s="2">
        <v>-139.96967971591047</v>
      </c>
      <c r="JA59" s="2">
        <v>-326.49821880731139</v>
      </c>
      <c r="JB59" s="2">
        <v>77.455978953735325</v>
      </c>
      <c r="JC59" s="2">
        <v>-181.84891219170274</v>
      </c>
      <c r="JD59" s="2">
        <v>-261.94905503294768</v>
      </c>
      <c r="JE59" s="2">
        <v>-487.9497237686233</v>
      </c>
      <c r="JF59" s="2">
        <v>-272.19797007701419</v>
      </c>
      <c r="JG59" s="2">
        <v>-560.74220721538529</v>
      </c>
      <c r="JH59" s="2">
        <v>-279.56153077710167</v>
      </c>
      <c r="JI59" s="2">
        <v>-381.42969892416801</v>
      </c>
      <c r="JJ59" s="2">
        <v>-928.15339450874694</v>
      </c>
      <c r="JK59" s="2">
        <v>175.39883249770651</v>
      </c>
      <c r="JL59" s="2">
        <v>-198.6406297037492</v>
      </c>
      <c r="JM59" s="2">
        <v>-234.15426109436271</v>
      </c>
      <c r="JN59" s="2">
        <v>-74.661018464944448</v>
      </c>
      <c r="JO59" s="2">
        <v>-238.60046908584377</v>
      </c>
      <c r="JP59" s="2">
        <v>-243.7097437926617</v>
      </c>
      <c r="JQ59" s="2">
        <v>-750.24774478612744</v>
      </c>
      <c r="JR59" s="2">
        <v>-593.32402278392044</v>
      </c>
      <c r="JS59" s="2">
        <v>-1057.9655964005474</v>
      </c>
      <c r="JT59" s="2">
        <v>-362.52300868117067</v>
      </c>
      <c r="JU59" s="2">
        <v>-72.209455537677272</v>
      </c>
      <c r="JV59" s="2">
        <v>-243.87757609162364</v>
      </c>
      <c r="JW59" s="2">
        <v>167.92503315632987</v>
      </c>
      <c r="JX59" s="2">
        <v>-4.4327690503307382</v>
      </c>
      <c r="JY59" s="2">
        <v>-150.72246106693927</v>
      </c>
      <c r="JZ59" s="2">
        <v>-42.131463595096839</v>
      </c>
      <c r="KA59" s="2">
        <v>-389.07870905019911</v>
      </c>
      <c r="KB59" s="2">
        <v>-785.58225679958991</v>
      </c>
      <c r="KC59" s="2">
        <v>-893.46040374761094</v>
      </c>
      <c r="KD59" s="2">
        <v>-1117.9036667951091</v>
      </c>
      <c r="KE59" s="2">
        <v>-1295.6879925932735</v>
      </c>
      <c r="KF59" s="2">
        <v>-766.43324115580356</v>
      </c>
      <c r="KG59" s="2">
        <v>-770.31392259356585</v>
      </c>
      <c r="KH59" s="2">
        <v>-944.39830281383774</v>
      </c>
      <c r="KI59" s="2">
        <v>-593.70402548567836</v>
      </c>
      <c r="KJ59" s="2">
        <v>-704.61473043035721</v>
      </c>
      <c r="KK59" s="2">
        <v>-1040.7702634829627</v>
      </c>
      <c r="KL59" s="2">
        <v>-749.5316363568071</v>
      </c>
      <c r="KM59" s="2">
        <v>-967.7254328338521</v>
      </c>
      <c r="KN59" s="2">
        <v>-1272.5259239787122</v>
      </c>
      <c r="KO59" s="2">
        <v>-182.27864057496993</v>
      </c>
      <c r="KP59" s="2">
        <v>-2492.7518914457178</v>
      </c>
      <c r="KQ59" s="2">
        <v>-1790.0981349447989</v>
      </c>
      <c r="KR59" s="2">
        <v>-900.01833195298934</v>
      </c>
    </row>
    <row r="60" spans="1:304" x14ac:dyDescent="0.2">
      <c r="A60" t="s">
        <v>30</v>
      </c>
      <c r="B60" s="2">
        <v>116.90307946133339</v>
      </c>
      <c r="C60" s="2">
        <v>119.17883862933338</v>
      </c>
      <c r="D60" s="2">
        <v>117.35138636800005</v>
      </c>
      <c r="E60" s="2">
        <v>115.04861712533341</v>
      </c>
      <c r="F60" s="2">
        <v>116.4929113333334</v>
      </c>
      <c r="G60" s="2">
        <v>116.9922337653334</v>
      </c>
      <c r="H60" s="2">
        <v>110.13490891733339</v>
      </c>
      <c r="I60" s="2">
        <v>121.45121256533339</v>
      </c>
      <c r="J60" s="2">
        <v>120.62516456533339</v>
      </c>
      <c r="K60" s="2">
        <v>119.0915399893334</v>
      </c>
      <c r="L60" s="2">
        <v>118.20216012266673</v>
      </c>
      <c r="M60" s="2">
        <v>188.77686709333346</v>
      </c>
      <c r="N60" s="2">
        <v>111.22984686400005</v>
      </c>
      <c r="O60" s="2">
        <v>120.84301602133338</v>
      </c>
      <c r="P60" s="2">
        <v>94.807099632000046</v>
      </c>
      <c r="Q60" s="2">
        <v>93.109434666666729</v>
      </c>
      <c r="R60" s="2">
        <v>100.61384950400003</v>
      </c>
      <c r="S60" s="2">
        <v>101.98845269866671</v>
      </c>
      <c r="T60" s="2">
        <v>96.121409280000051</v>
      </c>
      <c r="U60" s="2">
        <v>105.03007437333339</v>
      </c>
      <c r="V60" s="2">
        <v>101.14646933333339</v>
      </c>
      <c r="W60" s="2">
        <v>102.76543625600006</v>
      </c>
      <c r="X60" s="2">
        <v>107.68840520000006</v>
      </c>
      <c r="Y60" s="2">
        <v>176.55711970133345</v>
      </c>
      <c r="Z60" s="2">
        <v>227.69399999999999</v>
      </c>
      <c r="AA60" s="2">
        <v>0</v>
      </c>
      <c r="AB60" s="2">
        <v>208.46899999999999</v>
      </c>
      <c r="AC60" s="2">
        <v>45.372</v>
      </c>
      <c r="AD60" s="2">
        <v>137.36799999999999</v>
      </c>
      <c r="AE60" s="2">
        <v>47.003</v>
      </c>
      <c r="AF60" s="2">
        <v>146.42599999999999</v>
      </c>
      <c r="AG60" s="2">
        <v>48.81</v>
      </c>
      <c r="AH60" s="2">
        <v>131.75700000000001</v>
      </c>
      <c r="AI60" s="2">
        <v>34.414000000000001</v>
      </c>
      <c r="AJ60" s="2">
        <v>165.39400000000001</v>
      </c>
      <c r="AK60" s="2">
        <v>62.37</v>
      </c>
      <c r="AL60" s="2">
        <v>194.624</v>
      </c>
      <c r="AM60" s="2">
        <v>106.688</v>
      </c>
      <c r="AN60" s="2">
        <v>217.381</v>
      </c>
      <c r="AO60" s="2">
        <v>60.323999999999998</v>
      </c>
      <c r="AP60" s="2">
        <v>203.54499999999999</v>
      </c>
      <c r="AQ60" s="2">
        <v>71.94</v>
      </c>
      <c r="AR60" s="2">
        <v>209.26499999999999</v>
      </c>
      <c r="AS60" s="2">
        <v>72.078999999999994</v>
      </c>
      <c r="AT60" s="2">
        <v>214.33099999999999</v>
      </c>
      <c r="AU60" s="2">
        <v>79.2</v>
      </c>
      <c r="AV60" s="2">
        <v>219.49600000000001</v>
      </c>
      <c r="AW60" s="2">
        <v>75.900000000000006</v>
      </c>
      <c r="AX60" s="2">
        <v>289.06850168</v>
      </c>
      <c r="AY60" s="2">
        <v>112.793993585</v>
      </c>
      <c r="AZ60" s="2">
        <v>238.19587282699999</v>
      </c>
      <c r="BA60" s="2">
        <v>79.662000000000006</v>
      </c>
      <c r="BB60" s="2">
        <v>238.1164354867</v>
      </c>
      <c r="BC60" s="2">
        <v>73.260000000000005</v>
      </c>
      <c r="BD60" s="2">
        <v>241.23062999999999</v>
      </c>
      <c r="BE60" s="2">
        <v>82.962000009999997</v>
      </c>
      <c r="BF60" s="2">
        <v>249.22467379</v>
      </c>
      <c r="BG60" s="2">
        <v>77.022000000000006</v>
      </c>
      <c r="BH60" s="2">
        <v>242.95634999999999</v>
      </c>
      <c r="BI60" s="2">
        <v>79.662000000000006</v>
      </c>
      <c r="BJ60" s="2">
        <v>330.50495000000001</v>
      </c>
      <c r="BK60" s="2">
        <v>142.409998</v>
      </c>
      <c r="BL60" s="2">
        <v>269.27059000000003</v>
      </c>
      <c r="BM60" s="2">
        <v>79.727999999999994</v>
      </c>
      <c r="BN60" s="2">
        <v>284.43301700000001</v>
      </c>
      <c r="BO60" s="2">
        <v>83.82</v>
      </c>
      <c r="BP60" s="2">
        <v>273.02839</v>
      </c>
      <c r="BQ60" s="2">
        <v>87.12</v>
      </c>
      <c r="BR60" s="2">
        <v>297.17869999999999</v>
      </c>
      <c r="BS60" s="2">
        <v>91.805999999999997</v>
      </c>
      <c r="BT60" s="2">
        <v>297.28431</v>
      </c>
      <c r="BU60" s="2">
        <v>103.422</v>
      </c>
      <c r="BV60" s="2">
        <v>395.61601000000002</v>
      </c>
      <c r="BW60" s="2">
        <v>163.59634</v>
      </c>
      <c r="BX60" s="2">
        <v>294.40824352999999</v>
      </c>
      <c r="BY60" s="2">
        <v>93.06</v>
      </c>
      <c r="BZ60" s="2">
        <v>295.46947</v>
      </c>
      <c r="CA60" s="2">
        <v>100.32</v>
      </c>
      <c r="CB60" s="2">
        <v>295.01823970999999</v>
      </c>
      <c r="CC60" s="2">
        <v>100.98</v>
      </c>
      <c r="CD60" s="2">
        <v>309.40588050000002</v>
      </c>
      <c r="CE60" s="2">
        <v>109.56</v>
      </c>
      <c r="CF60" s="2">
        <v>324.71211884000002</v>
      </c>
      <c r="CG60" s="2">
        <v>121.11</v>
      </c>
      <c r="CH60" s="2">
        <v>448.11372</v>
      </c>
      <c r="CI60" s="2">
        <v>189.30529096999999</v>
      </c>
      <c r="CJ60" s="2">
        <v>306.62478815999998</v>
      </c>
      <c r="CK60" s="2">
        <v>110.68044</v>
      </c>
      <c r="CL60" s="2">
        <v>332.56716803</v>
      </c>
      <c r="CM60" s="2">
        <v>100.89459318</v>
      </c>
      <c r="CN60" s="2">
        <v>321.78518421000001</v>
      </c>
      <c r="CO60" s="2">
        <v>109.07443501</v>
      </c>
      <c r="CP60" s="2">
        <v>336.55279197999999</v>
      </c>
      <c r="CQ60" s="2">
        <v>103.45360044</v>
      </c>
      <c r="CR60" s="2">
        <v>398.2403238</v>
      </c>
      <c r="CS60" s="2">
        <v>117.87726986</v>
      </c>
      <c r="CT60" s="2">
        <v>457.17687927999998</v>
      </c>
      <c r="CU60" s="2">
        <v>187.88742278000001</v>
      </c>
      <c r="CV60" s="2">
        <v>477.80442121999999</v>
      </c>
      <c r="CW60" s="2">
        <v>139.57706573999999</v>
      </c>
      <c r="CX60" s="2">
        <v>390.15826363999997</v>
      </c>
      <c r="CY60" s="2">
        <v>118.06977206000001</v>
      </c>
      <c r="CZ60" s="2">
        <v>358.399428</v>
      </c>
      <c r="DA60" s="2">
        <v>155.21936022</v>
      </c>
      <c r="DB60" s="2">
        <v>402.14863881000002</v>
      </c>
      <c r="DC60" s="2">
        <v>161.95896310000001</v>
      </c>
      <c r="DD60" s="2">
        <v>425.31488602000002</v>
      </c>
      <c r="DE60" s="2">
        <v>166.31473066000001</v>
      </c>
      <c r="DF60" s="2">
        <v>544.10994315999994</v>
      </c>
      <c r="DG60" s="2">
        <v>300.25439048999999</v>
      </c>
      <c r="DH60" s="2">
        <v>440.04846437999998</v>
      </c>
      <c r="DI60" s="2">
        <v>175.69484507000001</v>
      </c>
      <c r="DJ60" s="2">
        <v>432.17776872000002</v>
      </c>
      <c r="DK60" s="2">
        <v>172.00329908000001</v>
      </c>
      <c r="DL60" s="2">
        <v>454.68154414999998</v>
      </c>
      <c r="DM60" s="2">
        <v>176.04881527000001</v>
      </c>
      <c r="DN60" s="2">
        <v>485.49021800999998</v>
      </c>
      <c r="DO60" s="2">
        <v>184.64682374</v>
      </c>
      <c r="DP60" s="2">
        <v>474.74226174</v>
      </c>
      <c r="DQ60" s="2">
        <v>197.11701457000001</v>
      </c>
      <c r="DR60" s="2">
        <v>663.74906083999997</v>
      </c>
      <c r="DS60" s="2">
        <v>489.57712741</v>
      </c>
      <c r="DT60" s="2">
        <v>205.39324206000001</v>
      </c>
      <c r="DU60" s="2">
        <v>333.89694904999999</v>
      </c>
      <c r="DV60" s="2">
        <v>342.16045143999997</v>
      </c>
      <c r="DW60" s="2">
        <v>340.8720553</v>
      </c>
      <c r="DX60" s="2">
        <v>339.03881553000002</v>
      </c>
      <c r="DY60" s="2">
        <v>345.98499657000002</v>
      </c>
      <c r="DZ60" s="2">
        <v>362.40760856000003</v>
      </c>
      <c r="EA60" s="2">
        <v>358.65688316000001</v>
      </c>
      <c r="EB60" s="2">
        <v>366.7622743</v>
      </c>
      <c r="EC60" s="2">
        <v>388.741803</v>
      </c>
      <c r="ED60" s="2">
        <v>380.19914225000002</v>
      </c>
      <c r="EE60" s="2">
        <v>0</v>
      </c>
      <c r="EF60" s="2">
        <v>1052.8500336</v>
      </c>
      <c r="EG60" s="2">
        <v>393.07397465000003</v>
      </c>
      <c r="EH60" s="2">
        <v>397.79013931999998</v>
      </c>
      <c r="EI60" s="2">
        <v>391.86149194000001</v>
      </c>
      <c r="EJ60" s="2">
        <v>406.68805570000001</v>
      </c>
      <c r="EK60" s="2">
        <v>420.83389004999998</v>
      </c>
      <c r="EL60" s="2">
        <v>419.98325447000002</v>
      </c>
      <c r="EM60" s="2">
        <v>437.92993043000001</v>
      </c>
      <c r="EN60" s="2">
        <v>436.93029000000001</v>
      </c>
      <c r="EO60" s="2">
        <v>434.79596649000001</v>
      </c>
      <c r="EP60" s="2">
        <v>445.13350646999999</v>
      </c>
      <c r="EQ60" s="2">
        <v>756.14561995999998</v>
      </c>
      <c r="ER60" s="2">
        <v>471.70655624</v>
      </c>
      <c r="ES60" s="2">
        <v>435.10324541</v>
      </c>
      <c r="ET60" s="2">
        <v>453.29181424200004</v>
      </c>
      <c r="EU60" s="2">
        <v>431.72238887999998</v>
      </c>
      <c r="EV60" s="2">
        <v>449.04632277000002</v>
      </c>
      <c r="EW60" s="2">
        <v>454.05194234999999</v>
      </c>
      <c r="EX60" s="2">
        <v>447.38014238</v>
      </c>
      <c r="EY60" s="2">
        <v>470.58427325000002</v>
      </c>
      <c r="EZ60" s="2">
        <v>461.66579748999999</v>
      </c>
      <c r="FA60" s="2">
        <v>464.30499379999998</v>
      </c>
      <c r="FB60" s="2">
        <v>488.29105508999999</v>
      </c>
      <c r="FC60" s="2">
        <v>853.16863894999994</v>
      </c>
      <c r="FD60" s="2">
        <v>498.67154613000002</v>
      </c>
      <c r="FE60" s="2">
        <v>494.33349105999997</v>
      </c>
      <c r="FF60" s="2">
        <v>495.59184055999998</v>
      </c>
      <c r="FG60" s="2">
        <v>503.00734390999997</v>
      </c>
      <c r="FH60" s="2">
        <v>522.29441104</v>
      </c>
      <c r="FI60" s="2">
        <v>517.27866167000002</v>
      </c>
      <c r="FJ60" s="2">
        <v>530.28331733000005</v>
      </c>
      <c r="FK60" s="2">
        <v>558.66455790999998</v>
      </c>
      <c r="FL60" s="2">
        <v>539.10646885999995</v>
      </c>
      <c r="FM60" s="2">
        <v>553.01875262999999</v>
      </c>
      <c r="FN60" s="2">
        <v>440.48764382000002</v>
      </c>
      <c r="FO60" s="2">
        <v>1140.4079933</v>
      </c>
      <c r="FP60" s="2">
        <v>598.42128881999997</v>
      </c>
      <c r="FQ60" s="2">
        <v>586.12128050000001</v>
      </c>
      <c r="FR60" s="2">
        <v>576.96706987000005</v>
      </c>
      <c r="FS60" s="2">
        <v>588.23115355000004</v>
      </c>
      <c r="FT60" s="2">
        <v>606.27463760000001</v>
      </c>
      <c r="FU60" s="2">
        <v>606.04444857999999</v>
      </c>
      <c r="FV60" s="2">
        <v>625.83377380000002</v>
      </c>
      <c r="FW60" s="2">
        <v>731.32529087</v>
      </c>
      <c r="FX60" s="2">
        <v>634.84187256999996</v>
      </c>
      <c r="FY60" s="2">
        <v>635.79159500000003</v>
      </c>
      <c r="FZ60" s="2">
        <v>602.20142142169004</v>
      </c>
      <c r="GA60" s="2">
        <v>1160.79170967</v>
      </c>
      <c r="GB60" s="2">
        <v>687.51636986000005</v>
      </c>
      <c r="GC60" s="2">
        <v>671.62695310000004</v>
      </c>
      <c r="GD60" s="2">
        <v>668.47142910000002</v>
      </c>
      <c r="GE60" s="2">
        <v>739.84876641999995</v>
      </c>
      <c r="GF60" s="2">
        <v>696.66796577000002</v>
      </c>
      <c r="GG60" s="2">
        <v>691.27358614000002</v>
      </c>
      <c r="GH60" s="2">
        <v>709.92780831000005</v>
      </c>
      <c r="GI60" s="2">
        <v>718.00845301000004</v>
      </c>
      <c r="GJ60" s="2">
        <v>710.10702456000001</v>
      </c>
      <c r="GK60" s="2">
        <v>731.27844900000002</v>
      </c>
      <c r="GL60" s="2">
        <v>739.85125817000005</v>
      </c>
      <c r="GM60" s="2">
        <v>1288.18381589</v>
      </c>
      <c r="GN60" s="2">
        <v>780.52102293999997</v>
      </c>
      <c r="GO60" s="2">
        <v>753.15954597999996</v>
      </c>
      <c r="GP60" s="2">
        <v>752.21265612000002</v>
      </c>
      <c r="GQ60" s="2">
        <v>745.36088122000001</v>
      </c>
      <c r="GR60" s="2">
        <v>801.34377572999995</v>
      </c>
      <c r="GS60" s="2">
        <v>777.67638141999998</v>
      </c>
      <c r="GT60" s="2">
        <v>796.77334307000001</v>
      </c>
      <c r="GU60" s="2">
        <v>797.99274308999998</v>
      </c>
      <c r="GV60" s="2">
        <v>811.03672466</v>
      </c>
      <c r="GW60" s="2">
        <v>0</v>
      </c>
      <c r="GX60" s="2">
        <v>1631.6476549700001</v>
      </c>
      <c r="GY60" s="2">
        <v>0</v>
      </c>
      <c r="GZ60" s="2">
        <v>1466.20139733</v>
      </c>
      <c r="HA60" s="2">
        <v>824.00943308000001</v>
      </c>
      <c r="HB60" s="2">
        <v>857.56425894999995</v>
      </c>
      <c r="HC60" s="2">
        <v>829.18853478000005</v>
      </c>
      <c r="HD60" s="2">
        <v>841.59889569999996</v>
      </c>
      <c r="HE60" s="2">
        <v>856.65433409000002</v>
      </c>
      <c r="HF60" s="2">
        <v>863.52451538000003</v>
      </c>
      <c r="HG60" s="2">
        <v>860.31514775000005</v>
      </c>
      <c r="HH60" s="2">
        <v>889.22577960000001</v>
      </c>
      <c r="HI60" s="2">
        <v>880.87147123</v>
      </c>
      <c r="HJ60" s="2">
        <v>1811.9143671799998</v>
      </c>
      <c r="HK60" s="2">
        <v>1567.45948026</v>
      </c>
      <c r="HL60" s="2">
        <v>921.19025076000003</v>
      </c>
      <c r="HM60" s="2">
        <v>901.71145219000005</v>
      </c>
      <c r="HN60" s="2">
        <v>899.71943951000003</v>
      </c>
      <c r="HO60" s="2">
        <v>888.80488350999997</v>
      </c>
      <c r="HP60" s="2">
        <v>901.85348552999994</v>
      </c>
      <c r="HQ60" s="2">
        <v>913.26879890999999</v>
      </c>
      <c r="HR60" s="2">
        <v>859.03434413000002</v>
      </c>
      <c r="HS60" s="2">
        <v>942.57062487999997</v>
      </c>
      <c r="HT60" s="2">
        <v>890.47989076800002</v>
      </c>
      <c r="HU60" s="2">
        <v>857.04835034999905</v>
      </c>
      <c r="HV60" s="2">
        <v>907.65720848000001</v>
      </c>
      <c r="HW60" s="2">
        <v>1590.1465155799999</v>
      </c>
      <c r="HX60" s="2">
        <v>941.3912646</v>
      </c>
      <c r="HY60" s="2">
        <v>924.32492006999996</v>
      </c>
      <c r="HZ60" s="2">
        <v>922.10161144000006</v>
      </c>
      <c r="IA60" s="2">
        <v>916.07970716</v>
      </c>
      <c r="IB60" s="2">
        <v>911.10483468999996</v>
      </c>
      <c r="IC60" s="2">
        <v>916.69354164000003</v>
      </c>
      <c r="ID60" s="2">
        <v>909.30989491000003</v>
      </c>
      <c r="IE60" s="2">
        <v>924.50672119000001</v>
      </c>
      <c r="IF60" s="2">
        <v>909.65495497999996</v>
      </c>
      <c r="IG60" s="2">
        <v>912.33031552</v>
      </c>
      <c r="IH60" s="2">
        <v>934.05494511999996</v>
      </c>
      <c r="II60" s="2">
        <v>1632.7971620999999</v>
      </c>
      <c r="IJ60" s="2">
        <v>945.58930321000003</v>
      </c>
      <c r="IK60" s="2">
        <v>935.20204846000001</v>
      </c>
      <c r="IL60" s="2">
        <v>941.47173011999996</v>
      </c>
      <c r="IM60" s="2">
        <v>925.79947073999995</v>
      </c>
      <c r="IN60" s="2">
        <v>948.52772868</v>
      </c>
      <c r="IO60" s="2">
        <v>932.50880574999996</v>
      </c>
      <c r="IP60" s="2">
        <v>950.01689733000001</v>
      </c>
      <c r="IQ60" s="2">
        <v>961.54652508000004</v>
      </c>
      <c r="IR60" s="2">
        <v>946.45198501000004</v>
      </c>
      <c r="IS60" s="2">
        <v>964.83274587999995</v>
      </c>
      <c r="IT60" s="2">
        <v>981.43337600999996</v>
      </c>
      <c r="IU60" s="2">
        <v>1698.0521825000001</v>
      </c>
      <c r="IV60" s="2">
        <v>974.73441132999994</v>
      </c>
      <c r="IW60" s="2">
        <v>965.35639354</v>
      </c>
      <c r="IX60" s="2">
        <v>952.22460535000005</v>
      </c>
      <c r="IY60" s="2">
        <v>962.03396555999996</v>
      </c>
      <c r="IZ60" s="2">
        <v>958.40804370000001</v>
      </c>
      <c r="JA60" s="2">
        <v>956.10852316</v>
      </c>
      <c r="JB60" s="2">
        <v>960.87978822000002</v>
      </c>
      <c r="JC60" s="2">
        <v>983.61986628</v>
      </c>
      <c r="JD60" s="2">
        <v>1423.51130556</v>
      </c>
      <c r="JE60" s="2">
        <v>941.69164477000004</v>
      </c>
      <c r="JF60" s="2">
        <v>1367.7893329799999</v>
      </c>
      <c r="JG60" s="2">
        <v>1251.5553162000001</v>
      </c>
      <c r="JH60" s="2">
        <v>966.86953731999995</v>
      </c>
      <c r="JI60" s="2">
        <v>955.23706546999995</v>
      </c>
      <c r="JJ60" s="2">
        <v>941.73613115000001</v>
      </c>
      <c r="JK60" s="2">
        <v>1118.1111450400001</v>
      </c>
      <c r="JL60" s="2">
        <v>951.93031845999997</v>
      </c>
      <c r="JM60" s="2">
        <v>932.06429963999994</v>
      </c>
      <c r="JN60" s="2">
        <v>948.83030130999998</v>
      </c>
      <c r="JO60" s="2">
        <v>939.11325613999998</v>
      </c>
      <c r="JP60" s="2">
        <v>937.61329082999998</v>
      </c>
      <c r="JQ60" s="2">
        <v>950.23643584000001</v>
      </c>
      <c r="JR60" s="2">
        <v>1579.2206702999999</v>
      </c>
      <c r="JS60" s="2">
        <v>1188.18017781</v>
      </c>
      <c r="JT60" s="2">
        <v>1017.72114701</v>
      </c>
      <c r="JU60" s="2">
        <v>1026.95649886</v>
      </c>
      <c r="JV60" s="2">
        <v>940.78976557999999</v>
      </c>
      <c r="JW60" s="2">
        <v>961.29527480999991</v>
      </c>
      <c r="JX60" s="2">
        <v>924.68051137999998</v>
      </c>
      <c r="JY60" s="2">
        <v>937.42780126000002</v>
      </c>
      <c r="JZ60" s="2">
        <v>983.55518914000004</v>
      </c>
      <c r="KA60" s="2">
        <v>989.01698584999997</v>
      </c>
      <c r="KB60" s="2">
        <v>1021.6329249400001</v>
      </c>
      <c r="KC60" s="2">
        <v>1051.1037129199999</v>
      </c>
      <c r="KD60" s="2">
        <v>1714.08971507</v>
      </c>
      <c r="KE60" s="2">
        <v>1175.16804929</v>
      </c>
      <c r="KF60" s="2">
        <v>1075.06512292</v>
      </c>
      <c r="KG60" s="2">
        <v>1057.14720414</v>
      </c>
      <c r="KH60" s="2">
        <v>1102.0260080399999</v>
      </c>
      <c r="KI60" s="2">
        <v>1052.4461507999999</v>
      </c>
      <c r="KJ60" s="2">
        <v>1084.39536905</v>
      </c>
      <c r="KK60" s="2">
        <v>1090.7284457000001</v>
      </c>
      <c r="KL60" s="2">
        <v>1119.68044089</v>
      </c>
      <c r="KM60" s="2">
        <v>1132.0542778699999</v>
      </c>
      <c r="KN60" s="2">
        <v>1138.7997397500001</v>
      </c>
      <c r="KO60" s="2">
        <v>1346.96623176</v>
      </c>
      <c r="KP60" s="2">
        <v>1907.63379381</v>
      </c>
      <c r="KQ60" s="2">
        <v>1282.5280603800002</v>
      </c>
      <c r="KR60" s="2">
        <v>1360.10422047</v>
      </c>
    </row>
    <row r="61" spans="1:304" x14ac:dyDescent="0.2">
      <c r="A61" t="s">
        <v>31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9.8328539999999993</v>
      </c>
      <c r="Y61" s="2">
        <v>58.419996359999999</v>
      </c>
      <c r="Z61" s="2">
        <v>28.050226339999998</v>
      </c>
      <c r="AA61" s="2">
        <v>28.480004050000002</v>
      </c>
      <c r="AB61" s="2">
        <v>40.376020050000001</v>
      </c>
      <c r="AC61" s="2">
        <v>39.4564898</v>
      </c>
      <c r="AD61" s="2">
        <v>51.21097082</v>
      </c>
      <c r="AE61" s="2">
        <v>55.129811850000003</v>
      </c>
      <c r="AF61" s="2">
        <v>58.26233817</v>
      </c>
      <c r="AG61" s="2">
        <v>60.925613579999997</v>
      </c>
      <c r="AH61" s="2">
        <v>76.819978809999995</v>
      </c>
      <c r="AI61" s="2">
        <v>89.020918530000003</v>
      </c>
      <c r="AJ61" s="2">
        <v>96.741216840000007</v>
      </c>
      <c r="AK61" s="2">
        <v>101.87932198999999</v>
      </c>
      <c r="AL61" s="2">
        <v>106.41475912999999</v>
      </c>
      <c r="AM61" s="2">
        <v>186.27056723000001</v>
      </c>
      <c r="AN61" s="2">
        <v>106.84340905000001</v>
      </c>
      <c r="AO61" s="2">
        <v>104.44462473999999</v>
      </c>
      <c r="AP61" s="2">
        <v>114.70396348</v>
      </c>
      <c r="AQ61" s="2">
        <v>235.44098433000002</v>
      </c>
      <c r="AR61" s="2">
        <v>112.77130187</v>
      </c>
      <c r="AS61" s="2">
        <v>246.05818384999998</v>
      </c>
      <c r="AT61" s="2">
        <v>119.67263403</v>
      </c>
      <c r="AU61" s="2">
        <v>120.72280784</v>
      </c>
      <c r="AV61" s="2">
        <v>298.17843275000001</v>
      </c>
      <c r="AW61" s="2">
        <v>145.05273635</v>
      </c>
      <c r="AX61" s="2">
        <v>156.43146911000002</v>
      </c>
      <c r="AY61" s="2">
        <v>362.91451782999997</v>
      </c>
      <c r="AZ61" s="2">
        <v>121.13343472999999</v>
      </c>
      <c r="BA61" s="2">
        <v>126.75680996000001</v>
      </c>
      <c r="BB61" s="2">
        <v>286.72343645000001</v>
      </c>
      <c r="BC61" s="2">
        <v>124.58666828</v>
      </c>
      <c r="BD61" s="2">
        <v>148.01881442000001</v>
      </c>
      <c r="BE61" s="2">
        <v>366.19230513999997</v>
      </c>
      <c r="BF61" s="2">
        <v>152.92475374</v>
      </c>
      <c r="BG61" s="2">
        <v>163.43570253000001</v>
      </c>
      <c r="BH61" s="2">
        <v>254.77474856000001</v>
      </c>
      <c r="BI61" s="2">
        <v>0</v>
      </c>
      <c r="BJ61" s="2">
        <v>124.84089044</v>
      </c>
      <c r="BK61" s="2">
        <v>301.19402564000001</v>
      </c>
      <c r="BL61" s="2">
        <v>137.38649253999998</v>
      </c>
      <c r="BM61" s="2">
        <v>132.587582</v>
      </c>
      <c r="BN61" s="2">
        <v>418.05074851999996</v>
      </c>
      <c r="BO61" s="2">
        <v>173.50463857999998</v>
      </c>
      <c r="BP61" s="2">
        <v>194.29465863999999</v>
      </c>
      <c r="BQ61" s="2">
        <v>557.41597130999992</v>
      </c>
      <c r="BR61" s="2">
        <v>226.91458935000003</v>
      </c>
      <c r="BS61" s="2">
        <v>258.87896047999999</v>
      </c>
      <c r="BT61" s="2">
        <v>749.93555965999997</v>
      </c>
      <c r="BU61" s="2">
        <v>89.517557299999993</v>
      </c>
      <c r="BV61" s="2">
        <v>0</v>
      </c>
      <c r="BW61" s="2">
        <v>912.22435052999992</v>
      </c>
      <c r="BX61" s="2">
        <v>336.87050920000001</v>
      </c>
      <c r="BY61" s="2">
        <v>328.36781716000002</v>
      </c>
      <c r="BZ61" s="2">
        <v>1077.4883302999999</v>
      </c>
      <c r="CA61" s="2">
        <v>228.40863905</v>
      </c>
      <c r="CB61" s="2">
        <v>237.88208251</v>
      </c>
      <c r="CC61" s="2">
        <v>691.15285879999999</v>
      </c>
      <c r="CD61" s="2">
        <v>263.61490674000004</v>
      </c>
      <c r="CE61" s="2">
        <v>298.07111122000003</v>
      </c>
      <c r="CF61" s="2">
        <v>835.52975726</v>
      </c>
      <c r="CG61" s="2">
        <v>266.45769511000003</v>
      </c>
      <c r="CH61" s="2">
        <v>272.50044706</v>
      </c>
      <c r="CI61" s="2">
        <v>879.26278911999998</v>
      </c>
      <c r="CJ61" s="2">
        <v>376.90190404000003</v>
      </c>
      <c r="CK61" s="2">
        <v>249.14352933000001</v>
      </c>
      <c r="CL61" s="2">
        <v>915.29698440000004</v>
      </c>
      <c r="CM61" s="2">
        <v>457.16643472999999</v>
      </c>
      <c r="CN61" s="2">
        <v>385.80872227999998</v>
      </c>
      <c r="CO61" s="2">
        <v>1066.00745813</v>
      </c>
      <c r="CP61" s="2">
        <v>447.74434862999999</v>
      </c>
      <c r="CQ61" s="2">
        <v>555.36817125000005</v>
      </c>
      <c r="CR61" s="2">
        <v>1281.7225159499999</v>
      </c>
      <c r="CS61" s="2">
        <v>584.81365342000004</v>
      </c>
      <c r="CT61" s="2">
        <v>419.40497111000002</v>
      </c>
      <c r="CU61" s="2">
        <v>1171.5526560400001</v>
      </c>
      <c r="CV61" s="2">
        <v>524.84344298999997</v>
      </c>
      <c r="CW61" s="2">
        <v>403.76620780000002</v>
      </c>
      <c r="CX61" s="2">
        <v>1376.2087716200001</v>
      </c>
      <c r="CY61" s="2">
        <v>508.81014110000001</v>
      </c>
      <c r="CZ61" s="2">
        <v>569.42439999999999</v>
      </c>
      <c r="DA61" s="2">
        <v>1372.23783802</v>
      </c>
      <c r="DB61" s="2">
        <v>542.28263632000005</v>
      </c>
      <c r="DC61" s="2">
        <v>571.98032445000001</v>
      </c>
      <c r="DD61" s="2">
        <v>1562.56692466</v>
      </c>
      <c r="DE61" s="2">
        <v>547.50166910999997</v>
      </c>
      <c r="DF61" s="2">
        <v>539.86960478000003</v>
      </c>
      <c r="DG61" s="2">
        <v>1430.0661415699999</v>
      </c>
      <c r="DH61" s="2">
        <v>645.44596342</v>
      </c>
      <c r="DI61" s="2">
        <v>526.56161338000004</v>
      </c>
      <c r="DJ61" s="2">
        <v>1631.6390247500001</v>
      </c>
      <c r="DK61" s="2">
        <v>627.23990670000001</v>
      </c>
      <c r="DL61" s="2">
        <v>657.26872658000002</v>
      </c>
      <c r="DM61" s="2">
        <v>1697.20176524</v>
      </c>
      <c r="DN61" s="2">
        <v>685.49239483999997</v>
      </c>
      <c r="DO61" s="2">
        <v>668.49627238000005</v>
      </c>
      <c r="DP61" s="2">
        <v>1765.0354659899999</v>
      </c>
      <c r="DQ61" s="2">
        <v>590.61405826999999</v>
      </c>
      <c r="DR61" s="2">
        <v>573.66310272999999</v>
      </c>
      <c r="DS61" s="2">
        <v>1541.0980636100001</v>
      </c>
      <c r="DT61" s="2">
        <v>553.69713082999999</v>
      </c>
      <c r="DU61" s="2">
        <v>517.32715599000005</v>
      </c>
      <c r="DV61" s="2">
        <v>1369.8520000000001</v>
      </c>
      <c r="DW61" s="2">
        <v>594.29613658000005</v>
      </c>
      <c r="DX61" s="2">
        <v>590.14911589999997</v>
      </c>
      <c r="DY61" s="2">
        <v>1496.55712348</v>
      </c>
      <c r="DZ61" s="2">
        <v>654.05350842999997</v>
      </c>
      <c r="EA61" s="2">
        <v>647.49927783999999</v>
      </c>
      <c r="EB61" s="2">
        <v>1633.41045981</v>
      </c>
      <c r="EC61" s="2">
        <v>668.15757599999995</v>
      </c>
      <c r="ED61" s="2">
        <v>697.30980512999997</v>
      </c>
      <c r="EE61" s="2">
        <v>1867.86959073</v>
      </c>
      <c r="EF61" s="2">
        <v>783.09334693000005</v>
      </c>
      <c r="EG61" s="2">
        <v>699.27448000000004</v>
      </c>
      <c r="EH61" s="2">
        <v>2015.2248402299999</v>
      </c>
      <c r="EI61" s="2">
        <v>781.98410503000002</v>
      </c>
      <c r="EJ61" s="2">
        <v>887.94522956000003</v>
      </c>
      <c r="EK61" s="2">
        <v>2551.6921212500001</v>
      </c>
      <c r="EL61" s="2">
        <v>993.50224648999995</v>
      </c>
      <c r="EM61" s="2">
        <v>935.07225129999995</v>
      </c>
      <c r="EN61" s="2">
        <v>2763.4207200000001</v>
      </c>
      <c r="EO61" s="2">
        <v>818.79107507000003</v>
      </c>
      <c r="EP61" s="2">
        <v>667.26304263999998</v>
      </c>
      <c r="EQ61" s="2">
        <v>1475.73645315</v>
      </c>
      <c r="ER61" s="2">
        <v>573.63831330999994</v>
      </c>
      <c r="ES61" s="2">
        <v>539.70537810999997</v>
      </c>
      <c r="ET61" s="2">
        <v>1328.74156659</v>
      </c>
      <c r="EU61" s="2">
        <v>622.00924779000002</v>
      </c>
      <c r="EV61" s="2">
        <v>676.78580959999999</v>
      </c>
      <c r="EW61" s="2">
        <v>1750.8265225299999</v>
      </c>
      <c r="EX61" s="2">
        <v>764.78865840000003</v>
      </c>
      <c r="EY61" s="2">
        <v>796.05361404999996</v>
      </c>
      <c r="EZ61" s="2">
        <v>2100.2461166200001</v>
      </c>
      <c r="FA61" s="2">
        <v>917.29032576999998</v>
      </c>
      <c r="FB61" s="2">
        <v>879.24190515999999</v>
      </c>
      <c r="FC61" s="2">
        <v>2169.48600308</v>
      </c>
      <c r="FD61" s="2">
        <v>932.08605020000005</v>
      </c>
      <c r="FE61" s="2">
        <v>872.86856621000004</v>
      </c>
      <c r="FF61" s="2">
        <v>2324.2066290900002</v>
      </c>
      <c r="FG61" s="2">
        <v>956.13658967000003</v>
      </c>
      <c r="FH61" s="2">
        <v>832.23112809999998</v>
      </c>
      <c r="FI61" s="2">
        <v>2085.5823616100001</v>
      </c>
      <c r="FJ61" s="2">
        <v>816.14684879000004</v>
      </c>
      <c r="FK61" s="2">
        <v>836.00881761999995</v>
      </c>
      <c r="FL61" s="2">
        <v>1933.9026446400001</v>
      </c>
      <c r="FM61" s="2">
        <v>842.99654940999994</v>
      </c>
      <c r="FN61" s="2">
        <v>852.75240095000004</v>
      </c>
      <c r="FO61" s="2">
        <v>2124.7735729800002</v>
      </c>
      <c r="FP61" s="2">
        <v>1071.4735802099999</v>
      </c>
      <c r="FQ61" s="2">
        <v>791.30866847000004</v>
      </c>
      <c r="FR61" s="2">
        <v>2767.3286204599999</v>
      </c>
      <c r="FS61" s="2">
        <v>1043.95157397</v>
      </c>
      <c r="FT61" s="2">
        <v>961.26317208</v>
      </c>
      <c r="FU61" s="2">
        <v>2967.29603817</v>
      </c>
      <c r="FV61" s="2">
        <v>934.70546234000005</v>
      </c>
      <c r="FW61" s="2">
        <v>1186.33594745</v>
      </c>
      <c r="FX61" s="2">
        <v>2732.0530989099998</v>
      </c>
      <c r="FY61" s="2">
        <v>1161.0679192699999</v>
      </c>
      <c r="FZ61" s="2">
        <v>1271.834288</v>
      </c>
      <c r="GA61" s="2">
        <v>3033.90614035</v>
      </c>
      <c r="GB61" s="2">
        <v>1349.4378692099999</v>
      </c>
      <c r="GC61" s="2">
        <v>1181.42214885</v>
      </c>
      <c r="GD61" s="2">
        <v>3337.7709503999999</v>
      </c>
      <c r="GE61" s="2">
        <v>1188.4185855400001</v>
      </c>
      <c r="GF61" s="2">
        <v>1134.33579837</v>
      </c>
      <c r="GG61" s="2">
        <v>3313.8554276199998</v>
      </c>
      <c r="GH61" s="2">
        <v>1053.9213077100001</v>
      </c>
      <c r="GI61" s="2">
        <v>1355.10893607</v>
      </c>
      <c r="GJ61" s="2">
        <v>3027.89843982</v>
      </c>
      <c r="GK61" s="2">
        <v>1366.7020328999999</v>
      </c>
      <c r="GL61" s="2">
        <v>1347.0680729600001</v>
      </c>
      <c r="GM61" s="2">
        <v>3578.9613697700001</v>
      </c>
      <c r="GN61" s="2">
        <v>1425.2533183999999</v>
      </c>
      <c r="GO61" s="2">
        <v>1076.1795337399999</v>
      </c>
      <c r="GP61" s="2">
        <v>3051.0252203300001</v>
      </c>
      <c r="GQ61" s="2">
        <v>1202.0497206299999</v>
      </c>
      <c r="GR61" s="2">
        <v>1204.7897560500001</v>
      </c>
      <c r="GS61" s="2">
        <v>2999.0734103899999</v>
      </c>
      <c r="GT61" s="2">
        <v>1347.3694272299999</v>
      </c>
      <c r="GU61" s="2">
        <v>1379.0588931299999</v>
      </c>
      <c r="GV61" s="2">
        <v>3479.6547312399998</v>
      </c>
      <c r="GW61" s="2">
        <v>1350.645</v>
      </c>
      <c r="GX61" s="2">
        <v>1339.33365454</v>
      </c>
      <c r="GY61" s="2">
        <v>2853.4524127899999</v>
      </c>
      <c r="GZ61" s="2">
        <v>1420.4066168700001</v>
      </c>
      <c r="HA61" s="2">
        <v>1460.61327536</v>
      </c>
      <c r="HB61" s="2">
        <v>2914.1577597999999</v>
      </c>
      <c r="HC61" s="2">
        <v>1439.2562524800001</v>
      </c>
      <c r="HD61" s="2">
        <v>1307.4365833500001</v>
      </c>
      <c r="HE61" s="2">
        <v>3479.5539269699998</v>
      </c>
      <c r="HF61" s="2">
        <v>1454.50997044</v>
      </c>
      <c r="HG61" s="2">
        <v>2103.5718997700001</v>
      </c>
      <c r="HH61" s="2">
        <v>3474.8155341299998</v>
      </c>
      <c r="HI61" s="2">
        <v>1903.88772864</v>
      </c>
      <c r="HJ61" s="2">
        <v>1198.5376723500001</v>
      </c>
      <c r="HK61" s="2">
        <v>2751.5713305300001</v>
      </c>
      <c r="HL61" s="2">
        <v>924.33430384999997</v>
      </c>
      <c r="HM61" s="2">
        <v>980.32945454000003</v>
      </c>
      <c r="HN61" s="2">
        <v>2056.8269249300001</v>
      </c>
      <c r="HO61" s="2">
        <v>1102.4073289400001</v>
      </c>
      <c r="HP61" s="2">
        <v>1194.1953345899999</v>
      </c>
      <c r="HQ61" s="2">
        <v>2507.5447653900001</v>
      </c>
      <c r="HR61" s="2">
        <v>1109.4902501199999</v>
      </c>
      <c r="HS61" s="2">
        <v>1008.8867946</v>
      </c>
      <c r="HT61" s="2">
        <v>2360.7320310999999</v>
      </c>
      <c r="HU61" s="2">
        <v>1642.0673640499999</v>
      </c>
      <c r="HV61" s="2">
        <v>910.16718407999997</v>
      </c>
      <c r="HW61" s="2">
        <v>2151.7836366900001</v>
      </c>
      <c r="HX61" s="2">
        <v>928.82006292999995</v>
      </c>
      <c r="HY61" s="2">
        <v>874.32790428999999</v>
      </c>
      <c r="HZ61" s="2">
        <v>1519.3722719800001</v>
      </c>
      <c r="IA61" s="2">
        <v>971.35491723999996</v>
      </c>
      <c r="IB61" s="2">
        <v>1071.32090436</v>
      </c>
      <c r="IC61" s="2">
        <v>2048.2627854799998</v>
      </c>
      <c r="ID61" s="2">
        <v>953.61949374999995</v>
      </c>
      <c r="IE61" s="2">
        <v>1009.32396681</v>
      </c>
      <c r="IF61" s="2">
        <v>1358.67297601</v>
      </c>
      <c r="IG61" s="2">
        <v>1443.7166819399999</v>
      </c>
      <c r="IH61" s="2">
        <v>1150.70258784</v>
      </c>
      <c r="II61" s="2">
        <v>3031.83201955</v>
      </c>
      <c r="IJ61" s="2">
        <v>1488.6462464599999</v>
      </c>
      <c r="IK61" s="2">
        <v>1176.7034609299999</v>
      </c>
      <c r="IL61" s="2">
        <v>3227.11004284</v>
      </c>
      <c r="IM61" s="2">
        <v>1052.21121191</v>
      </c>
      <c r="IN61" s="2">
        <v>1340.4376738999999</v>
      </c>
      <c r="IO61" s="2">
        <v>2927.5331861499999</v>
      </c>
      <c r="IP61" s="2">
        <v>1119.24002341</v>
      </c>
      <c r="IQ61" s="2">
        <v>1174.13111151</v>
      </c>
      <c r="IR61" s="2">
        <v>3127.7926865300001</v>
      </c>
      <c r="IS61" s="2">
        <v>1368.4248977300001</v>
      </c>
      <c r="IT61" s="2">
        <v>1421.5671219400001</v>
      </c>
      <c r="IU61" s="2">
        <v>4247.1695012800001</v>
      </c>
      <c r="IV61" s="2">
        <v>1753.54144408</v>
      </c>
      <c r="IW61" s="2">
        <v>1421.8109554499999</v>
      </c>
      <c r="IX61" s="2">
        <v>4938.3023009500002</v>
      </c>
      <c r="IY61" s="2">
        <v>1547.7127389299999</v>
      </c>
      <c r="IZ61" s="2">
        <v>2049.9041290700002</v>
      </c>
      <c r="JA61" s="2">
        <v>5953.4243426900002</v>
      </c>
      <c r="JB61" s="2">
        <v>1910.5102912</v>
      </c>
      <c r="JC61" s="2">
        <v>1709.74273238</v>
      </c>
      <c r="JD61" s="2">
        <v>6610.8452278000004</v>
      </c>
      <c r="JE61" s="2">
        <v>2405.5858841200002</v>
      </c>
      <c r="JF61" s="2">
        <v>1737.96249622</v>
      </c>
      <c r="JG61" s="2">
        <v>5712.0281930399997</v>
      </c>
      <c r="JH61" s="2">
        <v>1722.91808042</v>
      </c>
      <c r="JI61" s="2">
        <v>2287.60208285</v>
      </c>
      <c r="JJ61" s="2">
        <v>5731.4612109999998</v>
      </c>
      <c r="JK61" s="2">
        <v>2264.1564184200001</v>
      </c>
      <c r="JL61" s="2">
        <v>2274.96609016</v>
      </c>
      <c r="JM61" s="2">
        <v>5476.7035662400003</v>
      </c>
      <c r="JN61" s="2">
        <v>1615.87204099</v>
      </c>
      <c r="JO61" s="2">
        <v>2294.7960913900001</v>
      </c>
      <c r="JP61" s="2">
        <v>5669.6304089900004</v>
      </c>
      <c r="JQ61" s="2">
        <v>1994.76772196</v>
      </c>
      <c r="JR61" s="2">
        <v>1904.0238021099999</v>
      </c>
      <c r="JS61" s="2">
        <v>5965.3972425100001</v>
      </c>
      <c r="JT61" s="2">
        <v>2430.7368045799999</v>
      </c>
      <c r="JU61" s="2">
        <v>1905.14381802</v>
      </c>
      <c r="JV61" s="2">
        <v>4761.9907997</v>
      </c>
      <c r="JW61" s="2">
        <v>1127.1800363900002</v>
      </c>
      <c r="JX61" s="2">
        <v>1554.1551663</v>
      </c>
      <c r="JY61" s="2">
        <v>3666.5234671999997</v>
      </c>
      <c r="JZ61" s="2">
        <v>2200.9867112699999</v>
      </c>
      <c r="KA61" s="2">
        <v>2400.98121532</v>
      </c>
      <c r="KB61" s="2">
        <v>4903.2615625100007</v>
      </c>
      <c r="KC61" s="2">
        <v>2810.2553927499998</v>
      </c>
      <c r="KD61" s="2">
        <v>2186.9101444499997</v>
      </c>
      <c r="KE61" s="2">
        <v>4956.3755541499995</v>
      </c>
      <c r="KF61" s="2">
        <v>2883.2394273699997</v>
      </c>
      <c r="KG61" s="2">
        <v>2732.7396389400001</v>
      </c>
      <c r="KH61" s="2">
        <v>7971.58631109</v>
      </c>
      <c r="KI61" s="2">
        <v>3160.2934755799997</v>
      </c>
      <c r="KJ61" s="2">
        <v>3077.5848638000002</v>
      </c>
      <c r="KK61" s="2">
        <v>8430.8534681000001</v>
      </c>
      <c r="KL61" s="2">
        <v>3890.3706143700001</v>
      </c>
      <c r="KM61" s="2">
        <v>3563.8865604099997</v>
      </c>
      <c r="KN61" s="2">
        <v>9348.2240337700005</v>
      </c>
      <c r="KO61" s="2">
        <v>4080.4231116700003</v>
      </c>
      <c r="KP61" s="2">
        <v>3787.9694524499996</v>
      </c>
      <c r="KQ61" s="2">
        <v>9699.090524700001</v>
      </c>
      <c r="KR61" s="2">
        <v>4351.24451916</v>
      </c>
    </row>
    <row r="62" spans="1:304" x14ac:dyDescent="0.2">
      <c r="A62" t="s">
        <v>32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404.15260382000002</v>
      </c>
      <c r="CL62" s="2">
        <v>1.1156741299999999</v>
      </c>
      <c r="CM62" s="2">
        <v>8.7424383300000006</v>
      </c>
      <c r="CN62" s="2">
        <v>254.84307669</v>
      </c>
      <c r="CO62" s="2">
        <v>2.6131859300000002</v>
      </c>
      <c r="CP62" s="2">
        <v>3.2244912700000001</v>
      </c>
      <c r="CQ62" s="2">
        <v>434.47560800000002</v>
      </c>
      <c r="CR62" s="2">
        <v>0</v>
      </c>
      <c r="CS62" s="2">
        <v>0</v>
      </c>
      <c r="CT62" s="2">
        <v>439.93708070999998</v>
      </c>
      <c r="CU62" s="2">
        <v>0</v>
      </c>
      <c r="CV62" s="2">
        <v>0</v>
      </c>
      <c r="CW62" s="2">
        <v>430.09280108000002</v>
      </c>
      <c r="CX62" s="2">
        <v>0</v>
      </c>
      <c r="CY62" s="2">
        <v>0</v>
      </c>
      <c r="CZ62" s="2">
        <v>453.47455000000002</v>
      </c>
      <c r="DA62" s="2">
        <v>0</v>
      </c>
      <c r="DB62" s="2">
        <v>0</v>
      </c>
      <c r="DC62" s="2">
        <v>452.54952278000002</v>
      </c>
      <c r="DD62" s="2">
        <v>0</v>
      </c>
      <c r="DE62" s="2">
        <v>0</v>
      </c>
      <c r="DF62" s="2">
        <v>446.57550246</v>
      </c>
      <c r="DG62" s="2">
        <v>0</v>
      </c>
      <c r="DH62" s="2">
        <v>0</v>
      </c>
      <c r="DI62" s="2">
        <v>414.88682664999999</v>
      </c>
      <c r="DJ62" s="2">
        <v>0</v>
      </c>
      <c r="DK62" s="2">
        <v>0</v>
      </c>
      <c r="DL62" s="2">
        <v>462.03297558000003</v>
      </c>
      <c r="DM62" s="2">
        <v>0</v>
      </c>
      <c r="DN62" s="2">
        <v>0</v>
      </c>
      <c r="DO62" s="2">
        <v>457.82820392999997</v>
      </c>
      <c r="DP62" s="2">
        <v>0</v>
      </c>
      <c r="DQ62" s="2">
        <v>0</v>
      </c>
      <c r="DR62" s="2">
        <v>479.05919153000002</v>
      </c>
      <c r="DS62" s="2">
        <v>0</v>
      </c>
      <c r="DT62" s="2">
        <v>0</v>
      </c>
      <c r="DU62" s="2">
        <v>434.48458675000001</v>
      </c>
      <c r="DV62" s="2">
        <v>0</v>
      </c>
      <c r="DW62" s="2">
        <v>0</v>
      </c>
      <c r="DX62" s="2">
        <v>465.94717592000001</v>
      </c>
      <c r="DY62" s="2">
        <v>0</v>
      </c>
      <c r="DZ62" s="2">
        <v>0</v>
      </c>
      <c r="EA62" s="2">
        <v>470.75696728000003</v>
      </c>
      <c r="EB62" s="2">
        <v>0</v>
      </c>
      <c r="EC62" s="2">
        <v>0</v>
      </c>
      <c r="ED62" s="2">
        <v>471.58337349999999</v>
      </c>
      <c r="EE62" s="2">
        <v>0</v>
      </c>
      <c r="EF62" s="2">
        <v>0</v>
      </c>
      <c r="EG62" s="2">
        <v>460.4053394</v>
      </c>
      <c r="EH62" s="2">
        <v>0</v>
      </c>
      <c r="EI62" s="2">
        <v>0</v>
      </c>
      <c r="EJ62" s="2">
        <v>370.67812201999999</v>
      </c>
      <c r="EK62" s="2">
        <v>0</v>
      </c>
      <c r="EL62" s="2">
        <v>0</v>
      </c>
      <c r="EM62" s="2">
        <v>276.21271350000001</v>
      </c>
      <c r="EN62" s="2">
        <v>0</v>
      </c>
      <c r="EO62" s="2">
        <v>0</v>
      </c>
      <c r="EP62" s="2">
        <v>273.88880836999999</v>
      </c>
      <c r="EQ62" s="2">
        <v>0</v>
      </c>
      <c r="ER62" s="2">
        <v>0</v>
      </c>
      <c r="ES62" s="2">
        <v>28.169640860000001</v>
      </c>
      <c r="ET62" s="2">
        <v>0</v>
      </c>
      <c r="EU62" s="2">
        <v>0</v>
      </c>
      <c r="EV62" s="2">
        <v>253.95473541999999</v>
      </c>
      <c r="EW62" s="2">
        <v>0</v>
      </c>
      <c r="EX62" s="2">
        <v>0</v>
      </c>
      <c r="EY62" s="2">
        <v>406.40036660999999</v>
      </c>
      <c r="EZ62" s="2">
        <v>0</v>
      </c>
      <c r="FA62" s="2">
        <v>0</v>
      </c>
      <c r="FB62" s="2">
        <v>453.10036052999999</v>
      </c>
      <c r="FC62" s="2">
        <v>0</v>
      </c>
      <c r="FD62" s="2">
        <v>0</v>
      </c>
      <c r="FE62" s="2">
        <v>454.70691288</v>
      </c>
      <c r="FF62" s="2">
        <v>0</v>
      </c>
      <c r="FG62" s="2">
        <v>0</v>
      </c>
      <c r="FH62" s="2">
        <v>388.65081694000003</v>
      </c>
      <c r="FI62" s="2">
        <v>0</v>
      </c>
      <c r="FJ62" s="2">
        <v>0</v>
      </c>
      <c r="FK62" s="2">
        <v>479.26858636999998</v>
      </c>
      <c r="FL62" s="2">
        <v>0</v>
      </c>
      <c r="FM62" s="2">
        <v>0</v>
      </c>
      <c r="FN62" s="2">
        <v>477.41079414000001</v>
      </c>
      <c r="FO62" s="2">
        <v>0</v>
      </c>
      <c r="FP62" s="2">
        <v>0</v>
      </c>
      <c r="FQ62" s="2">
        <v>477.58935958000001</v>
      </c>
      <c r="FR62" s="2">
        <v>0</v>
      </c>
      <c r="FS62" s="2">
        <v>0</v>
      </c>
      <c r="FT62" s="2">
        <v>565.08633583000005</v>
      </c>
      <c r="FU62" s="2">
        <v>0</v>
      </c>
      <c r="FV62" s="2">
        <v>0</v>
      </c>
      <c r="FW62" s="2">
        <v>589.61976960000004</v>
      </c>
      <c r="FX62" s="2">
        <v>0</v>
      </c>
      <c r="FY62" s="2">
        <v>0</v>
      </c>
      <c r="FZ62" s="2">
        <v>447.93187879999999</v>
      </c>
      <c r="GA62" s="2">
        <v>0</v>
      </c>
      <c r="GB62" s="2">
        <v>0</v>
      </c>
      <c r="GC62" s="2">
        <v>292.18296475</v>
      </c>
      <c r="GD62" s="2">
        <v>0</v>
      </c>
      <c r="GE62" s="2">
        <v>0</v>
      </c>
      <c r="GF62" s="2">
        <v>320.79038816000002</v>
      </c>
      <c r="GG62" s="2">
        <v>0</v>
      </c>
      <c r="GH62" s="2">
        <v>0</v>
      </c>
      <c r="GI62" s="2">
        <v>56.977183150000002</v>
      </c>
      <c r="GJ62" s="2">
        <v>0</v>
      </c>
      <c r="GK62" s="2">
        <v>0</v>
      </c>
      <c r="GL62" s="2">
        <v>1.7381209799999999</v>
      </c>
      <c r="GM62" s="2">
        <v>0</v>
      </c>
      <c r="GN62" s="2">
        <v>0</v>
      </c>
      <c r="GO62" s="2">
        <v>55.581048170000003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116.082503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2.2481230000000001</v>
      </c>
      <c r="HK62" s="2">
        <v>5.5971359999999999</v>
      </c>
      <c r="HL62" s="2">
        <v>0</v>
      </c>
      <c r="HM62" s="2">
        <v>0</v>
      </c>
      <c r="HN62" s="2">
        <v>0</v>
      </c>
      <c r="HO62" s="2">
        <v>0</v>
      </c>
      <c r="HP62" s="2">
        <v>112.75699333999999</v>
      </c>
      <c r="HQ62" s="2">
        <v>0</v>
      </c>
      <c r="HR62" s="2">
        <v>0</v>
      </c>
      <c r="HS62" s="2">
        <v>327.35612208999999</v>
      </c>
      <c r="HT62" s="2">
        <v>0</v>
      </c>
      <c r="HU62" s="2">
        <v>0</v>
      </c>
      <c r="HV62" s="2">
        <v>321.82685867999999</v>
      </c>
      <c r="HW62" s="2">
        <v>0</v>
      </c>
      <c r="HX62" s="2">
        <v>0</v>
      </c>
      <c r="HY62" s="2">
        <v>413.21714029999998</v>
      </c>
      <c r="HZ62" s="2">
        <v>0</v>
      </c>
      <c r="IA62" s="2">
        <v>0</v>
      </c>
      <c r="IB62" s="2">
        <v>501.74840526999998</v>
      </c>
      <c r="IC62" s="2">
        <v>0</v>
      </c>
      <c r="ID62" s="2">
        <v>0</v>
      </c>
      <c r="IE62" s="2">
        <v>2.4888832399999998</v>
      </c>
      <c r="IF62" s="2">
        <v>0</v>
      </c>
      <c r="IG62" s="2">
        <v>0</v>
      </c>
      <c r="IH62" s="2">
        <v>433.47614078999999</v>
      </c>
      <c r="II62" s="2">
        <v>0</v>
      </c>
      <c r="IJ62" s="2">
        <v>0</v>
      </c>
      <c r="IK62" s="2">
        <v>396.38360431000001</v>
      </c>
      <c r="IL62" s="2">
        <v>0</v>
      </c>
      <c r="IM62" s="2">
        <v>0</v>
      </c>
      <c r="IN62" s="2">
        <v>424.61917347000002</v>
      </c>
      <c r="IO62" s="2">
        <v>0</v>
      </c>
      <c r="IP62" s="2">
        <v>0</v>
      </c>
      <c r="IQ62" s="2">
        <v>444.23532733000002</v>
      </c>
      <c r="IR62" s="2">
        <v>0</v>
      </c>
      <c r="IS62" s="2">
        <v>0</v>
      </c>
      <c r="IT62" s="2">
        <v>424.68242363000002</v>
      </c>
      <c r="IU62" s="2">
        <v>0</v>
      </c>
      <c r="IV62" s="2">
        <v>0</v>
      </c>
      <c r="IW62" s="2">
        <v>372.73878077000001</v>
      </c>
      <c r="IX62" s="2">
        <v>0</v>
      </c>
      <c r="IY62" s="2">
        <v>0</v>
      </c>
      <c r="IZ62" s="2">
        <v>371.75428699000003</v>
      </c>
      <c r="JA62" s="2">
        <v>0</v>
      </c>
      <c r="JB62" s="2">
        <v>0</v>
      </c>
      <c r="JC62" s="2">
        <v>187.58593673999999</v>
      </c>
      <c r="JD62" s="2">
        <v>0</v>
      </c>
      <c r="JE62" s="2">
        <v>0</v>
      </c>
      <c r="JF62" s="2">
        <v>217.30425088999999</v>
      </c>
      <c r="JG62" s="2">
        <v>0</v>
      </c>
      <c r="JH62" s="2">
        <v>0</v>
      </c>
      <c r="JI62" s="2">
        <v>211.78833133000001</v>
      </c>
      <c r="JJ62" s="2">
        <v>0</v>
      </c>
      <c r="JK62" s="2">
        <v>0</v>
      </c>
      <c r="JL62" s="2">
        <v>198.13430562079995</v>
      </c>
      <c r="JM62" s="2">
        <v>0</v>
      </c>
      <c r="JN62" s="2">
        <v>0</v>
      </c>
      <c r="JO62" s="2">
        <v>193.60822919469999</v>
      </c>
      <c r="JP62" s="2">
        <v>0</v>
      </c>
      <c r="JQ62" s="2">
        <v>0</v>
      </c>
      <c r="JR62" s="2">
        <v>206.40695431999998</v>
      </c>
      <c r="JS62" s="2">
        <v>0</v>
      </c>
      <c r="JT62" s="2">
        <v>0</v>
      </c>
      <c r="JU62" s="2">
        <v>186.58025802</v>
      </c>
      <c r="JV62" s="2">
        <v>0</v>
      </c>
      <c r="JW62" s="2">
        <v>0</v>
      </c>
      <c r="JX62" s="2">
        <v>119.78983674</v>
      </c>
      <c r="JY62" s="2">
        <v>0</v>
      </c>
      <c r="JZ62" s="2">
        <v>0</v>
      </c>
      <c r="KA62" s="2">
        <v>177.26888337</v>
      </c>
      <c r="KB62" s="2">
        <v>0</v>
      </c>
      <c r="KC62" s="2">
        <v>0</v>
      </c>
      <c r="KD62" s="2">
        <v>92.9004513</v>
      </c>
      <c r="KE62" s="2">
        <v>0</v>
      </c>
      <c r="KF62" s="2">
        <v>0</v>
      </c>
      <c r="KG62" s="2">
        <v>75.661893700000007</v>
      </c>
      <c r="KH62" s="2">
        <v>0</v>
      </c>
      <c r="KI62" s="2">
        <v>0</v>
      </c>
      <c r="KJ62" s="2">
        <v>105.29320081</v>
      </c>
      <c r="KK62" s="2">
        <v>0</v>
      </c>
      <c r="KL62" s="2">
        <v>0</v>
      </c>
      <c r="KM62" s="2">
        <v>170.11237027000001</v>
      </c>
      <c r="KN62" s="2">
        <v>0</v>
      </c>
      <c r="KO62" s="2">
        <v>0</v>
      </c>
      <c r="KP62" s="2">
        <v>209.95835056000001</v>
      </c>
      <c r="KQ62" s="2">
        <v>0</v>
      </c>
      <c r="KR62" s="2">
        <v>0</v>
      </c>
    </row>
    <row r="63" spans="1:304" x14ac:dyDescent="0.2">
      <c r="A63" t="s">
        <v>33</v>
      </c>
      <c r="B63" s="2">
        <v>22.529000000000423</v>
      </c>
      <c r="C63" s="2">
        <v>6.6981689700000828</v>
      </c>
      <c r="D63" s="2">
        <v>5.3353654100000796</v>
      </c>
      <c r="E63" s="2">
        <v>1.8849774299998217</v>
      </c>
      <c r="F63" s="2">
        <v>1.2134779999995544</v>
      </c>
      <c r="G63" s="2">
        <v>0.73162924999984114</v>
      </c>
      <c r="H63" s="2">
        <v>3.22878460999992</v>
      </c>
      <c r="I63" s="2">
        <v>3.3181380099999558</v>
      </c>
      <c r="J63" s="2">
        <v>2.3238074199998948</v>
      </c>
      <c r="K63" s="2">
        <v>2.9681120899993942</v>
      </c>
      <c r="L63" s="2">
        <v>1.8256764699997916</v>
      </c>
      <c r="M63" s="2">
        <v>1.9916262700000402</v>
      </c>
      <c r="N63" s="2">
        <v>38.69628872000024</v>
      </c>
      <c r="O63" s="2">
        <v>1.3024353099997796</v>
      </c>
      <c r="P63" s="2">
        <v>10.311301770000512</v>
      </c>
      <c r="Q63" s="2">
        <v>9.4085567399998808</v>
      </c>
      <c r="R63" s="2">
        <v>1.4929009800005986</v>
      </c>
      <c r="S63" s="2">
        <v>6.1170730000426943E-2</v>
      </c>
      <c r="T63" s="2">
        <v>21.696934540999948</v>
      </c>
      <c r="U63" s="2">
        <v>1.0198101500006658</v>
      </c>
      <c r="V63" s="2">
        <v>10.038099119999572</v>
      </c>
      <c r="W63" s="2">
        <v>12.573795370000141</v>
      </c>
      <c r="X63" s="2">
        <v>-1.8888794699998801</v>
      </c>
      <c r="Y63" s="2">
        <v>32.973534880000088</v>
      </c>
      <c r="Z63" s="2">
        <v>26.645</v>
      </c>
      <c r="AA63" s="2">
        <v>8.602999999999998</v>
      </c>
      <c r="AB63" s="2">
        <v>54.035999999999994</v>
      </c>
      <c r="AC63" s="2">
        <v>23.496000000000002</v>
      </c>
      <c r="AD63" s="2">
        <v>25.875</v>
      </c>
      <c r="AE63" s="2">
        <v>32.745190880000003</v>
      </c>
      <c r="AF63" s="2">
        <v>35.905999999999999</v>
      </c>
      <c r="AG63" s="2">
        <v>36.221000000000011</v>
      </c>
      <c r="AH63" s="2">
        <v>31.728999999999999</v>
      </c>
      <c r="AI63" s="2">
        <v>72.396000000000001</v>
      </c>
      <c r="AJ63" s="2">
        <v>52.347999999999999</v>
      </c>
      <c r="AK63" s="2">
        <v>38.349999999999994</v>
      </c>
      <c r="AL63" s="2">
        <v>49.117240870000018</v>
      </c>
      <c r="AM63" s="2">
        <v>37.220971359999993</v>
      </c>
      <c r="AN63" s="2">
        <v>57.126590949999994</v>
      </c>
      <c r="AO63" s="2">
        <v>57.250294249999996</v>
      </c>
      <c r="AP63" s="2">
        <v>62.376036520000014</v>
      </c>
      <c r="AQ63" s="2">
        <v>62.30901566999998</v>
      </c>
      <c r="AR63" s="2">
        <v>451.54469813000003</v>
      </c>
      <c r="AS63" s="2">
        <v>76.431816150000031</v>
      </c>
      <c r="AT63" s="2">
        <v>66.802198969999992</v>
      </c>
      <c r="AU63" s="2">
        <v>63.937192159999995</v>
      </c>
      <c r="AV63" s="2">
        <v>124.85156724999996</v>
      </c>
      <c r="AW63" s="2">
        <v>79.427263649999986</v>
      </c>
      <c r="AX63" s="2">
        <v>72.032880889999973</v>
      </c>
      <c r="AY63" s="2">
        <v>67.776162170000021</v>
      </c>
      <c r="AZ63" s="2">
        <v>64.638203270000005</v>
      </c>
      <c r="BA63" s="2">
        <v>84.74296004</v>
      </c>
      <c r="BB63" s="2">
        <v>84.405893549999973</v>
      </c>
      <c r="BC63" s="2">
        <v>90.480451719999991</v>
      </c>
      <c r="BD63" s="2">
        <v>118.98331558000001</v>
      </c>
      <c r="BE63" s="2">
        <v>52.432879140000011</v>
      </c>
      <c r="BF63" s="2">
        <v>103.99544836999999</v>
      </c>
      <c r="BG63" s="2">
        <v>93.609584759999962</v>
      </c>
      <c r="BH63" s="2">
        <v>280.14099143999999</v>
      </c>
      <c r="BI63" s="2">
        <v>193.99499</v>
      </c>
      <c r="BJ63" s="2">
        <v>110.65816955999999</v>
      </c>
      <c r="BK63" s="2">
        <v>79.933124359999965</v>
      </c>
      <c r="BL63" s="2">
        <v>81.620687460000028</v>
      </c>
      <c r="BM63" s="2">
        <v>46.04191800000001</v>
      </c>
      <c r="BN63" s="2">
        <v>115.62519148000001</v>
      </c>
      <c r="BO63" s="2">
        <v>92.190529680000026</v>
      </c>
      <c r="BP63" s="2">
        <v>132.98364136000001</v>
      </c>
      <c r="BQ63" s="2">
        <v>94.120088690000102</v>
      </c>
      <c r="BR63" s="2">
        <v>149.52263065</v>
      </c>
      <c r="BS63" s="2">
        <v>149.00324072000001</v>
      </c>
      <c r="BT63" s="2">
        <v>107.23277034</v>
      </c>
      <c r="BU63" s="2">
        <v>295.95415270000001</v>
      </c>
      <c r="BV63" s="2">
        <v>511.84843000000001</v>
      </c>
      <c r="BW63" s="2">
        <v>87.69378947000007</v>
      </c>
      <c r="BX63" s="2">
        <v>67.221310799999969</v>
      </c>
      <c r="BY63" s="2">
        <v>166.51189283999997</v>
      </c>
      <c r="BZ63" s="2">
        <v>91.234709700000167</v>
      </c>
      <c r="CA63" s="2">
        <v>58.395186649999999</v>
      </c>
      <c r="CB63" s="2">
        <v>160.31485245000002</v>
      </c>
      <c r="CC63" s="2">
        <v>94.103696020000029</v>
      </c>
      <c r="CD63" s="2">
        <v>61.269740289999959</v>
      </c>
      <c r="CE63" s="2">
        <v>213.41093239999998</v>
      </c>
      <c r="CF63" s="2">
        <v>35.91602254999998</v>
      </c>
      <c r="CG63" s="2">
        <v>119.61655488999997</v>
      </c>
      <c r="CH63" s="2">
        <v>22.238187759999999</v>
      </c>
      <c r="CI63" s="2">
        <v>2.57722747</v>
      </c>
      <c r="CJ63" s="2">
        <v>2.7230260999999998</v>
      </c>
      <c r="CK63" s="2">
        <v>2.5915112800000002</v>
      </c>
      <c r="CL63" s="2">
        <v>6.0316089399999573</v>
      </c>
      <c r="CM63" s="2">
        <v>6.9154674200000006</v>
      </c>
      <c r="CN63" s="2">
        <v>8.6427911500000008</v>
      </c>
      <c r="CO63" s="2">
        <v>7.7148514199999996</v>
      </c>
      <c r="CP63" s="2">
        <v>8.0832934400000003</v>
      </c>
      <c r="CQ63" s="2">
        <v>73.978491829999996</v>
      </c>
      <c r="CR63" s="2">
        <v>18.3454625</v>
      </c>
      <c r="CS63" s="2">
        <v>21.959220479999999</v>
      </c>
      <c r="CT63" s="2">
        <v>35.65309336</v>
      </c>
      <c r="CU63" s="2">
        <v>5.9877623699999996</v>
      </c>
      <c r="CV63" s="2">
        <v>1.9519463100000001</v>
      </c>
      <c r="CW63" s="2">
        <v>5.8496758399999997</v>
      </c>
      <c r="CX63" s="2">
        <v>5.7525857199999999</v>
      </c>
      <c r="CY63" s="2">
        <v>6.6942312599999996</v>
      </c>
      <c r="CZ63" s="2">
        <v>6.6816399999999998</v>
      </c>
      <c r="DA63" s="2">
        <v>8.2042318099999996</v>
      </c>
      <c r="DB63" s="2">
        <v>8.0939271700000006</v>
      </c>
      <c r="DC63" s="2">
        <v>82.938887870000002</v>
      </c>
      <c r="DD63" s="2">
        <v>19.047342329999999</v>
      </c>
      <c r="DE63" s="2">
        <v>15.801617009999999</v>
      </c>
      <c r="DF63" s="2">
        <v>14.90539244</v>
      </c>
      <c r="DG63" s="2">
        <v>6.8075267999999998</v>
      </c>
      <c r="DH63" s="2">
        <v>6.1795155900000003</v>
      </c>
      <c r="DI63" s="2">
        <v>6.1421843599999999</v>
      </c>
      <c r="DJ63" s="2">
        <v>5.9742085100000004</v>
      </c>
      <c r="DK63" s="2">
        <v>7.8900307500000002</v>
      </c>
      <c r="DL63" s="2">
        <v>5.9695188300000002</v>
      </c>
      <c r="DM63" s="2">
        <v>6.3489833000000004</v>
      </c>
      <c r="DN63" s="2">
        <v>8.0640501100000002</v>
      </c>
      <c r="DO63" s="2">
        <v>94.639593129999994</v>
      </c>
      <c r="DP63" s="2">
        <v>21.45908103</v>
      </c>
      <c r="DQ63" s="2">
        <v>21.00955123</v>
      </c>
      <c r="DR63" s="2">
        <v>13.041428359999999</v>
      </c>
      <c r="DS63" s="2">
        <v>9.0323405300000008</v>
      </c>
      <c r="DT63" s="2">
        <v>6.7696151200000001</v>
      </c>
      <c r="DU63" s="2">
        <v>7.27806365</v>
      </c>
      <c r="DV63" s="2">
        <v>8.5890000000000004</v>
      </c>
      <c r="DW63" s="2">
        <v>8.1684547999999992</v>
      </c>
      <c r="DX63" s="2">
        <v>7.3492538400000003</v>
      </c>
      <c r="DY63" s="2">
        <v>8.6070952500000004</v>
      </c>
      <c r="DZ63" s="2">
        <v>7.3663953099999997</v>
      </c>
      <c r="EA63" s="2">
        <v>109.84669499</v>
      </c>
      <c r="EB63" s="2">
        <v>23.628193830000001</v>
      </c>
      <c r="EC63" s="2">
        <v>22.398313000000002</v>
      </c>
      <c r="ED63" s="2">
        <v>12.123089009999999</v>
      </c>
      <c r="EE63" s="2">
        <v>6.17594961</v>
      </c>
      <c r="EF63" s="2">
        <v>11.623163610000001</v>
      </c>
      <c r="EG63" s="2">
        <v>7.6534066000000003</v>
      </c>
      <c r="EH63" s="2">
        <v>7.6084892200000001</v>
      </c>
      <c r="EI63" s="2">
        <v>6.4716418100000004</v>
      </c>
      <c r="EJ63" s="2">
        <v>10.684676079999999</v>
      </c>
      <c r="EK63" s="2">
        <v>10.789810770000001</v>
      </c>
      <c r="EL63" s="2">
        <v>11.0918163</v>
      </c>
      <c r="EM63" s="2">
        <v>122.4861665</v>
      </c>
      <c r="EN63" s="2">
        <v>27.55423</v>
      </c>
      <c r="EO63" s="2">
        <v>23.17781372</v>
      </c>
      <c r="EP63" s="2">
        <v>19.61016455</v>
      </c>
      <c r="EQ63" s="2">
        <v>6.4705430699999997</v>
      </c>
      <c r="ER63" s="2">
        <v>15.2102258</v>
      </c>
      <c r="ES63" s="2">
        <v>12.78073534</v>
      </c>
      <c r="ET63" s="2">
        <v>10.035442409999973</v>
      </c>
      <c r="EU63" s="2">
        <v>11.690078879999987</v>
      </c>
      <c r="EV63" s="2">
        <v>11.40081852</v>
      </c>
      <c r="EW63" s="2">
        <v>12.05346769</v>
      </c>
      <c r="EX63" s="2">
        <v>16.935334770000001</v>
      </c>
      <c r="EY63" s="2">
        <v>208.21293894000007</v>
      </c>
      <c r="EZ63" s="2">
        <v>23.35384298</v>
      </c>
      <c r="FA63" s="2">
        <v>22.10983242</v>
      </c>
      <c r="FB63" s="2">
        <v>21.622056919999977</v>
      </c>
      <c r="FC63" s="2">
        <v>10.698351349999999</v>
      </c>
      <c r="FD63" s="2">
        <v>12.6716084</v>
      </c>
      <c r="FE63" s="2">
        <v>68.827377090000027</v>
      </c>
      <c r="FF63" s="2">
        <v>12.65337454</v>
      </c>
      <c r="FG63" s="2">
        <v>11.6787334</v>
      </c>
      <c r="FH63" s="2">
        <v>10.01476166</v>
      </c>
      <c r="FI63" s="2">
        <v>11.169952139999999</v>
      </c>
      <c r="FJ63" s="2">
        <v>17.99064753</v>
      </c>
      <c r="FK63" s="2">
        <v>283.45144931999999</v>
      </c>
      <c r="FL63" s="2">
        <v>48.36300851</v>
      </c>
      <c r="FM63" s="2">
        <v>44.570693890000001</v>
      </c>
      <c r="FN63" s="2">
        <v>56.927233780000002</v>
      </c>
      <c r="FO63" s="2">
        <v>13.032905899999999</v>
      </c>
      <c r="FP63" s="2">
        <v>14.34929485</v>
      </c>
      <c r="FQ63" s="2">
        <v>14.70004582</v>
      </c>
      <c r="FR63" s="2">
        <v>14.44574575</v>
      </c>
      <c r="FS63" s="2">
        <v>14.2875177</v>
      </c>
      <c r="FT63" s="2">
        <v>20.182143570000001</v>
      </c>
      <c r="FU63" s="2">
        <v>16.127079349999999</v>
      </c>
      <c r="FV63" s="2">
        <v>40.963920999999999</v>
      </c>
      <c r="FW63" s="2">
        <v>284.54999798</v>
      </c>
      <c r="FX63" s="2">
        <v>65.328619320000001</v>
      </c>
      <c r="FY63" s="2">
        <v>52.935606919999998</v>
      </c>
      <c r="FZ63" s="2">
        <v>51.700842020000003</v>
      </c>
      <c r="GA63" s="2">
        <v>17.495477180000002</v>
      </c>
      <c r="GB63" s="2">
        <v>16.56085985</v>
      </c>
      <c r="GC63" s="2">
        <v>17.338794709999998</v>
      </c>
      <c r="GD63" s="2">
        <v>15.93938616</v>
      </c>
      <c r="GE63" s="2">
        <v>15.841861809999999</v>
      </c>
      <c r="GF63" s="2">
        <v>18.500429260000001</v>
      </c>
      <c r="GG63" s="2">
        <v>16.507940609999999</v>
      </c>
      <c r="GH63" s="2">
        <v>52.514930720000002</v>
      </c>
      <c r="GI63" s="2">
        <v>327.07079714000002</v>
      </c>
      <c r="GJ63" s="2">
        <v>64.253472160000001</v>
      </c>
      <c r="GK63" s="2">
        <v>58.880777989999999</v>
      </c>
      <c r="GL63" s="2">
        <v>52.088595089999998</v>
      </c>
      <c r="GM63" s="2">
        <v>15.92800192</v>
      </c>
      <c r="GN63" s="2">
        <v>14.164809050000001</v>
      </c>
      <c r="GO63" s="2">
        <v>21.445481149999999</v>
      </c>
      <c r="GP63" s="2">
        <v>21.402969909999999</v>
      </c>
      <c r="GQ63" s="2">
        <v>27.06772715</v>
      </c>
      <c r="GR63" s="2">
        <v>18.895643889999999</v>
      </c>
      <c r="GS63" s="2">
        <v>23.003261250000001</v>
      </c>
      <c r="GT63" s="2">
        <v>64.459466479999946</v>
      </c>
      <c r="GU63" s="2">
        <v>403.48231865000002</v>
      </c>
      <c r="GV63" s="2">
        <v>77.428655649999996</v>
      </c>
      <c r="GW63" s="2">
        <v>60.945</v>
      </c>
      <c r="GX63" s="2">
        <v>62.018520819999999</v>
      </c>
      <c r="GY63" s="2">
        <v>36.568341150000002</v>
      </c>
      <c r="GZ63" s="2">
        <v>21.087781039999999</v>
      </c>
      <c r="HA63" s="2">
        <v>19.079168179999897</v>
      </c>
      <c r="HB63" s="2">
        <v>17.700908590000001</v>
      </c>
      <c r="HC63" s="2">
        <v>16.77351024</v>
      </c>
      <c r="HD63" s="2">
        <v>16.919713269999999</v>
      </c>
      <c r="HE63" s="2">
        <v>27.338747080000001</v>
      </c>
      <c r="HF63" s="2">
        <v>67.555745779999995</v>
      </c>
      <c r="HG63" s="2">
        <v>529.61683402999995</v>
      </c>
      <c r="HH63" s="2">
        <v>104.60007023999999</v>
      </c>
      <c r="HI63" s="2">
        <v>95.657194529999998</v>
      </c>
      <c r="HJ63" s="2">
        <v>55.960307620000002</v>
      </c>
      <c r="HK63" s="2">
        <v>43.213528029999999</v>
      </c>
      <c r="HL63" s="2">
        <v>21.810297609999999</v>
      </c>
      <c r="HM63" s="2">
        <v>25.881442539999998</v>
      </c>
      <c r="HN63" s="2">
        <v>30.345296380000001</v>
      </c>
      <c r="HO63" s="2">
        <v>24.10722694</v>
      </c>
      <c r="HP63" s="2">
        <v>29.08984525</v>
      </c>
      <c r="HQ63" s="2">
        <v>35.083516779999997</v>
      </c>
      <c r="HR63" s="2">
        <v>63.774337240000001</v>
      </c>
      <c r="HS63" s="2">
        <v>659.38690097000006</v>
      </c>
      <c r="HT63" s="2">
        <v>123.39553277</v>
      </c>
      <c r="HU63" s="2">
        <v>123.67044420000001</v>
      </c>
      <c r="HV63" s="2">
        <v>98.888205749999997</v>
      </c>
      <c r="HW63" s="2">
        <v>36.24930191</v>
      </c>
      <c r="HX63" s="2">
        <v>25.87340725</v>
      </c>
      <c r="HY63" s="2">
        <v>28.267038809999999</v>
      </c>
      <c r="HZ63" s="2">
        <v>25.172617809999998</v>
      </c>
      <c r="IA63" s="2">
        <v>23.215384790000002</v>
      </c>
      <c r="IB63" s="2">
        <v>25.27475999</v>
      </c>
      <c r="IC63" s="2">
        <v>19.486019209999998</v>
      </c>
      <c r="ID63" s="2">
        <v>50.824315140000003</v>
      </c>
      <c r="IE63" s="2">
        <v>714.19113011000002</v>
      </c>
      <c r="IF63" s="2">
        <v>110.50020286</v>
      </c>
      <c r="IG63" s="2">
        <v>132.80573616999999</v>
      </c>
      <c r="IH63" s="2">
        <v>176.94871956</v>
      </c>
      <c r="II63" s="2">
        <v>26.335816210000001</v>
      </c>
      <c r="IJ63" s="2">
        <v>21.308713099999999</v>
      </c>
      <c r="IK63" s="2">
        <v>19.294566830000001</v>
      </c>
      <c r="IL63" s="2">
        <v>37.321827140000003</v>
      </c>
      <c r="IM63" s="2">
        <v>14.50091679</v>
      </c>
      <c r="IN63" s="2">
        <v>29.565278159999998</v>
      </c>
      <c r="IO63" s="2">
        <v>30.914808709999999</v>
      </c>
      <c r="IP63" s="2">
        <v>82.553828030000005</v>
      </c>
      <c r="IQ63" s="2">
        <v>771.77162963000001</v>
      </c>
      <c r="IR63" s="2">
        <v>135.04402614</v>
      </c>
      <c r="IS63" s="2">
        <v>125.90594898000001</v>
      </c>
      <c r="IT63" s="2">
        <v>180.1703929</v>
      </c>
      <c r="IU63" s="2">
        <v>10.58800974</v>
      </c>
      <c r="IV63" s="2">
        <v>37.102992</v>
      </c>
      <c r="IW63" s="2">
        <v>18.143321969999999</v>
      </c>
      <c r="IX63" s="2">
        <v>17.043271019999999</v>
      </c>
      <c r="IY63" s="2">
        <v>18.329484870000002</v>
      </c>
      <c r="IZ63" s="2">
        <v>31.162180060000001</v>
      </c>
      <c r="JA63" s="2">
        <v>17.206961840000002</v>
      </c>
      <c r="JB63" s="2">
        <v>104.77252177</v>
      </c>
      <c r="JC63" s="2">
        <v>824.85170042000004</v>
      </c>
      <c r="JD63" s="2">
        <v>148.92226162</v>
      </c>
      <c r="JE63" s="2">
        <v>130.53721788999999</v>
      </c>
      <c r="JF63" s="2">
        <v>178.58636892000001</v>
      </c>
      <c r="JG63" s="2">
        <v>22.63623638</v>
      </c>
      <c r="JH63" s="2">
        <v>15.8720959</v>
      </c>
      <c r="JI63" s="2">
        <v>17.310078279999999</v>
      </c>
      <c r="JJ63" s="2">
        <v>17.708886759999999</v>
      </c>
      <c r="JK63" s="2">
        <v>19.84090059</v>
      </c>
      <c r="JL63" s="2">
        <v>17.097319500000001</v>
      </c>
      <c r="JM63" s="2">
        <v>20.702918180000001</v>
      </c>
      <c r="JN63" s="2">
        <v>112.32220638</v>
      </c>
      <c r="JO63" s="2">
        <v>804.68662030999997</v>
      </c>
      <c r="JP63" s="2">
        <v>151.36553294000001</v>
      </c>
      <c r="JQ63" s="2">
        <v>11885.9390021</v>
      </c>
      <c r="JR63" s="2">
        <v>142.38555805000001</v>
      </c>
      <c r="JS63" s="2">
        <v>23.367073089999998</v>
      </c>
      <c r="JT63" s="2">
        <v>18.079826539999999</v>
      </c>
      <c r="JU63" s="2">
        <v>15.893683210000001</v>
      </c>
      <c r="JV63" s="2">
        <v>18.125747609999998</v>
      </c>
      <c r="JW63" s="2">
        <v>15.247074660000001</v>
      </c>
      <c r="JX63" s="2">
        <v>17.354334429999998</v>
      </c>
      <c r="JY63" s="2">
        <v>19.06799869</v>
      </c>
      <c r="JZ63" s="2">
        <v>133.93938707999999</v>
      </c>
      <c r="KA63" s="2">
        <v>977.09545336999997</v>
      </c>
      <c r="KB63" s="2">
        <v>156.1348629</v>
      </c>
      <c r="KC63" s="2">
        <v>148.99684055</v>
      </c>
      <c r="KD63" s="2">
        <v>145.0449821</v>
      </c>
      <c r="KE63" s="2">
        <v>27.973187660000001</v>
      </c>
      <c r="KF63" s="2">
        <v>26.905049469999998</v>
      </c>
      <c r="KG63" s="2">
        <v>25.171471820000001</v>
      </c>
      <c r="KH63" s="2">
        <v>25.78993303</v>
      </c>
      <c r="KI63" s="2">
        <v>24.01221954</v>
      </c>
      <c r="KJ63" s="2">
        <v>26.060065959999999</v>
      </c>
      <c r="KK63" s="2">
        <v>34.22216572</v>
      </c>
      <c r="KL63" s="2">
        <v>154.49714409000001</v>
      </c>
      <c r="KM63" s="2">
        <v>1208.3779329700001</v>
      </c>
      <c r="KN63" s="2">
        <v>171.76536108000002</v>
      </c>
      <c r="KO63" s="2">
        <v>181.43969787</v>
      </c>
      <c r="KP63" s="2">
        <v>239.39503059</v>
      </c>
      <c r="KQ63" s="2">
        <v>42.668786159999996</v>
      </c>
      <c r="KR63" s="2">
        <v>32.227073799999999</v>
      </c>
    </row>
    <row r="64" spans="1:304" x14ac:dyDescent="0.2">
      <c r="A64" s="3" t="s">
        <v>34</v>
      </c>
      <c r="B64" s="5">
        <v>9789.2069415086662</v>
      </c>
      <c r="C64" s="5">
        <v>9664.378597750665</v>
      </c>
      <c r="D64" s="5">
        <v>11298.622444592002</v>
      </c>
      <c r="E64" s="5">
        <v>11223.963087864669</v>
      </c>
      <c r="F64" s="5">
        <v>10304.621721046669</v>
      </c>
      <c r="G64" s="5">
        <v>10136.096014712566</v>
      </c>
      <c r="H64" s="5">
        <v>11417.354842439549</v>
      </c>
      <c r="I64" s="5">
        <v>11496.620786021802</v>
      </c>
      <c r="J64" s="5">
        <v>10813.389473867868</v>
      </c>
      <c r="K64" s="5">
        <v>11502.864994788999</v>
      </c>
      <c r="L64" s="5">
        <v>10782.737111263456</v>
      </c>
      <c r="M64" s="5">
        <v>16338.89776989185</v>
      </c>
      <c r="N64" s="5">
        <v>12678.146536906002</v>
      </c>
      <c r="O64" s="5">
        <v>11366.984853028665</v>
      </c>
      <c r="P64" s="5">
        <v>15103.527161118</v>
      </c>
      <c r="Q64" s="5">
        <v>13121.37552815333</v>
      </c>
      <c r="R64" s="5">
        <v>11113.731786266002</v>
      </c>
      <c r="S64" s="5">
        <v>10674.840703551334</v>
      </c>
      <c r="T64" s="5">
        <v>11742.199890249</v>
      </c>
      <c r="U64" s="5">
        <v>18014.00633356766</v>
      </c>
      <c r="V64" s="5">
        <v>11142.029371457671</v>
      </c>
      <c r="W64" s="5">
        <v>11114.474172145001</v>
      </c>
      <c r="X64" s="5">
        <v>12457.895297230998</v>
      </c>
      <c r="Y64" s="5">
        <v>17830.684563618666</v>
      </c>
      <c r="Z64" s="5">
        <v>12131.854171646395</v>
      </c>
      <c r="AA64" s="5">
        <v>13408.241389653595</v>
      </c>
      <c r="AB64" s="5">
        <v>16807.264386128572</v>
      </c>
      <c r="AC64" s="5">
        <v>13696.089493947833</v>
      </c>
      <c r="AD64" s="5">
        <v>11670.356270109238</v>
      </c>
      <c r="AE64" s="5">
        <v>15728.870235822398</v>
      </c>
      <c r="AF64" s="5">
        <v>15883.637058144452</v>
      </c>
      <c r="AG64" s="5">
        <v>15290.587943728129</v>
      </c>
      <c r="AH64" s="5">
        <v>15801.696940815749</v>
      </c>
      <c r="AI64" s="5">
        <v>13798.495219399336</v>
      </c>
      <c r="AJ64" s="5">
        <v>14504.572589159421</v>
      </c>
      <c r="AK64" s="5">
        <v>20122.436741152116</v>
      </c>
      <c r="AL64" s="5">
        <v>15244.294012097733</v>
      </c>
      <c r="AM64" s="5">
        <v>14092.504675039296</v>
      </c>
      <c r="AN64" s="5">
        <v>16872.267386454416</v>
      </c>
      <c r="AO64" s="5">
        <v>15837.031618041981</v>
      </c>
      <c r="AP64" s="5">
        <v>15976.621672181696</v>
      </c>
      <c r="AQ64" s="5">
        <v>15504.222424885213</v>
      </c>
      <c r="AR64" s="5">
        <v>15558.314425267339</v>
      </c>
      <c r="AS64" s="5">
        <v>17880.991866796656</v>
      </c>
      <c r="AT64" s="5">
        <v>15891.138483076216</v>
      </c>
      <c r="AU64" s="5">
        <v>17026.883449692934</v>
      </c>
      <c r="AV64" s="5">
        <v>16536.050004634115</v>
      </c>
      <c r="AW64" s="5">
        <v>21933.946598881645</v>
      </c>
      <c r="AX64" s="5">
        <v>18388.333198935507</v>
      </c>
      <c r="AY64" s="5">
        <v>14778.604095316046</v>
      </c>
      <c r="AZ64" s="5">
        <v>18454.489894680431</v>
      </c>
      <c r="BA64" s="5">
        <v>21069.93483319792</v>
      </c>
      <c r="BB64" s="5">
        <v>19281.558928219794</v>
      </c>
      <c r="BC64" s="5">
        <v>17316.664042379656</v>
      </c>
      <c r="BD64" s="5">
        <v>18605.306949718226</v>
      </c>
      <c r="BE64" s="5">
        <v>19091.062227728315</v>
      </c>
      <c r="BF64" s="5">
        <v>17482.017158169234</v>
      </c>
      <c r="BG64" s="5">
        <v>20107.181409340315</v>
      </c>
      <c r="BH64" s="5">
        <v>18187.037968976791</v>
      </c>
      <c r="BI64" s="5">
        <v>24618.089068546858</v>
      </c>
      <c r="BJ64" s="5">
        <v>24480.076681961822</v>
      </c>
      <c r="BK64" s="5">
        <v>18869.619286495374</v>
      </c>
      <c r="BL64" s="5">
        <v>19302.769004566417</v>
      </c>
      <c r="BM64" s="5">
        <v>22681.134755663068</v>
      </c>
      <c r="BN64" s="5">
        <v>19736.055831267622</v>
      </c>
      <c r="BO64" s="5">
        <v>18929.00440767621</v>
      </c>
      <c r="BP64" s="5">
        <v>23150.182103353</v>
      </c>
      <c r="BQ64" s="5">
        <v>20106.000082425209</v>
      </c>
      <c r="BR64" s="5">
        <v>24846.319833266567</v>
      </c>
      <c r="BS64" s="5">
        <v>24846.836557410374</v>
      </c>
      <c r="BT64" s="5">
        <v>21685.098012818118</v>
      </c>
      <c r="BU64" s="5">
        <v>29405.175491108799</v>
      </c>
      <c r="BV64" s="5">
        <v>27170.125991803354</v>
      </c>
      <c r="BW64" s="5">
        <v>21997.947576345341</v>
      </c>
      <c r="BX64" s="5">
        <v>21584.132524507182</v>
      </c>
      <c r="BY64" s="5">
        <v>27666.656912067632</v>
      </c>
      <c r="BZ64" s="5">
        <v>22941.453540851006</v>
      </c>
      <c r="CA64" s="5">
        <v>20973.638204411516</v>
      </c>
      <c r="CB64" s="5">
        <v>25722.442442118558</v>
      </c>
      <c r="CC64" s="5">
        <v>23249.933626379181</v>
      </c>
      <c r="CD64" s="5">
        <v>23930.49512842</v>
      </c>
      <c r="CE64" s="5">
        <v>27398.722468331998</v>
      </c>
      <c r="CF64" s="5">
        <v>24439.298241619988</v>
      </c>
      <c r="CG64" s="5">
        <v>32127.597526451995</v>
      </c>
      <c r="CH64" s="5">
        <v>29362.556800089675</v>
      </c>
      <c r="CI64" s="5">
        <v>25384.790618265455</v>
      </c>
      <c r="CJ64" s="5">
        <v>28156.645923043725</v>
      </c>
      <c r="CK64" s="5">
        <v>29614.284467524383</v>
      </c>
      <c r="CL64" s="5">
        <v>26329.528993073101</v>
      </c>
      <c r="CM64" s="5">
        <v>29415.974269096525</v>
      </c>
      <c r="CN64" s="5">
        <v>30261.874103174898</v>
      </c>
      <c r="CO64" s="5">
        <v>27704.720488220886</v>
      </c>
      <c r="CP64" s="5">
        <v>29545.119562632834</v>
      </c>
      <c r="CQ64" s="5">
        <v>30352.259058574418</v>
      </c>
      <c r="CR64" s="5">
        <v>27402.317926124044</v>
      </c>
      <c r="CS64" s="5">
        <v>41422.011568569615</v>
      </c>
      <c r="CT64" s="5">
        <v>34211.826477699593</v>
      </c>
      <c r="CU64" s="5">
        <v>28715.289935058649</v>
      </c>
      <c r="CV64" s="5">
        <v>32350.254983688385</v>
      </c>
      <c r="CW64" s="5">
        <v>36486.334760092133</v>
      </c>
      <c r="CX64" s="5">
        <v>29201.237163793499</v>
      </c>
      <c r="CY64" s="5">
        <v>34203.669942001601</v>
      </c>
      <c r="CZ64" s="5">
        <v>33965.180553967781</v>
      </c>
      <c r="DA64" s="5">
        <v>32726.26157700333</v>
      </c>
      <c r="DB64" s="5">
        <v>31487.013556277227</v>
      </c>
      <c r="DC64" s="5">
        <v>35270.564257006015</v>
      </c>
      <c r="DD64" s="5">
        <v>31764.838426829461</v>
      </c>
      <c r="DE64" s="5">
        <v>47216.074733559981</v>
      </c>
      <c r="DF64" s="5">
        <v>37123.578738402648</v>
      </c>
      <c r="DG64" s="5">
        <v>31206.511336603478</v>
      </c>
      <c r="DH64" s="5">
        <v>34934.207130617709</v>
      </c>
      <c r="DI64" s="5">
        <v>41601.911264564893</v>
      </c>
      <c r="DJ64" s="5">
        <v>33464.854392210589</v>
      </c>
      <c r="DK64" s="5">
        <v>37252.004681913488</v>
      </c>
      <c r="DL64" s="5">
        <v>37479.415124564068</v>
      </c>
      <c r="DM64" s="5">
        <v>37555.16099849248</v>
      </c>
      <c r="DN64" s="5">
        <v>37960.016990663644</v>
      </c>
      <c r="DO64" s="5">
        <v>40376.592203350345</v>
      </c>
      <c r="DP64" s="5">
        <v>34288.25358708336</v>
      </c>
      <c r="DQ64" s="5">
        <v>49244.115394929482</v>
      </c>
      <c r="DR64" s="5">
        <v>43776.204050093962</v>
      </c>
      <c r="DS64" s="5">
        <v>34134.978608120218</v>
      </c>
      <c r="DT64" s="5">
        <v>41075.784248931261</v>
      </c>
      <c r="DU64" s="5">
        <v>46342.836542323254</v>
      </c>
      <c r="DV64" s="5">
        <v>38864.300841070224</v>
      </c>
      <c r="DW64" s="5">
        <v>40772.504863863564</v>
      </c>
      <c r="DX64" s="5">
        <v>43417.726458777186</v>
      </c>
      <c r="DY64" s="5">
        <v>40508.803209149926</v>
      </c>
      <c r="DZ64" s="5">
        <v>41674.838654327839</v>
      </c>
      <c r="EA64" s="5">
        <v>46721.141261569966</v>
      </c>
      <c r="EB64" s="5">
        <v>43325.319970070821</v>
      </c>
      <c r="EC64" s="5">
        <v>55820.997400749133</v>
      </c>
      <c r="ED64" s="5">
        <v>54297.314383697048</v>
      </c>
      <c r="EE64" s="5">
        <v>38798.68998682042</v>
      </c>
      <c r="EF64" s="5">
        <v>46124.917506274549</v>
      </c>
      <c r="EG64" s="5">
        <v>53108.397648517202</v>
      </c>
      <c r="EH64" s="5">
        <v>43140.097879265508</v>
      </c>
      <c r="EI64" s="5">
        <v>46908.35223916886</v>
      </c>
      <c r="EJ64" s="5">
        <v>53819.733091472532</v>
      </c>
      <c r="EK64" s="5">
        <v>46439.235445537575</v>
      </c>
      <c r="EL64" s="5">
        <v>50713.788481515359</v>
      </c>
      <c r="EM64" s="5">
        <v>56448.656230026332</v>
      </c>
      <c r="EN64" s="5">
        <v>42445.058323532168</v>
      </c>
      <c r="EO64" s="5">
        <v>56012.642179517396</v>
      </c>
      <c r="EP64" s="5">
        <v>52172.629654655473</v>
      </c>
      <c r="EQ64" s="5">
        <v>37480.478228413413</v>
      </c>
      <c r="ER64" s="5">
        <v>47930.215968592245</v>
      </c>
      <c r="ES64" s="5">
        <v>53657.283181053084</v>
      </c>
      <c r="ET64" s="5">
        <v>44678.939949470019</v>
      </c>
      <c r="EU64" s="5">
        <v>45544.729843530411</v>
      </c>
      <c r="EV64" s="5">
        <v>52512.287464214925</v>
      </c>
      <c r="EW64" s="5">
        <v>51109.826672883559</v>
      </c>
      <c r="EX64" s="5">
        <v>45529.498197320907</v>
      </c>
      <c r="EY64" s="5">
        <v>59813.907235350467</v>
      </c>
      <c r="EZ64" s="5">
        <v>62084.248707368883</v>
      </c>
      <c r="FA64" s="5">
        <v>65931.828140115598</v>
      </c>
      <c r="FB64" s="5">
        <v>64097.67473262854</v>
      </c>
      <c r="FC64" s="5">
        <v>44386.668702029267</v>
      </c>
      <c r="FD64" s="5">
        <v>53821.350993197077</v>
      </c>
      <c r="FE64" s="5">
        <v>67987.954141118622</v>
      </c>
      <c r="FF64" s="5">
        <v>52127.311124563355</v>
      </c>
      <c r="FG64" s="5">
        <v>50748.618489120818</v>
      </c>
      <c r="FH64" s="5">
        <v>59876.16508446879</v>
      </c>
      <c r="FI64" s="5">
        <v>58059.407387509382</v>
      </c>
      <c r="FJ64" s="5">
        <v>130105.36336010652</v>
      </c>
      <c r="FK64" s="5">
        <v>63649.981345190827</v>
      </c>
      <c r="FL64" s="5">
        <v>58691.608704002851</v>
      </c>
      <c r="FM64" s="5">
        <v>81608.976380546083</v>
      </c>
      <c r="FN64" s="5">
        <v>77043.644736185117</v>
      </c>
      <c r="FO64" s="5">
        <v>50804.01584660518</v>
      </c>
      <c r="FP64" s="5">
        <v>63154.926468235542</v>
      </c>
      <c r="FQ64" s="5">
        <v>76150.999451768002</v>
      </c>
      <c r="FR64" s="5">
        <v>59406.137068018696</v>
      </c>
      <c r="FS64" s="5">
        <v>70342.294977599799</v>
      </c>
      <c r="FT64" s="5">
        <v>78085.57297804844</v>
      </c>
      <c r="FU64" s="5">
        <v>61069.552285624777</v>
      </c>
      <c r="FV64" s="5">
        <v>68534.276708039179</v>
      </c>
      <c r="FW64" s="5">
        <v>73261.33242714229</v>
      </c>
      <c r="FX64" s="5">
        <v>64852.853060719659</v>
      </c>
      <c r="FY64" s="5">
        <v>82528.801572059354</v>
      </c>
      <c r="FZ64" s="5">
        <v>88210.205164116138</v>
      </c>
      <c r="GA64" s="5">
        <v>59220.410177995524</v>
      </c>
      <c r="GB64" s="5">
        <v>71155.433215794648</v>
      </c>
      <c r="GC64" s="5">
        <v>82266.022077620612</v>
      </c>
      <c r="GD64" s="5">
        <v>63803.171987590802</v>
      </c>
      <c r="GE64" s="5">
        <v>66105.826478351053</v>
      </c>
      <c r="GF64" s="5">
        <v>77154.358303320943</v>
      </c>
      <c r="GG64" s="5">
        <v>67870.194623521762</v>
      </c>
      <c r="GH64" s="5">
        <v>70879.395674224957</v>
      </c>
      <c r="GI64" s="5">
        <v>79220.857681754729</v>
      </c>
      <c r="GJ64" s="5">
        <v>67000.217394450534</v>
      </c>
      <c r="GK64" s="5">
        <v>108008.88881733513</v>
      </c>
      <c r="GL64" s="5">
        <v>102452.37418239865</v>
      </c>
      <c r="GM64" s="5">
        <v>54447.843944196415</v>
      </c>
      <c r="GN64" s="5">
        <v>67856.691921998427</v>
      </c>
      <c r="GO64" s="5">
        <v>91775.887517824347</v>
      </c>
      <c r="GP64" s="5">
        <v>73511.909157689661</v>
      </c>
      <c r="GQ64" s="5">
        <v>75629.025386325302</v>
      </c>
      <c r="GR64" s="5">
        <v>86079.942511126734</v>
      </c>
      <c r="GS64" s="5">
        <v>73373.184052986646</v>
      </c>
      <c r="GT64" s="5">
        <v>74708.747083423208</v>
      </c>
      <c r="GU64" s="5">
        <v>87737.4409959326</v>
      </c>
      <c r="GV64" s="5">
        <v>108469.2861701027</v>
      </c>
      <c r="GW64" s="5">
        <v>101045.9447378843</v>
      </c>
      <c r="GX64" s="5">
        <v>105188.29955305504</v>
      </c>
      <c r="GY64" s="5">
        <v>66555.135438095254</v>
      </c>
      <c r="GZ64" s="5">
        <v>80204.007743806287</v>
      </c>
      <c r="HA64" s="5">
        <v>97591.633364832582</v>
      </c>
      <c r="HB64" s="5">
        <v>70441.5864573992</v>
      </c>
      <c r="HC64" s="5">
        <v>78499.231227913144</v>
      </c>
      <c r="HD64" s="5">
        <v>88462.974824453908</v>
      </c>
      <c r="HE64" s="5">
        <v>82829.898568866542</v>
      </c>
      <c r="HF64" s="5">
        <v>78000.06176582702</v>
      </c>
      <c r="HG64" s="5">
        <v>91812.718268443045</v>
      </c>
      <c r="HH64" s="5">
        <v>84068.083928381151</v>
      </c>
      <c r="HI64" s="5">
        <v>99359.001031906417</v>
      </c>
      <c r="HJ64" s="5">
        <v>105386.71719593961</v>
      </c>
      <c r="HK64" s="5">
        <v>70171.121158277601</v>
      </c>
      <c r="HL64" s="5">
        <v>82989.860281267116</v>
      </c>
      <c r="HM64" s="5">
        <v>101881.48306750474</v>
      </c>
      <c r="HN64" s="5">
        <v>77489.571480974642</v>
      </c>
      <c r="HO64" s="5">
        <v>81266.790615899532</v>
      </c>
      <c r="HP64" s="5">
        <v>91192.086442684667</v>
      </c>
      <c r="HQ64" s="5">
        <v>79223.902528833903</v>
      </c>
      <c r="HR64" s="5">
        <v>82716.648556951783</v>
      </c>
      <c r="HS64" s="5">
        <v>87889.171359999134</v>
      </c>
      <c r="HT64" s="5">
        <v>75046.914625282196</v>
      </c>
      <c r="HU64" s="5">
        <v>109165.16170492397</v>
      </c>
      <c r="HV64" s="5">
        <v>124043.96261836778</v>
      </c>
      <c r="HW64" s="5">
        <v>67554.696153250698</v>
      </c>
      <c r="HX64" s="5">
        <v>84956.621270935764</v>
      </c>
      <c r="HY64" s="5">
        <v>103870.24108599704</v>
      </c>
      <c r="HZ64" s="5">
        <v>76312.367228155126</v>
      </c>
      <c r="IA64" s="5">
        <v>83773.062543749766</v>
      </c>
      <c r="IB64" s="5">
        <v>91831.087627951551</v>
      </c>
      <c r="IC64" s="5">
        <v>75106.784366866399</v>
      </c>
      <c r="ID64" s="5">
        <v>80852.293878912897</v>
      </c>
      <c r="IE64" s="5">
        <v>132193.58102866262</v>
      </c>
      <c r="IF64" s="5">
        <v>74720.166561460603</v>
      </c>
      <c r="IG64" s="5">
        <v>93935.092859361583</v>
      </c>
      <c r="IH64" s="5">
        <v>118808.92098355491</v>
      </c>
      <c r="II64" s="5">
        <v>69060.206146891345</v>
      </c>
      <c r="IJ64" s="5">
        <v>87740.150145910477</v>
      </c>
      <c r="IK64" s="5">
        <v>108093.00501185485</v>
      </c>
      <c r="IL64" s="5">
        <v>77733.188129337475</v>
      </c>
      <c r="IM64" s="5">
        <v>86644.987832218292</v>
      </c>
      <c r="IN64" s="5">
        <v>89128.119046903084</v>
      </c>
      <c r="IO64" s="5">
        <v>91571.874706163551</v>
      </c>
      <c r="IP64" s="5">
        <v>89774.558889980966</v>
      </c>
      <c r="IQ64" s="5">
        <v>103263.53187500907</v>
      </c>
      <c r="IR64" s="5">
        <v>106620.04249544183</v>
      </c>
      <c r="IS64" s="5">
        <v>126879.22034472349</v>
      </c>
      <c r="IT64" s="5">
        <v>136208.76150904363</v>
      </c>
      <c r="IU64" s="5">
        <v>78333.04466623842</v>
      </c>
      <c r="IV64" s="5">
        <v>89666.491501711993</v>
      </c>
      <c r="IW64" s="5">
        <v>120804.39660541143</v>
      </c>
      <c r="IX64" s="5">
        <v>91356.350559771046</v>
      </c>
      <c r="IY64" s="5">
        <v>89043.343148306245</v>
      </c>
      <c r="IZ64" s="5">
        <v>106633.15666899589</v>
      </c>
      <c r="JA64" s="5">
        <v>92571.466241772549</v>
      </c>
      <c r="JB64" s="5">
        <v>96627.856699376251</v>
      </c>
      <c r="JC64" s="5">
        <v>114904.02095673175</v>
      </c>
      <c r="JD64" s="5">
        <v>99424.809013412945</v>
      </c>
      <c r="JE64" s="5">
        <v>116701.84055454499</v>
      </c>
      <c r="JF64" s="5">
        <v>136888.056989907</v>
      </c>
      <c r="JG64" s="5">
        <v>85387.975227225397</v>
      </c>
      <c r="JH64" s="5">
        <v>94455.108607607122</v>
      </c>
      <c r="JI64" s="5">
        <v>124731.07202718419</v>
      </c>
      <c r="JJ64" s="5">
        <v>90817.174553018733</v>
      </c>
      <c r="JK64" s="5">
        <v>92532.53772148228</v>
      </c>
      <c r="JL64" s="5">
        <v>114266.99372252291</v>
      </c>
      <c r="JM64" s="5">
        <v>94226.647793854325</v>
      </c>
      <c r="JN64" s="5">
        <v>102985.13456599496</v>
      </c>
      <c r="JO64" s="5">
        <v>116654.26538618113</v>
      </c>
      <c r="JP64" s="5">
        <v>101927.87267429265</v>
      </c>
      <c r="JQ64" s="5">
        <v>192404.25897929611</v>
      </c>
      <c r="JR64" s="5">
        <v>151771.90997762393</v>
      </c>
      <c r="JS64" s="5">
        <v>82429.006146070518</v>
      </c>
      <c r="JT64" s="5">
        <v>91800.45675045118</v>
      </c>
      <c r="JU64" s="5">
        <v>82095.955332767655</v>
      </c>
      <c r="JV64" s="5">
        <v>54018.931938321628</v>
      </c>
      <c r="JW64" s="5">
        <v>64984.396577403662</v>
      </c>
      <c r="JX64" s="5">
        <v>90270.899270730341</v>
      </c>
      <c r="JY64" s="5">
        <v>102142.98113257693</v>
      </c>
      <c r="JZ64" s="5">
        <v>106633.11817167512</v>
      </c>
      <c r="KA64" s="5">
        <v>133270.75105362016</v>
      </c>
      <c r="KB64" s="5">
        <v>113188.64608892957</v>
      </c>
      <c r="KC64" s="5">
        <v>131691.03689280758</v>
      </c>
      <c r="KD64" s="5">
        <v>155650.29435823506</v>
      </c>
      <c r="KE64" s="5">
        <v>95300.490335693263</v>
      </c>
      <c r="KF64" s="5">
        <v>118211.7678400858</v>
      </c>
      <c r="KG64" s="5">
        <v>139479.97765440357</v>
      </c>
      <c r="KH64" s="5">
        <v>112902.27063924384</v>
      </c>
      <c r="KI64" s="5">
        <v>110671.87935994567</v>
      </c>
      <c r="KJ64" s="5">
        <v>139161.57766813031</v>
      </c>
      <c r="KK64" s="5">
        <v>118379.33068509298</v>
      </c>
      <c r="KL64" s="5">
        <v>128419.21488818681</v>
      </c>
      <c r="KM64" s="5">
        <v>156444.85898543388</v>
      </c>
      <c r="KN64" s="5">
        <v>131144.65442452871</v>
      </c>
      <c r="KO64" s="5">
        <v>173336.52787194494</v>
      </c>
      <c r="KP64" s="5">
        <v>203134.31311946569</v>
      </c>
      <c r="KQ64" s="5">
        <v>116706.57152845481</v>
      </c>
      <c r="KR64" s="5">
        <v>140430.47833792298</v>
      </c>
    </row>
    <row r="65" spans="1:304" x14ac:dyDescent="0.2">
      <c r="A65" s="3" t="s">
        <v>93</v>
      </c>
      <c r="B65" s="5">
        <v>10766.91392631867</v>
      </c>
      <c r="C65" s="5">
        <v>9016.4201755406684</v>
      </c>
      <c r="D65" s="5">
        <v>9673.7177167620011</v>
      </c>
      <c r="E65" s="5">
        <v>9699.8646020546657</v>
      </c>
      <c r="F65" s="5">
        <v>10113.926298586666</v>
      </c>
      <c r="G65" s="5">
        <v>10033.533632059665</v>
      </c>
      <c r="H65" s="5">
        <v>11525.296553852666</v>
      </c>
      <c r="I65" s="5">
        <v>9909.3463359196649</v>
      </c>
      <c r="J65" s="5">
        <v>11509.888777394664</v>
      </c>
      <c r="K65" s="5">
        <v>12272.174456840668</v>
      </c>
      <c r="L65" s="5">
        <v>10506.398046447332</v>
      </c>
      <c r="M65" s="5">
        <v>17940.521000168017</v>
      </c>
      <c r="N65" s="5">
        <v>12127.415992185999</v>
      </c>
      <c r="O65" s="5">
        <v>11087.962590508665</v>
      </c>
      <c r="P65" s="5">
        <v>12759.737111187998</v>
      </c>
      <c r="Q65" s="5">
        <v>11333.650259773334</v>
      </c>
      <c r="R65" s="5">
        <v>11171.627827625998</v>
      </c>
      <c r="S65" s="5">
        <v>12516.830770461334</v>
      </c>
      <c r="T65" s="5">
        <v>11768.507666836002</v>
      </c>
      <c r="U65" s="5">
        <v>12266.096681956669</v>
      </c>
      <c r="V65" s="5">
        <v>11879.783278766667</v>
      </c>
      <c r="W65" s="5">
        <v>12581.948138188998</v>
      </c>
      <c r="X65" s="5">
        <v>13616.528904022893</v>
      </c>
      <c r="Y65" s="5">
        <v>15672.789319866937</v>
      </c>
      <c r="Z65" s="5">
        <v>11372.023646649999</v>
      </c>
      <c r="AA65" s="5">
        <v>11837.489084559998</v>
      </c>
      <c r="AB65" s="5">
        <v>12300.182967340001</v>
      </c>
      <c r="AC65" s="5">
        <v>11186.268056700002</v>
      </c>
      <c r="AD65" s="5">
        <v>12321.132857020004</v>
      </c>
      <c r="AE65" s="5">
        <v>11915.988427760001</v>
      </c>
      <c r="AF65" s="5">
        <v>13726.296475999998</v>
      </c>
      <c r="AG65" s="5">
        <v>12647.173739710002</v>
      </c>
      <c r="AH65" s="5">
        <v>12283.652672149999</v>
      </c>
      <c r="AI65" s="5">
        <v>13292.625630989998</v>
      </c>
      <c r="AJ65" s="5">
        <v>13719.17334558</v>
      </c>
      <c r="AK65" s="5">
        <v>22077.802495880002</v>
      </c>
      <c r="AL65" s="5">
        <v>13763.632233089998</v>
      </c>
      <c r="AM65" s="5">
        <v>12616.188148900001</v>
      </c>
      <c r="AN65" s="5">
        <v>12858.240203790001</v>
      </c>
      <c r="AO65" s="5">
        <v>11899.72438347</v>
      </c>
      <c r="AP65" s="5">
        <v>13094.661690170002</v>
      </c>
      <c r="AQ65" s="5">
        <v>13862.985746890001</v>
      </c>
      <c r="AR65" s="5">
        <v>15202.447794080001</v>
      </c>
      <c r="AS65" s="5">
        <v>14609.099750500001</v>
      </c>
      <c r="AT65" s="5">
        <v>14298.014360160001</v>
      </c>
      <c r="AU65" s="5">
        <v>16001.728179400003</v>
      </c>
      <c r="AV65" s="5">
        <v>15245.268404570001</v>
      </c>
      <c r="AW65" s="5">
        <v>23920.07161341</v>
      </c>
      <c r="AX65" s="5">
        <v>15831.961648190001</v>
      </c>
      <c r="AY65" s="5">
        <v>14209.590149889998</v>
      </c>
      <c r="AZ65" s="5">
        <v>14871.147945189998</v>
      </c>
      <c r="BA65" s="5">
        <v>14565.547377530002</v>
      </c>
      <c r="BB65" s="5">
        <v>15783.050158009999</v>
      </c>
      <c r="BC65" s="5">
        <v>15753.03632119</v>
      </c>
      <c r="BD65" s="5">
        <v>17416.602357240001</v>
      </c>
      <c r="BE65" s="5">
        <v>16701.738883530001</v>
      </c>
      <c r="BF65" s="5">
        <v>15921.288306770006</v>
      </c>
      <c r="BG65" s="5">
        <v>17726.140116717845</v>
      </c>
      <c r="BH65" s="5">
        <v>17402.199965209995</v>
      </c>
      <c r="BI65" s="5">
        <v>29460.876236150005</v>
      </c>
      <c r="BJ65" s="5">
        <v>18450.322610399999</v>
      </c>
      <c r="BK65" s="5">
        <v>16343.942631230002</v>
      </c>
      <c r="BL65" s="5">
        <v>17297.970625660004</v>
      </c>
      <c r="BM65" s="5">
        <v>16954.91708449</v>
      </c>
      <c r="BN65" s="5">
        <v>17904.748924010004</v>
      </c>
      <c r="BO65" s="5">
        <v>17157.237046860006</v>
      </c>
      <c r="BP65" s="5">
        <v>21368.856896109999</v>
      </c>
      <c r="BQ65" s="5">
        <v>18781.881638383002</v>
      </c>
      <c r="BR65" s="5">
        <v>17890.041495507001</v>
      </c>
      <c r="BS65" s="5">
        <v>21049.556423804002</v>
      </c>
      <c r="BT65" s="5">
        <v>20657.749911010003</v>
      </c>
      <c r="BU65" s="5">
        <v>32603.84214143001</v>
      </c>
      <c r="BV65" s="5">
        <v>19998.791464018337</v>
      </c>
      <c r="BW65" s="5">
        <v>18164.573789620001</v>
      </c>
      <c r="BX65" s="5">
        <v>17456.521002449997</v>
      </c>
      <c r="BY65" s="5">
        <v>17994.937497620005</v>
      </c>
      <c r="BZ65" s="5">
        <v>19216.824868439995</v>
      </c>
      <c r="CA65" s="5">
        <v>20213.24654439</v>
      </c>
      <c r="CB65" s="5">
        <v>22914.498985069997</v>
      </c>
      <c r="CC65" s="5">
        <v>20762.42102405</v>
      </c>
      <c r="CD65" s="5">
        <v>20166.424188589997</v>
      </c>
      <c r="CE65" s="5">
        <v>23071.226342340007</v>
      </c>
      <c r="CF65" s="5">
        <v>22077.232778789996</v>
      </c>
      <c r="CG65" s="5">
        <v>38085.697288099997</v>
      </c>
      <c r="CH65" s="5">
        <v>22119.543871380003</v>
      </c>
      <c r="CI65" s="5">
        <v>21101.810594449995</v>
      </c>
      <c r="CJ65" s="5">
        <v>22411.763206670003</v>
      </c>
      <c r="CK65" s="5">
        <v>22485.739557240006</v>
      </c>
      <c r="CL65" s="5">
        <v>22558.608558939999</v>
      </c>
      <c r="CM65" s="5">
        <v>23755.706742149992</v>
      </c>
      <c r="CN65" s="5">
        <v>26639.98661764001</v>
      </c>
      <c r="CO65" s="5">
        <v>24244.576171009998</v>
      </c>
      <c r="CP65" s="5">
        <v>24839.444293039996</v>
      </c>
      <c r="CQ65" s="5">
        <v>25610.367411129995</v>
      </c>
      <c r="CR65" s="5">
        <v>25645.192466036005</v>
      </c>
      <c r="CS65" s="5">
        <v>44197.918981823997</v>
      </c>
      <c r="CT65" s="5">
        <v>25834.320282723329</v>
      </c>
      <c r="CU65" s="5">
        <v>26699.267364459993</v>
      </c>
      <c r="CV65" s="5">
        <v>25777.343218000005</v>
      </c>
      <c r="CW65" s="5">
        <v>23773.353120770003</v>
      </c>
      <c r="CX65" s="5">
        <v>26421.733780250004</v>
      </c>
      <c r="CY65" s="5">
        <v>28437.491408350001</v>
      </c>
      <c r="CZ65" s="5">
        <v>29207.740710120001</v>
      </c>
      <c r="DA65" s="5">
        <v>28944.519216209996</v>
      </c>
      <c r="DB65" s="5">
        <v>28700.137173380004</v>
      </c>
      <c r="DC65" s="5">
        <v>29417.398090940002</v>
      </c>
      <c r="DD65" s="5">
        <v>30486.793947009995</v>
      </c>
      <c r="DE65" s="5">
        <v>51225.280326046173</v>
      </c>
      <c r="DF65" s="5">
        <v>33068.603312560008</v>
      </c>
      <c r="DG65" s="5">
        <v>27598.78242683001</v>
      </c>
      <c r="DH65" s="5">
        <v>27644.136363335041</v>
      </c>
      <c r="DI65" s="5">
        <v>26916.376180990002</v>
      </c>
      <c r="DJ65" s="5">
        <v>30802.638694879999</v>
      </c>
      <c r="DK65" s="5">
        <v>31201.637611759994</v>
      </c>
      <c r="DL65" s="5">
        <v>34452.291464889997</v>
      </c>
      <c r="DM65" s="5">
        <v>31283.650709119996</v>
      </c>
      <c r="DN65" s="5">
        <v>37584.625180899995</v>
      </c>
      <c r="DO65" s="5">
        <v>33526.160980189998</v>
      </c>
      <c r="DP65" s="5">
        <v>34624.923138690006</v>
      </c>
      <c r="DQ65" s="5">
        <v>55034.565738990001</v>
      </c>
      <c r="DR65" s="5">
        <v>32219.909358811616</v>
      </c>
      <c r="DS65" s="5">
        <v>30635.481116174917</v>
      </c>
      <c r="DT65" s="5">
        <v>37211.398382283463</v>
      </c>
      <c r="DU65" s="5">
        <v>32247.772534839998</v>
      </c>
      <c r="DV65" s="5">
        <v>34622.18429877</v>
      </c>
      <c r="DW65" s="5">
        <v>35574.074727719984</v>
      </c>
      <c r="DX65" s="5">
        <v>38255.072557919993</v>
      </c>
      <c r="DY65" s="5">
        <v>36845.285816239993</v>
      </c>
      <c r="DZ65" s="5">
        <v>41636.13096137</v>
      </c>
      <c r="EA65" s="5">
        <v>36843.154043229988</v>
      </c>
      <c r="EB65" s="5">
        <v>38821.173879346577</v>
      </c>
      <c r="EC65" s="5">
        <v>63873.409565139795</v>
      </c>
      <c r="ED65" s="5">
        <v>38934.805514037602</v>
      </c>
      <c r="EE65" s="5">
        <v>33581.385807202394</v>
      </c>
      <c r="EF65" s="5">
        <v>35518.186801110001</v>
      </c>
      <c r="EG65" s="5">
        <v>36387.728445549998</v>
      </c>
      <c r="EH65" s="5">
        <v>37589.627403151018</v>
      </c>
      <c r="EI65" s="5">
        <v>38987.652928520001</v>
      </c>
      <c r="EJ65" s="5">
        <v>46615.163617149992</v>
      </c>
      <c r="EK65" s="5">
        <v>40171.661483650001</v>
      </c>
      <c r="EL65" s="5">
        <v>44579.73662309361</v>
      </c>
      <c r="EM65" s="5">
        <v>41581.355693329991</v>
      </c>
      <c r="EN65" s="5">
        <v>46864.100516000006</v>
      </c>
      <c r="EO65" s="5">
        <v>76007.089421699988</v>
      </c>
      <c r="EP65" s="5">
        <v>48194.784890730007</v>
      </c>
      <c r="EQ65" s="5">
        <v>38591.801937549964</v>
      </c>
      <c r="ER65" s="5">
        <v>41303.704582529994</v>
      </c>
      <c r="ES65" s="5">
        <v>43625.881843790034</v>
      </c>
      <c r="ET65" s="5">
        <v>45045.849716509947</v>
      </c>
      <c r="EU65" s="5">
        <v>46162.881029119446</v>
      </c>
      <c r="EV65" s="5">
        <v>51002.64756526018</v>
      </c>
      <c r="EW65" s="5">
        <v>47727.112884822644</v>
      </c>
      <c r="EX65" s="5">
        <v>53343.188001711969</v>
      </c>
      <c r="EY65" s="5">
        <v>48579.04351271005</v>
      </c>
      <c r="EZ65" s="5">
        <v>51421.44316320998</v>
      </c>
      <c r="FA65" s="5">
        <v>64011.115251909949</v>
      </c>
      <c r="FB65" s="5">
        <v>50288.818999979121</v>
      </c>
      <c r="FC65" s="5">
        <v>45567.839941314553</v>
      </c>
      <c r="FD65" s="5">
        <v>58386.99890492118</v>
      </c>
      <c r="FE65" s="5">
        <v>51507.390901706756</v>
      </c>
      <c r="FF65" s="5">
        <v>52709.797588396781</v>
      </c>
      <c r="FG65" s="5">
        <v>50134.263327962733</v>
      </c>
      <c r="FH65" s="5">
        <v>59150.177627141093</v>
      </c>
      <c r="FI65" s="5">
        <v>54196.26018543078</v>
      </c>
      <c r="FJ65" s="5">
        <v>104159.31085530287</v>
      </c>
      <c r="FK65" s="5">
        <v>55932.291765565868</v>
      </c>
      <c r="FL65" s="5">
        <v>57806.688948916621</v>
      </c>
      <c r="FM65" s="5">
        <v>67430.072456294409</v>
      </c>
      <c r="FN65" s="5">
        <v>62969.898810764484</v>
      </c>
      <c r="FO65" s="5">
        <v>48276.51743530012</v>
      </c>
      <c r="FP65" s="5">
        <v>54266.93371646585</v>
      </c>
      <c r="FQ65" s="5">
        <v>60659.610546913907</v>
      </c>
      <c r="FR65" s="5">
        <v>55363.607676375192</v>
      </c>
      <c r="FS65" s="5">
        <v>59934.672561899286</v>
      </c>
      <c r="FT65" s="5">
        <v>66982.439413783301</v>
      </c>
      <c r="FU65" s="5">
        <v>58532.210480803726</v>
      </c>
      <c r="FV65" s="5">
        <v>63233.63234050676</v>
      </c>
      <c r="FW65" s="5">
        <v>61855.243762261081</v>
      </c>
      <c r="FX65" s="5">
        <v>60223.164589679844</v>
      </c>
      <c r="FY65" s="5">
        <v>81045.445384512204</v>
      </c>
      <c r="FZ65" s="5">
        <v>67588.313302797687</v>
      </c>
      <c r="GA65" s="5">
        <v>53847.423124308523</v>
      </c>
      <c r="GB65" s="5">
        <v>63747.693069233123</v>
      </c>
      <c r="GC65" s="5">
        <v>71425.389646042458</v>
      </c>
      <c r="GD65" s="5">
        <v>62327.548611869162</v>
      </c>
      <c r="GE65" s="5">
        <v>65410.39633310002</v>
      </c>
      <c r="GF65" s="5">
        <v>73384.532099054719</v>
      </c>
      <c r="GG65" s="5">
        <v>66484.89969869671</v>
      </c>
      <c r="GH65" s="5">
        <v>69811.50624715825</v>
      </c>
      <c r="GI65" s="5">
        <v>69800.219936936512</v>
      </c>
      <c r="GJ65" s="5">
        <v>71802.912827777822</v>
      </c>
      <c r="GK65" s="5">
        <v>80276.18045110238</v>
      </c>
      <c r="GL65" s="5">
        <v>76329.503611693275</v>
      </c>
      <c r="GM65" s="5">
        <v>61132.227321828308</v>
      </c>
      <c r="GN65" s="5">
        <v>68276.807340987754</v>
      </c>
      <c r="GO65" s="5">
        <v>85084.117388451356</v>
      </c>
      <c r="GP65" s="5">
        <v>67954.225376560295</v>
      </c>
      <c r="GQ65" s="5">
        <v>74815.104731457017</v>
      </c>
      <c r="GR65" s="5">
        <v>82662.011160688751</v>
      </c>
      <c r="GS65" s="5">
        <v>73708.526299417048</v>
      </c>
      <c r="GT65" s="5">
        <v>85389.294334779814</v>
      </c>
      <c r="GU65" s="5">
        <v>82809.037174135039</v>
      </c>
      <c r="GV65" s="5">
        <v>80119.614758324518</v>
      </c>
      <c r="GW65" s="5">
        <v>86648.663251822698</v>
      </c>
      <c r="GX65" s="5">
        <v>92948.234850961497</v>
      </c>
      <c r="GY65" s="5">
        <v>69869.785388801742</v>
      </c>
      <c r="GZ65" s="5">
        <v>77279.786214060703</v>
      </c>
      <c r="HA65" s="5">
        <v>81433.702190678116</v>
      </c>
      <c r="HB65" s="5">
        <v>81923.338548701402</v>
      </c>
      <c r="HC65" s="5">
        <v>81181.237243304597</v>
      </c>
      <c r="HD65" s="5">
        <v>91086.668464848073</v>
      </c>
      <c r="HE65" s="5">
        <v>93477.221753876831</v>
      </c>
      <c r="HF65" s="5">
        <v>98838.378411684011</v>
      </c>
      <c r="HG65" s="5">
        <v>88791.305759742303</v>
      </c>
      <c r="HH65" s="5">
        <v>91259.796827342812</v>
      </c>
      <c r="HI65" s="5">
        <v>98405.579931517874</v>
      </c>
      <c r="HJ65" s="5">
        <v>95398.410248530141</v>
      </c>
      <c r="HK65" s="5">
        <v>77600.604385121202</v>
      </c>
      <c r="HL65" s="5">
        <v>81869.80291880251</v>
      </c>
      <c r="HM65" s="5">
        <v>91979.175676372892</v>
      </c>
      <c r="HN65" s="5">
        <v>86043.306143788344</v>
      </c>
      <c r="HO65" s="5">
        <v>90207.309919903957</v>
      </c>
      <c r="HP65" s="5">
        <v>98954.475394951543</v>
      </c>
      <c r="HQ65" s="5">
        <v>84930.223765792965</v>
      </c>
      <c r="HR65" s="5">
        <v>89899.074865385672</v>
      </c>
      <c r="HS65" s="5">
        <v>101078.98845173077</v>
      </c>
      <c r="HT65" s="5">
        <v>96327.524160555244</v>
      </c>
      <c r="HU65" s="5">
        <v>170632.75961553527</v>
      </c>
      <c r="HV65" s="5">
        <v>109355.20909080224</v>
      </c>
      <c r="HW65" s="5">
        <v>92966.421425142718</v>
      </c>
      <c r="HX65" s="5">
        <v>92786.240597601398</v>
      </c>
      <c r="HY65" s="5">
        <v>95053.251790976094</v>
      </c>
      <c r="HZ65" s="5">
        <v>93299.4622052614</v>
      </c>
      <c r="IA65" s="5">
        <v>93516.653049778601</v>
      </c>
      <c r="IB65" s="5">
        <v>111057.6266248679</v>
      </c>
      <c r="IC65" s="5">
        <v>95409.083118273091</v>
      </c>
      <c r="ID65" s="5">
        <v>106091.39761535531</v>
      </c>
      <c r="IE65" s="5">
        <v>91321.467499435646</v>
      </c>
      <c r="IF65" s="5">
        <v>113186.89753013832</v>
      </c>
      <c r="IG65" s="5">
        <v>156381.87159197833</v>
      </c>
      <c r="IH65" s="5">
        <v>100804.21833745753</v>
      </c>
      <c r="II65" s="5">
        <v>95396.617571874376</v>
      </c>
      <c r="IJ65" s="5">
        <v>98971.551479962043</v>
      </c>
      <c r="IK65" s="5">
        <v>95777.130425878378</v>
      </c>
      <c r="IL65" s="5">
        <v>107120.52145921258</v>
      </c>
      <c r="IM65" s="5">
        <v>106489.1775203913</v>
      </c>
      <c r="IN65" s="5">
        <v>109282.62347525798</v>
      </c>
      <c r="IO65" s="5">
        <v>101682.84447105613</v>
      </c>
      <c r="IP65" s="5">
        <v>112596.61215821888</v>
      </c>
      <c r="IQ65" s="5">
        <v>98190.261119127506</v>
      </c>
      <c r="IR65" s="5">
        <v>105359.4666825866</v>
      </c>
      <c r="IS65" s="5">
        <v>147908.26754162757</v>
      </c>
      <c r="IT65" s="5">
        <v>105366.39126561757</v>
      </c>
      <c r="IU65" s="5">
        <v>97551.274605032289</v>
      </c>
      <c r="IV65" s="5">
        <v>114161.42776389096</v>
      </c>
      <c r="IW65" s="5">
        <v>112120.21309604106</v>
      </c>
      <c r="IX65" s="5">
        <v>102383.15780289052</v>
      </c>
      <c r="IY65" s="5">
        <v>105423.30770875201</v>
      </c>
      <c r="IZ65" s="5">
        <v>114121.21719946868</v>
      </c>
      <c r="JA65" s="5">
        <v>112228.82007130896</v>
      </c>
      <c r="JB65" s="5">
        <v>119653.61371328756</v>
      </c>
      <c r="JC65" s="5">
        <v>105395.27589753122</v>
      </c>
      <c r="JD65" s="5">
        <v>115642.92638960849</v>
      </c>
      <c r="JE65" s="5">
        <v>148449.19500642456</v>
      </c>
      <c r="JF65" s="5">
        <v>106857.84038951392</v>
      </c>
      <c r="JG65" s="5">
        <v>103619.43977887058</v>
      </c>
      <c r="JH65" s="5">
        <v>115541.85832659171</v>
      </c>
      <c r="JI65" s="5">
        <v>118205.40876205132</v>
      </c>
      <c r="JJ65" s="5">
        <v>105560.19017018267</v>
      </c>
      <c r="JK65" s="5">
        <v>104337.84327967971</v>
      </c>
      <c r="JL65" s="5">
        <v>120201.25134801873</v>
      </c>
      <c r="JM65" s="5">
        <v>111047.27387551856</v>
      </c>
      <c r="JN65" s="5">
        <v>123456.98265360585</v>
      </c>
      <c r="JO65" s="5">
        <v>107970.61360505603</v>
      </c>
      <c r="JP65" s="5">
        <v>118501.98744323761</v>
      </c>
      <c r="JQ65" s="5">
        <v>207041.15530744751</v>
      </c>
      <c r="JR65" s="5">
        <v>107638.93257262406</v>
      </c>
      <c r="JS65" s="5">
        <v>108287.19599363478</v>
      </c>
      <c r="JT65" s="5">
        <v>112931.02092164733</v>
      </c>
      <c r="JU65" s="5">
        <v>175097.09434414076</v>
      </c>
      <c r="JV65" s="5">
        <v>180654.54998558015</v>
      </c>
      <c r="JW65" s="5">
        <v>259837.50464134538</v>
      </c>
      <c r="JX65" s="5">
        <v>178157.37976836451</v>
      </c>
      <c r="JY65" s="5">
        <v>198213.025126211</v>
      </c>
      <c r="JZ65" s="5">
        <v>182777.38744673933</v>
      </c>
      <c r="KA65" s="5">
        <v>136689.37522544083</v>
      </c>
      <c r="KB65" s="5">
        <v>131445.62222644567</v>
      </c>
      <c r="KC65" s="5">
        <v>175823.81868526433</v>
      </c>
      <c r="KD65" s="5">
        <v>112145.19759340555</v>
      </c>
      <c r="KE65" s="5">
        <v>116639.12818081555</v>
      </c>
      <c r="KF65" s="5">
        <v>116172.90631739557</v>
      </c>
      <c r="KG65" s="5">
        <v>122822.17473442556</v>
      </c>
      <c r="KH65" s="5">
        <v>133859.76714781555</v>
      </c>
      <c r="KI65" s="5">
        <v>184145.90810490557</v>
      </c>
      <c r="KJ65" s="5">
        <v>158681.19097007558</v>
      </c>
      <c r="KK65" s="5">
        <v>127449.38144303556</v>
      </c>
      <c r="KL65" s="5">
        <v>127829.11602219555</v>
      </c>
      <c r="KM65" s="5">
        <v>127962.11542577556</v>
      </c>
      <c r="KN65" s="5">
        <v>126956.53856787556</v>
      </c>
      <c r="KO65" s="5">
        <v>159507.35469349555</v>
      </c>
      <c r="KP65" s="5">
        <v>126579.13637757555</v>
      </c>
      <c r="KQ65" s="5">
        <v>137331.06624192555</v>
      </c>
      <c r="KR65" s="5">
        <v>146734.62743053556</v>
      </c>
    </row>
    <row r="66" spans="1:304" x14ac:dyDescent="0.2">
      <c r="A66" s="8" t="s">
        <v>35</v>
      </c>
      <c r="B66" s="9">
        <v>3402.2</v>
      </c>
      <c r="C66" s="9">
        <v>3328.6</v>
      </c>
      <c r="D66" s="9">
        <v>3436.8</v>
      </c>
      <c r="E66" s="9">
        <v>3364.6</v>
      </c>
      <c r="F66" s="9">
        <v>3509</v>
      </c>
      <c r="G66" s="9">
        <v>3539.4</v>
      </c>
      <c r="H66" s="9">
        <v>3729.8154</v>
      </c>
      <c r="I66" s="9">
        <v>3762.0410000000002</v>
      </c>
      <c r="J66" s="9">
        <v>3821.9395</v>
      </c>
      <c r="K66" s="9">
        <v>3835.8107450000002</v>
      </c>
      <c r="L66" s="9">
        <v>4208.0884024999996</v>
      </c>
      <c r="M66" s="9">
        <v>7112.1691051513544</v>
      </c>
      <c r="N66" s="9">
        <v>3898.0569999999998</v>
      </c>
      <c r="O66" s="9">
        <v>3870.3630000000003</v>
      </c>
      <c r="P66" s="9">
        <v>3895.3539999999998</v>
      </c>
      <c r="Q66" s="9">
        <v>3955.098</v>
      </c>
      <c r="R66" s="9">
        <v>3951.1179999999999</v>
      </c>
      <c r="S66" s="9">
        <v>4064.3289999999997</v>
      </c>
      <c r="T66" s="9">
        <v>4237.2400000000007</v>
      </c>
      <c r="U66" s="9">
        <v>4267.5330000000004</v>
      </c>
      <c r="V66" s="9">
        <v>4294.8360000000002</v>
      </c>
      <c r="W66" s="9">
        <v>4311.2002219999995</v>
      </c>
      <c r="X66" s="9">
        <v>4743.5560952478936</v>
      </c>
      <c r="Y66" s="9">
        <v>7886.9661558482694</v>
      </c>
      <c r="Z66" s="9">
        <v>4320.7762489999996</v>
      </c>
      <c r="AA66" s="9">
        <v>4267.7086410000002</v>
      </c>
      <c r="AB66" s="9">
        <v>4324.8520470000003</v>
      </c>
      <c r="AC66" s="9">
        <v>4349.7779840000003</v>
      </c>
      <c r="AD66" s="9">
        <v>4374.0530120000003</v>
      </c>
      <c r="AE66" s="9">
        <v>4442.3037370000002</v>
      </c>
      <c r="AF66" s="9">
        <v>4631.1652539999995</v>
      </c>
      <c r="AG66" s="9">
        <v>4621.4422300000006</v>
      </c>
      <c r="AH66" s="9">
        <v>4623.4875250000005</v>
      </c>
      <c r="AI66" s="9">
        <v>4727.12745</v>
      </c>
      <c r="AJ66" s="9">
        <v>5153.6625199999999</v>
      </c>
      <c r="AK66" s="9">
        <v>8703.6663239999998</v>
      </c>
      <c r="AL66" s="9">
        <v>4671.8142506100003</v>
      </c>
      <c r="AM66" s="9">
        <v>4670.6705460200001</v>
      </c>
      <c r="AN66" s="9">
        <v>4781.3360665099999</v>
      </c>
      <c r="AO66" s="9">
        <v>4810.7296555700004</v>
      </c>
      <c r="AP66" s="9">
        <v>4995.4257235499999</v>
      </c>
      <c r="AQ66" s="9">
        <v>5056.6949727600004</v>
      </c>
      <c r="AR66" s="9">
        <v>5199.7011063200007</v>
      </c>
      <c r="AS66" s="9">
        <v>5260.4658287000002</v>
      </c>
      <c r="AT66" s="9">
        <v>5334.2384699999993</v>
      </c>
      <c r="AU66" s="9">
        <v>5405.5351500000006</v>
      </c>
      <c r="AV66" s="9">
        <v>5885.4925936</v>
      </c>
      <c r="AW66" s="9">
        <v>9714.9752780500003</v>
      </c>
      <c r="AX66" s="9">
        <v>5260.0305927400013</v>
      </c>
      <c r="AY66" s="9">
        <v>5301.7914975700023</v>
      </c>
      <c r="AZ66" s="9">
        <v>5448.051352999998</v>
      </c>
      <c r="BA66" s="9">
        <v>5464.7565564100005</v>
      </c>
      <c r="BB66" s="9">
        <v>5798.0671474300007</v>
      </c>
      <c r="BC66" s="9">
        <v>5835.7441088300002</v>
      </c>
      <c r="BD66" s="9">
        <v>6120.5858361199998</v>
      </c>
      <c r="BE66" s="9">
        <v>6092.5000098700002</v>
      </c>
      <c r="BF66" s="9">
        <v>6019.1474193500017</v>
      </c>
      <c r="BG66" s="9">
        <v>6026.7388804099965</v>
      </c>
      <c r="BH66" s="9">
        <v>6676.8687200799995</v>
      </c>
      <c r="BI66" s="9">
        <v>11283.824275439998</v>
      </c>
      <c r="BJ66" s="9">
        <v>6157.9278425399998</v>
      </c>
      <c r="BK66" s="9">
        <v>6254.6551687199981</v>
      </c>
      <c r="BL66" s="9">
        <v>6316.6641369700001</v>
      </c>
      <c r="BM66" s="9">
        <v>6413.8049602099991</v>
      </c>
      <c r="BN66" s="9">
        <v>6608.6236697800005</v>
      </c>
      <c r="BO66" s="9">
        <v>6733.8785995300013</v>
      </c>
      <c r="BP66" s="9">
        <v>7091.4998879099994</v>
      </c>
      <c r="BQ66" s="9">
        <v>7117.1687288299991</v>
      </c>
      <c r="BR66" s="9">
        <v>7167.1409850300006</v>
      </c>
      <c r="BS66" s="9">
        <v>7229.9943736200012</v>
      </c>
      <c r="BT66" s="9">
        <v>7864.4835423599998</v>
      </c>
      <c r="BU66" s="9">
        <v>13070.817071270005</v>
      </c>
      <c r="BV66" s="9">
        <v>7203.9997832600029</v>
      </c>
      <c r="BW66" s="9">
        <v>7195.1597654899988</v>
      </c>
      <c r="BX66" s="9">
        <v>7248.9697014499998</v>
      </c>
      <c r="BY66" s="9">
        <v>7404.7944396700004</v>
      </c>
      <c r="BZ66" s="9">
        <v>7856.8098813399984</v>
      </c>
      <c r="CA66" s="9">
        <v>8062.9940167099994</v>
      </c>
      <c r="CB66" s="9">
        <v>8877.1011398900027</v>
      </c>
      <c r="CC66" s="9">
        <v>9069.7452711299993</v>
      </c>
      <c r="CD66" s="9">
        <v>8906.1487191399992</v>
      </c>
      <c r="CE66" s="9">
        <v>8966.1390627100045</v>
      </c>
      <c r="CF66" s="9">
        <v>9790.1729241199973</v>
      </c>
      <c r="CG66" s="9">
        <v>16552.770539719997</v>
      </c>
      <c r="CH66" s="9">
        <v>8856.7577692800005</v>
      </c>
      <c r="CI66" s="9">
        <v>9090.0949140299981</v>
      </c>
      <c r="CJ66" s="9">
        <v>8628.4354198800029</v>
      </c>
      <c r="CK66" s="9">
        <v>9286.5367789100019</v>
      </c>
      <c r="CL66" s="9">
        <v>9418.9088535900009</v>
      </c>
      <c r="CM66" s="9">
        <v>9940.1209331299942</v>
      </c>
      <c r="CN66" s="9">
        <v>9920.0805742299999</v>
      </c>
      <c r="CO66" s="9">
        <v>10153.988472429995</v>
      </c>
      <c r="CP66" s="9">
        <v>10077.67683326</v>
      </c>
      <c r="CQ66" s="9">
        <v>10314.096392339998</v>
      </c>
      <c r="CR66" s="9">
        <v>10141.817559640003</v>
      </c>
      <c r="CS66" s="9">
        <v>19922.249770170005</v>
      </c>
      <c r="CT66" s="9">
        <v>10497.608424779995</v>
      </c>
      <c r="CU66" s="9">
        <v>11169.292920799997</v>
      </c>
      <c r="CV66" s="9">
        <v>10573.283240710001</v>
      </c>
      <c r="CW66" s="9">
        <v>10611.626589270003</v>
      </c>
      <c r="CX66" s="9">
        <v>10530.932418660004</v>
      </c>
      <c r="CY66" s="9">
        <v>11735.879229370003</v>
      </c>
      <c r="CZ66" s="9">
        <v>11561.267998449997</v>
      </c>
      <c r="DA66" s="9">
        <v>11560.661193429998</v>
      </c>
      <c r="DB66" s="9">
        <v>11461.280781880005</v>
      </c>
      <c r="DC66" s="9">
        <v>11836.400770560002</v>
      </c>
      <c r="DD66" s="9">
        <v>12071.409843450005</v>
      </c>
      <c r="DE66" s="9">
        <v>22400.486103790001</v>
      </c>
      <c r="DF66" s="9">
        <v>13047.787476400001</v>
      </c>
      <c r="DG66" s="9">
        <v>11759.402189360006</v>
      </c>
      <c r="DH66" s="9">
        <v>11806.314412500004</v>
      </c>
      <c r="DI66" s="9">
        <v>11890.590434920003</v>
      </c>
      <c r="DJ66" s="9">
        <v>12884.764239649998</v>
      </c>
      <c r="DK66" s="9">
        <v>12812.383450049996</v>
      </c>
      <c r="DL66" s="9">
        <v>13171.860271340001</v>
      </c>
      <c r="DM66" s="9">
        <v>13120.72806795</v>
      </c>
      <c r="DN66" s="9">
        <v>18986.451417409997</v>
      </c>
      <c r="DO66" s="9">
        <v>13357.824859190001</v>
      </c>
      <c r="DP66" s="9">
        <v>13301.232196230003</v>
      </c>
      <c r="DQ66" s="9">
        <v>19445.960839890005</v>
      </c>
      <c r="DR66" s="9">
        <v>13173.248979449998</v>
      </c>
      <c r="DS66" s="9">
        <v>13232.337459439999</v>
      </c>
      <c r="DT66" s="9">
        <v>15225.38966364</v>
      </c>
      <c r="DU66" s="9">
        <v>13486.673244239997</v>
      </c>
      <c r="DV66" s="9">
        <v>14187.277384060002</v>
      </c>
      <c r="DW66" s="9">
        <v>14315.282217219999</v>
      </c>
      <c r="DX66" s="9">
        <v>14407.943619319998</v>
      </c>
      <c r="DY66" s="9">
        <v>14270.395398590001</v>
      </c>
      <c r="DZ66" s="9">
        <v>20550.350783499995</v>
      </c>
      <c r="EA66" s="9">
        <v>14406.286989580003</v>
      </c>
      <c r="EB66" s="9">
        <v>14324.070083119999</v>
      </c>
      <c r="EC66" s="9">
        <v>23714.185119449998</v>
      </c>
      <c r="ED66" s="9">
        <v>16295.847849539994</v>
      </c>
      <c r="EE66" s="9">
        <v>13954.806228970001</v>
      </c>
      <c r="EF66" s="9">
        <v>14769.878468010002</v>
      </c>
      <c r="EG66" s="9">
        <v>15428.78830744</v>
      </c>
      <c r="EH66" s="9">
        <v>15403.511074509997</v>
      </c>
      <c r="EI66" s="9">
        <v>15806.073121010002</v>
      </c>
      <c r="EJ66" s="9">
        <v>15407.523415980002</v>
      </c>
      <c r="EK66" s="9">
        <v>17253.536159340001</v>
      </c>
      <c r="EL66" s="9">
        <v>20846.51928900999</v>
      </c>
      <c r="EM66" s="9">
        <v>15384.90598551</v>
      </c>
      <c r="EN66" s="9">
        <v>17783.915295789997</v>
      </c>
      <c r="EO66" s="9">
        <v>21226.707250899995</v>
      </c>
      <c r="EP66" s="9">
        <v>18369.539627789996</v>
      </c>
      <c r="EQ66" s="9">
        <v>15756.406061969961</v>
      </c>
      <c r="ER66" s="9">
        <v>17340.267520900001</v>
      </c>
      <c r="ES66" s="9">
        <v>17189.101389920033</v>
      </c>
      <c r="ET66" s="9">
        <v>17140.527631619952</v>
      </c>
      <c r="EU66" s="9">
        <v>17445.296580339953</v>
      </c>
      <c r="EV66" s="9">
        <v>17380.847600600049</v>
      </c>
      <c r="EW66" s="9">
        <v>19591.713649029989</v>
      </c>
      <c r="EX66" s="9">
        <v>23263.809122780011</v>
      </c>
      <c r="EY66" s="9">
        <v>17639.12489421005</v>
      </c>
      <c r="EZ66" s="9">
        <v>19924.726275949979</v>
      </c>
      <c r="FA66" s="9">
        <v>23835.005664959957</v>
      </c>
      <c r="FB66" s="9">
        <v>17784.425747110043</v>
      </c>
      <c r="FC66" s="9">
        <v>18988.399074770012</v>
      </c>
      <c r="FD66" s="9">
        <v>22609.331237570041</v>
      </c>
      <c r="FE66" s="9">
        <v>19341.869114510002</v>
      </c>
      <c r="FF66" s="9">
        <v>19171.240682400028</v>
      </c>
      <c r="FG66" s="9">
        <v>19358.611404899959</v>
      </c>
      <c r="FH66" s="9">
        <v>19410.06437529996</v>
      </c>
      <c r="FI66" s="9">
        <v>22746.233764910001</v>
      </c>
      <c r="FJ66" s="9">
        <v>26318.675861929994</v>
      </c>
      <c r="FK66" s="9">
        <v>19736.208286039982</v>
      </c>
      <c r="FL66" s="9">
        <v>22344.557427479958</v>
      </c>
      <c r="FM66" s="9">
        <v>27048.937407799993</v>
      </c>
      <c r="FN66" s="9">
        <v>20137.69547242</v>
      </c>
      <c r="FO66" s="9">
        <v>21093.231658409997</v>
      </c>
      <c r="FP66" s="9">
        <v>21155.702141590002</v>
      </c>
      <c r="FQ66" s="9">
        <v>24275.649522360003</v>
      </c>
      <c r="FR66" s="9">
        <v>21459.617062639998</v>
      </c>
      <c r="FS66" s="9">
        <v>21515.915046229999</v>
      </c>
      <c r="FT66" s="9">
        <v>21840.890804349969</v>
      </c>
      <c r="FU66" s="9">
        <v>24376.915929029998</v>
      </c>
      <c r="FV66" s="9">
        <v>29143.82420757</v>
      </c>
      <c r="FW66" s="9">
        <v>21849.774481570006</v>
      </c>
      <c r="FX66" s="9">
        <v>24775.693573830002</v>
      </c>
      <c r="FY66" s="9">
        <v>29813.309644370005</v>
      </c>
      <c r="FZ66" s="9">
        <v>22603.117525330003</v>
      </c>
      <c r="GA66" s="9">
        <v>23945.765257299994</v>
      </c>
      <c r="GB66" s="9">
        <v>23985.884135230001</v>
      </c>
      <c r="GC66" s="9">
        <v>27081.24344314</v>
      </c>
      <c r="GD66" s="9">
        <v>24393.98415737</v>
      </c>
      <c r="GE66" s="9">
        <v>24389.165844090006</v>
      </c>
      <c r="GF66" s="9">
        <v>24864.97573183</v>
      </c>
      <c r="GG66" s="9">
        <v>27470.783653930004</v>
      </c>
      <c r="GH66" s="9">
        <v>32731.710400600001</v>
      </c>
      <c r="GI66" s="9">
        <v>25199.976594200001</v>
      </c>
      <c r="GJ66" s="9">
        <v>27859.055174639998</v>
      </c>
      <c r="GK66" s="9">
        <v>32063.845630079999</v>
      </c>
      <c r="GL66" s="9">
        <v>27586.827073280001</v>
      </c>
      <c r="GM66" s="9">
        <v>25376.647725889998</v>
      </c>
      <c r="GN66" s="9">
        <v>27687.442987549999</v>
      </c>
      <c r="GO66" s="9">
        <v>31448.317507690004</v>
      </c>
      <c r="GP66" s="9">
        <v>27380.962972560003</v>
      </c>
      <c r="GQ66" s="9">
        <v>27260.585337300003</v>
      </c>
      <c r="GR66" s="9">
        <v>27755.466622140004</v>
      </c>
      <c r="GS66" s="9">
        <v>30614.499194409997</v>
      </c>
      <c r="GT66" s="9">
        <v>36788.413172939843</v>
      </c>
      <c r="GU66" s="9">
        <v>28155.987907649996</v>
      </c>
      <c r="GV66" s="9">
        <v>30657.962705459999</v>
      </c>
      <c r="GW66" s="9">
        <v>36290.010396580001</v>
      </c>
      <c r="GX66" s="9">
        <v>29125.084770579997</v>
      </c>
      <c r="GY66" s="9">
        <v>27898.616568320002</v>
      </c>
      <c r="GZ66" s="9">
        <v>29558.88657201</v>
      </c>
      <c r="HA66" s="9">
        <v>29870.463348880003</v>
      </c>
      <c r="HB66" s="9">
        <v>30483.764823270001</v>
      </c>
      <c r="HC66" s="9">
        <v>31386.671528434548</v>
      </c>
      <c r="HD66" s="9">
        <v>31812.494534689999</v>
      </c>
      <c r="HE66" s="9">
        <v>33736.803540196612</v>
      </c>
      <c r="HF66" s="9">
        <v>41168.77370134517</v>
      </c>
      <c r="HG66" s="9">
        <v>30481.255357140002</v>
      </c>
      <c r="HH66" s="9">
        <v>36730.24335334736</v>
      </c>
      <c r="HI66" s="9">
        <v>41948.190614539999</v>
      </c>
      <c r="HJ66" s="9">
        <v>31567.7951732</v>
      </c>
      <c r="HK66" s="9">
        <v>32865.002208279999</v>
      </c>
      <c r="HL66" s="9">
        <v>33560.850663499994</v>
      </c>
      <c r="HM66" s="9">
        <v>33564.018211230003</v>
      </c>
      <c r="HN66" s="9">
        <v>34631.297277979997</v>
      </c>
      <c r="HO66" s="9">
        <v>33866.498238630003</v>
      </c>
      <c r="HP66" s="9">
        <v>33664.017581380002</v>
      </c>
      <c r="HQ66" s="9">
        <v>33119.212760599999</v>
      </c>
      <c r="HR66" s="9">
        <v>36998.131655280005</v>
      </c>
      <c r="HS66" s="9">
        <v>45848.739832550003</v>
      </c>
      <c r="HT66" s="9">
        <v>40750.941249989999</v>
      </c>
      <c r="HU66" s="9">
        <v>45653.595091759998</v>
      </c>
      <c r="HV66" s="9">
        <v>35572.123927890003</v>
      </c>
      <c r="HW66" s="9">
        <v>38277.638510589997</v>
      </c>
      <c r="HX66" s="9">
        <v>38782.015223609997</v>
      </c>
      <c r="HY66" s="9">
        <v>38944.495844950005</v>
      </c>
      <c r="HZ66" s="9">
        <v>40487.701258929992</v>
      </c>
      <c r="IA66" s="9">
        <v>39197.795203009999</v>
      </c>
      <c r="IB66" s="9">
        <v>39286.605886609992</v>
      </c>
      <c r="IC66" s="9">
        <v>43841.237741609999</v>
      </c>
      <c r="ID66" s="9">
        <v>52767.420028310007</v>
      </c>
      <c r="IE66" s="9">
        <v>39503.00772519</v>
      </c>
      <c r="IF66" s="9">
        <v>47529.790273770006</v>
      </c>
      <c r="IG66" s="9">
        <v>53681.444584999997</v>
      </c>
      <c r="IH66" s="9">
        <v>40269.600002870007</v>
      </c>
      <c r="II66" s="9">
        <v>41950.017273689999</v>
      </c>
      <c r="IJ66" s="9">
        <v>42095.145863919992</v>
      </c>
      <c r="IK66" s="9">
        <v>43125.183395169988</v>
      </c>
      <c r="IL66" s="9">
        <v>47574.425886409997</v>
      </c>
      <c r="IM66" s="9">
        <v>42622.919567450001</v>
      </c>
      <c r="IN66" s="9">
        <v>43154.173142330008</v>
      </c>
      <c r="IO66" s="9">
        <v>47186.054103540002</v>
      </c>
      <c r="IP66" s="9">
        <v>58266.246764059993</v>
      </c>
      <c r="IQ66" s="9">
        <v>43989.437739540001</v>
      </c>
      <c r="IR66" s="9">
        <v>48150.673608620004</v>
      </c>
      <c r="IS66" s="9">
        <v>58850.9499755</v>
      </c>
      <c r="IT66" s="9">
        <v>43366.229612420015</v>
      </c>
      <c r="IU66" s="9">
        <v>44404.830975450008</v>
      </c>
      <c r="IV66" s="9">
        <v>49581.064039779994</v>
      </c>
      <c r="IW66" s="9">
        <v>44964.763864719986</v>
      </c>
      <c r="IX66" s="9">
        <v>45530.162009340005</v>
      </c>
      <c r="IY66" s="9">
        <v>44862.737724240003</v>
      </c>
      <c r="IZ66" s="9">
        <v>45276.239573599996</v>
      </c>
      <c r="JA66" s="9">
        <v>49348.229620719991</v>
      </c>
      <c r="JB66" s="9">
        <v>61490.985538330016</v>
      </c>
      <c r="JC66" s="9">
        <v>45259.593967679997</v>
      </c>
      <c r="JD66" s="9">
        <v>49901.652615470004</v>
      </c>
      <c r="JE66" s="9">
        <v>62392.262342670016</v>
      </c>
      <c r="JF66" s="9">
        <v>46110.311331750003</v>
      </c>
      <c r="JG66" s="9">
        <v>46746.791187859992</v>
      </c>
      <c r="JH66" s="9">
        <v>53787.798446989997</v>
      </c>
      <c r="JI66" s="9">
        <v>47678.923093350008</v>
      </c>
      <c r="JJ66" s="9">
        <v>47620.466390180009</v>
      </c>
      <c r="JK66" s="9">
        <v>47743.846426170014</v>
      </c>
      <c r="JL66" s="9">
        <v>48288.487880520013</v>
      </c>
      <c r="JM66" s="9">
        <v>53609.624002980003</v>
      </c>
      <c r="JN66" s="9">
        <v>66096.135130440016</v>
      </c>
      <c r="JO66" s="9">
        <v>48581.846116650006</v>
      </c>
      <c r="JP66" s="9">
        <v>53744.897542179999</v>
      </c>
      <c r="JQ66" s="9">
        <v>66501.247517240015</v>
      </c>
      <c r="JR66" s="9">
        <v>48435.33603025</v>
      </c>
      <c r="JS66" s="9">
        <v>50935.621306779998</v>
      </c>
      <c r="JT66" s="9">
        <v>50502.073078589994</v>
      </c>
      <c r="JU66" s="9">
        <v>56193.763491279999</v>
      </c>
      <c r="JV66" s="9">
        <v>74796.42858018</v>
      </c>
      <c r="JW66" s="9">
        <v>76928.516230909998</v>
      </c>
      <c r="JX66" s="9">
        <v>50678.872518919998</v>
      </c>
      <c r="JY66" s="9">
        <v>50123.45440522</v>
      </c>
      <c r="JZ66" s="9">
        <v>50612.136728459998</v>
      </c>
      <c r="KA66" s="9">
        <v>51129.431700720001</v>
      </c>
      <c r="KB66" s="9">
        <v>51119.626870690001</v>
      </c>
      <c r="KC66" s="9">
        <v>52449.131564980002</v>
      </c>
      <c r="KD66" s="9">
        <v>51135.523681839994</v>
      </c>
      <c r="KE66" s="9">
        <v>53558.724306919998</v>
      </c>
      <c r="KF66" s="9">
        <v>54534.04025315</v>
      </c>
      <c r="KG66" s="9">
        <v>53975.580930600001</v>
      </c>
      <c r="KH66" s="9">
        <v>61107.130199309999</v>
      </c>
      <c r="KI66" s="9">
        <v>89235.09630800999</v>
      </c>
      <c r="KJ66" s="9">
        <v>73941.318171850013</v>
      </c>
      <c r="KK66" s="9">
        <v>53777.6553432</v>
      </c>
      <c r="KL66" s="9">
        <v>54375.93773053</v>
      </c>
      <c r="KM66" s="9">
        <v>54481.261725559998</v>
      </c>
      <c r="KN66" s="9">
        <v>53909.874387120006</v>
      </c>
      <c r="KO66" s="9">
        <v>55550.35824971</v>
      </c>
      <c r="KP66" s="9">
        <v>55692.575168759999</v>
      </c>
      <c r="KQ66" s="9">
        <v>59061.525095819998</v>
      </c>
      <c r="KR66" s="9">
        <v>61552.10956035</v>
      </c>
    </row>
    <row r="67" spans="1:304" x14ac:dyDescent="0.2">
      <c r="A67" t="s">
        <v>94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4294.3560057911645</v>
      </c>
      <c r="AY67" s="2">
        <v>4325.007671701439</v>
      </c>
      <c r="AZ67" s="2">
        <v>4446.5924636901909</v>
      </c>
      <c r="BA67" s="2">
        <v>4351.297625723023</v>
      </c>
      <c r="BB67" s="2">
        <v>4618.0735276911864</v>
      </c>
      <c r="BC67" s="2">
        <v>4696.8946758313587</v>
      </c>
      <c r="BD67" s="2">
        <v>4927.5261870127788</v>
      </c>
      <c r="BE67" s="2">
        <v>4906.8755790893892</v>
      </c>
      <c r="BF67" s="2">
        <v>4848.5856615642697</v>
      </c>
      <c r="BG67" s="2">
        <v>4852.9890945834659</v>
      </c>
      <c r="BH67" s="2">
        <v>5364.0588117508796</v>
      </c>
      <c r="BI67" s="2">
        <v>9094.9001897611124</v>
      </c>
      <c r="BJ67" s="2">
        <v>4964.7284202162964</v>
      </c>
      <c r="BK67" s="2">
        <v>5061.6209161849438</v>
      </c>
      <c r="BL67" s="2">
        <v>5103.1655272689613</v>
      </c>
      <c r="BM67" s="2">
        <v>5108.7235398121147</v>
      </c>
      <c r="BN67" s="2">
        <v>5267.7413300036942</v>
      </c>
      <c r="BO67" s="2">
        <v>5434.6269826437519</v>
      </c>
      <c r="BP67" s="2">
        <v>5725.6865591867763</v>
      </c>
      <c r="BQ67" s="2">
        <v>5748.5332203039789</v>
      </c>
      <c r="BR67" s="2">
        <v>5791.1542317185904</v>
      </c>
      <c r="BS67" s="2">
        <v>5846.8183766749544</v>
      </c>
      <c r="BT67" s="2">
        <v>6336.3086100873597</v>
      </c>
      <c r="BU67" s="2">
        <v>10595.924324366606</v>
      </c>
      <c r="BV67" s="2">
        <v>5831.7474354506548</v>
      </c>
      <c r="BW67" s="2">
        <v>5829.7505463586303</v>
      </c>
      <c r="BX67" s="2">
        <v>5877.0696203109264</v>
      </c>
      <c r="BY67" s="2">
        <v>5852.9608040107723</v>
      </c>
      <c r="BZ67" s="2">
        <v>6216.0801601948369</v>
      </c>
      <c r="CA67" s="2">
        <v>6538.9252456654067</v>
      </c>
      <c r="CB67" s="2">
        <v>7197.7494469279209</v>
      </c>
      <c r="CC67" s="2">
        <v>7354.8275318752767</v>
      </c>
      <c r="CD67" s="2">
        <v>7227.5690654980344</v>
      </c>
      <c r="CE67" s="2">
        <v>7275.6163891718061</v>
      </c>
      <c r="CF67" s="2">
        <v>7918.4422212073969</v>
      </c>
      <c r="CG67" s="2">
        <v>13454.126060639745</v>
      </c>
      <c r="CH67" s="2">
        <v>7200.5811251933956</v>
      </c>
      <c r="CI67" s="2">
        <v>7400.0112332677381</v>
      </c>
      <c r="CJ67" s="2">
        <v>7028.8574748088149</v>
      </c>
      <c r="CK67" s="2">
        <v>7576.3787895140404</v>
      </c>
      <c r="CL67" s="2">
        <v>7654.5316589795802</v>
      </c>
      <c r="CM67" s="2">
        <v>8098.5888395316206</v>
      </c>
      <c r="CN67" s="2">
        <v>8066.8651805913823</v>
      </c>
      <c r="CO67" s="2">
        <v>8266.5745298603069</v>
      </c>
      <c r="CP67" s="2">
        <v>8223.1113580837991</v>
      </c>
      <c r="CQ67" s="2">
        <v>8418.5013853611854</v>
      </c>
      <c r="CR67" s="2">
        <v>8238.0425387021241</v>
      </c>
      <c r="CS67" s="2">
        <v>16327.172739043066</v>
      </c>
      <c r="CT67" s="2">
        <v>8584.5871006537946</v>
      </c>
      <c r="CU67" s="2">
        <v>9133.5177960234123</v>
      </c>
      <c r="CV67" s="2">
        <v>8654.868054494289</v>
      </c>
      <c r="CW67" s="2">
        <v>8685.0339758920509</v>
      </c>
      <c r="CX67" s="2">
        <v>8522.1471245345638</v>
      </c>
      <c r="CY67" s="2">
        <v>9499.9109799018552</v>
      </c>
      <c r="CZ67" s="2">
        <v>9363.7633851590999</v>
      </c>
      <c r="DA67" s="2">
        <v>9368.6676513401599</v>
      </c>
      <c r="DB67" s="2">
        <v>9300.3463479926068</v>
      </c>
      <c r="DC67" s="2">
        <v>9623.3410130690736</v>
      </c>
      <c r="DD67" s="2">
        <v>9745.1300073164912</v>
      </c>
      <c r="DE67" s="2">
        <v>18208.855656567579</v>
      </c>
      <c r="DF67" s="2">
        <v>10605.529758204742</v>
      </c>
      <c r="DG67" s="2">
        <v>9565.0509353503676</v>
      </c>
      <c r="DH67" s="2">
        <v>9613.0197431215365</v>
      </c>
      <c r="DI67" s="2">
        <v>9524.8612633041248</v>
      </c>
      <c r="DJ67" s="2">
        <v>10326.432177427196</v>
      </c>
      <c r="DK67" s="2">
        <v>10275.453968023217</v>
      </c>
      <c r="DL67" s="2">
        <v>10579.128701615473</v>
      </c>
      <c r="DM67" s="2">
        <v>10458.342480830783</v>
      </c>
      <c r="DN67" s="2">
        <v>15270.840522832172</v>
      </c>
      <c r="DO67" s="2">
        <v>10756.008570770135</v>
      </c>
      <c r="DP67" s="2">
        <v>10657.596233374275</v>
      </c>
      <c r="DQ67" s="2">
        <v>15668.916270771608</v>
      </c>
      <c r="DR67" s="2">
        <v>10615.929718729045</v>
      </c>
      <c r="DS67" s="2">
        <v>10671.936689611241</v>
      </c>
      <c r="DT67" s="2">
        <v>12287.149882219612</v>
      </c>
      <c r="DU67" s="2">
        <v>10802.467626343492</v>
      </c>
      <c r="DV67" s="2">
        <v>11381.137504024746</v>
      </c>
      <c r="DW67" s="2">
        <v>11487.768088868195</v>
      </c>
      <c r="DX67" s="2">
        <v>11570.647042061275</v>
      </c>
      <c r="DY67" s="2">
        <v>11350.394181214593</v>
      </c>
      <c r="DZ67" s="2">
        <v>16509.794058731972</v>
      </c>
      <c r="EA67" s="2">
        <v>11576.113193810326</v>
      </c>
      <c r="EB67" s="2">
        <v>11419.242682633407</v>
      </c>
      <c r="EC67" s="2">
        <v>19042.441564196957</v>
      </c>
      <c r="ED67" s="2">
        <v>13084.903026057855</v>
      </c>
      <c r="EE67" s="2">
        <v>11217.952086274108</v>
      </c>
      <c r="EF67" s="2">
        <v>11808.655542721621</v>
      </c>
      <c r="EG67" s="2">
        <v>12342.207383317853</v>
      </c>
      <c r="EH67" s="2">
        <v>12329.497134906416</v>
      </c>
      <c r="EI67" s="2">
        <v>12659.27793820578</v>
      </c>
      <c r="EJ67" s="2">
        <v>12343.290826413489</v>
      </c>
      <c r="EK67" s="2">
        <v>13683.463703185909</v>
      </c>
      <c r="EL67" s="2">
        <v>16708.798387835242</v>
      </c>
      <c r="EM67" s="2">
        <v>12337.781936101488</v>
      </c>
      <c r="EN67" s="2">
        <v>14131.012547928942</v>
      </c>
      <c r="EO67" s="2">
        <v>17005.212026498062</v>
      </c>
      <c r="EP67" s="2">
        <v>14490.665841275471</v>
      </c>
      <c r="EQ67" s="2">
        <v>12269.46783518502</v>
      </c>
      <c r="ER67" s="2">
        <v>13517.796436694858</v>
      </c>
      <c r="ES67" s="2">
        <v>13445.91629973357</v>
      </c>
      <c r="ET67" s="2">
        <v>13379.622730356201</v>
      </c>
      <c r="EU67" s="2">
        <v>13644.484630812874</v>
      </c>
      <c r="EV67" s="2">
        <v>13613.795257498912</v>
      </c>
      <c r="EW67" s="2">
        <v>15176.836902651768</v>
      </c>
      <c r="EX67" s="2">
        <v>18170.360662831368</v>
      </c>
      <c r="EY67" s="2">
        <v>13843.586988043195</v>
      </c>
      <c r="EZ67" s="2">
        <v>15550.057134948431</v>
      </c>
      <c r="FA67" s="2">
        <v>18729.188572506595</v>
      </c>
      <c r="FB67" s="2">
        <v>13954.132621297658</v>
      </c>
      <c r="FC67" s="2">
        <v>14852.300479371537</v>
      </c>
      <c r="FD67" s="2">
        <v>17353.571666395157</v>
      </c>
      <c r="FE67" s="2">
        <v>15055.793798711138</v>
      </c>
      <c r="FF67" s="2">
        <v>14931.612978657353</v>
      </c>
      <c r="FG67" s="2">
        <v>15027.040082428364</v>
      </c>
      <c r="FH67" s="2">
        <v>15268.523937229384</v>
      </c>
      <c r="FI67" s="2">
        <v>17037.081100215775</v>
      </c>
      <c r="FJ67" s="2">
        <v>21272.544374394252</v>
      </c>
      <c r="FK67" s="2">
        <v>15457.085175319233</v>
      </c>
      <c r="FL67" s="2">
        <v>17312.350834863897</v>
      </c>
      <c r="FM67" s="2">
        <v>21247.444106718671</v>
      </c>
      <c r="FN67" s="2">
        <v>15694.800544861422</v>
      </c>
      <c r="FO67" s="2">
        <v>16496.47918430651</v>
      </c>
      <c r="FP67" s="2">
        <v>16507.578872404167</v>
      </c>
      <c r="FQ67" s="2">
        <v>18974.533393896822</v>
      </c>
      <c r="FR67" s="2">
        <v>16763.861640351155</v>
      </c>
      <c r="FS67" s="2">
        <v>16786.468633431494</v>
      </c>
      <c r="FT67" s="2">
        <v>17091.340056774359</v>
      </c>
      <c r="FU67" s="2">
        <v>18258.922490875251</v>
      </c>
      <c r="FV67" s="2">
        <v>23531.960007172231</v>
      </c>
      <c r="FW67" s="2">
        <v>17146.88813237624</v>
      </c>
      <c r="FX67" s="2">
        <v>18600.116009144895</v>
      </c>
      <c r="FY67" s="2">
        <v>24150.394569051066</v>
      </c>
      <c r="FZ67" s="2">
        <v>17435.824468196668</v>
      </c>
      <c r="GA67" s="2">
        <v>18542.676952265465</v>
      </c>
      <c r="GB67" s="2">
        <v>18591.164621496901</v>
      </c>
      <c r="GC67" s="2">
        <v>21024.866867787452</v>
      </c>
      <c r="GD67" s="2">
        <v>18900.65051344829</v>
      </c>
      <c r="GE67" s="2">
        <v>18894.362145100917</v>
      </c>
      <c r="GF67" s="2">
        <v>19272.878606385493</v>
      </c>
      <c r="GG67" s="2">
        <v>20404.78062240922</v>
      </c>
      <c r="GH67" s="2">
        <v>26146.368095148086</v>
      </c>
      <c r="GI67" s="2">
        <v>19557.375450251227</v>
      </c>
      <c r="GJ67" s="2">
        <v>20709.294141562936</v>
      </c>
      <c r="GK67" s="2">
        <v>25973.907653732604</v>
      </c>
      <c r="GL67" s="2">
        <v>21069.004393754192</v>
      </c>
      <c r="GM67" s="2">
        <v>19881.71505153205</v>
      </c>
      <c r="GN67" s="2">
        <v>21694.895006618121</v>
      </c>
      <c r="GO67" s="2">
        <v>23991.154443858308</v>
      </c>
      <c r="GP67" s="2">
        <v>21192.608969167475</v>
      </c>
      <c r="GQ67" s="2">
        <v>21110.597470365894</v>
      </c>
      <c r="GR67" s="2">
        <v>21510.948485880428</v>
      </c>
      <c r="GS67" s="2">
        <v>22729.777486636256</v>
      </c>
      <c r="GT67" s="2">
        <v>29382.984991488498</v>
      </c>
      <c r="GU67" s="2">
        <v>21834.306812857187</v>
      </c>
      <c r="GV67" s="2">
        <v>22806.597629434866</v>
      </c>
      <c r="GW67" s="2">
        <v>29444.027362297016</v>
      </c>
      <c r="GX67" s="2">
        <v>22506.738654744666</v>
      </c>
      <c r="GY67" s="2">
        <v>21983.598399654064</v>
      </c>
      <c r="GZ67" s="2">
        <v>22883.077622024899</v>
      </c>
      <c r="HA67" s="2">
        <v>23159.579449700152</v>
      </c>
      <c r="HB67" s="2">
        <v>23703.942913931503</v>
      </c>
      <c r="HC67" s="2">
        <v>23877.165807367561</v>
      </c>
      <c r="HD67" s="2">
        <v>24321.820273592821</v>
      </c>
      <c r="HE67" s="2">
        <v>25097.564046086547</v>
      </c>
      <c r="HF67" s="2">
        <v>32919.7473655129</v>
      </c>
      <c r="HG67" s="2">
        <v>23695.422025049236</v>
      </c>
      <c r="HH67" s="2">
        <v>27381.644946061944</v>
      </c>
      <c r="HI67" s="2">
        <v>33968.386812327619</v>
      </c>
      <c r="HJ67" s="2">
        <v>24363.615378471379</v>
      </c>
      <c r="HK67" s="2">
        <v>25446.534683039499</v>
      </c>
      <c r="HL67" s="2">
        <v>25996.907340197111</v>
      </c>
      <c r="HM67" s="2">
        <v>26017.875692236241</v>
      </c>
      <c r="HN67" s="2">
        <v>27096.836694269849</v>
      </c>
      <c r="HO67" s="2">
        <v>26254.597297972636</v>
      </c>
      <c r="HP67" s="2">
        <v>26088.895412416518</v>
      </c>
      <c r="HQ67" s="2">
        <v>25690.940360074783</v>
      </c>
      <c r="HR67" s="2">
        <v>27520.849212661436</v>
      </c>
      <c r="HS67" s="2">
        <v>36676.751130465134</v>
      </c>
      <c r="HT67" s="2">
        <v>30330.99054960881</v>
      </c>
      <c r="HU67" s="2">
        <v>36564.54079222049</v>
      </c>
      <c r="HV67" s="2">
        <v>27417.483044637658</v>
      </c>
      <c r="HW67" s="2">
        <v>29824.553885022811</v>
      </c>
      <c r="HX67" s="2">
        <v>30278.905112364417</v>
      </c>
      <c r="HY67" s="2">
        <v>30416.819907145687</v>
      </c>
      <c r="HZ67" s="2">
        <v>31844.282939996032</v>
      </c>
      <c r="IA67" s="2">
        <v>30646.061418908033</v>
      </c>
      <c r="IB67" s="2">
        <v>30718.501432597637</v>
      </c>
      <c r="IC67" s="2">
        <v>32962.377499675022</v>
      </c>
      <c r="ID67" s="2">
        <v>42439.41697152453</v>
      </c>
      <c r="IE67" s="2">
        <v>30921.771134385588</v>
      </c>
      <c r="IF67" s="2">
        <v>35789.987604411224</v>
      </c>
      <c r="IG67" s="2">
        <v>43300.831617956268</v>
      </c>
      <c r="IH67" s="2">
        <v>31385.400301190002</v>
      </c>
      <c r="II67" s="2">
        <v>32859.726011269995</v>
      </c>
      <c r="IJ67" s="2">
        <v>32970.470063830006</v>
      </c>
      <c r="IK67" s="2">
        <v>33870.552908380007</v>
      </c>
      <c r="IL67" s="2">
        <v>37437.8108718</v>
      </c>
      <c r="IM67" s="2">
        <v>33434.034871410004</v>
      </c>
      <c r="IN67" s="2">
        <v>33900.738998189998</v>
      </c>
      <c r="IO67" s="2">
        <v>35588.411024410001</v>
      </c>
      <c r="IP67" s="2">
        <v>47064.12629511</v>
      </c>
      <c r="IQ67" s="2">
        <v>34643.096656789996</v>
      </c>
      <c r="IR67" s="2">
        <v>36421.805688180008</v>
      </c>
      <c r="IS67" s="2">
        <v>47618.160193059994</v>
      </c>
      <c r="IT67" s="2">
        <v>34135.394653551775</v>
      </c>
      <c r="IU67" s="2">
        <v>34896.603319866917</v>
      </c>
      <c r="IV67" s="2">
        <v>39118.745491344009</v>
      </c>
      <c r="IW67" s="2">
        <v>35468.850639732351</v>
      </c>
      <c r="IX67" s="2">
        <v>36028.982291426073</v>
      </c>
      <c r="IY67" s="2">
        <v>35407.351395330035</v>
      </c>
      <c r="IZ67" s="2">
        <v>35731.090265496903</v>
      </c>
      <c r="JA67" s="2">
        <v>37424.388566186382</v>
      </c>
      <c r="JB67" s="2">
        <v>49960.248327364847</v>
      </c>
      <c r="JC67" s="2">
        <v>35748.050446148009</v>
      </c>
      <c r="JD67" s="2">
        <v>37886.227420084571</v>
      </c>
      <c r="JE67" s="2">
        <v>50844.086890886625</v>
      </c>
      <c r="JF67" s="2">
        <v>36474.299744077223</v>
      </c>
      <c r="JG67" s="2">
        <v>36924.74068823117</v>
      </c>
      <c r="JH67" s="2">
        <v>42593.739195091977</v>
      </c>
      <c r="JI67" s="2">
        <v>37729.657448597944</v>
      </c>
      <c r="JJ67" s="2">
        <v>37717.397122561051</v>
      </c>
      <c r="JK67" s="2">
        <v>37949.709978532868</v>
      </c>
      <c r="JL67" s="2">
        <v>38302.353871358697</v>
      </c>
      <c r="JM67" s="2">
        <v>40946.85446101601</v>
      </c>
      <c r="JN67" s="2">
        <v>53919.249627127625</v>
      </c>
      <c r="JO67" s="2">
        <v>38502.297756998283</v>
      </c>
      <c r="JP67" s="2">
        <v>41074.703112543335</v>
      </c>
      <c r="JQ67" s="2">
        <v>54307.774054745198</v>
      </c>
      <c r="JR67" s="2">
        <v>38376.542984643216</v>
      </c>
      <c r="JS67" s="2">
        <v>40482.490016271695</v>
      </c>
      <c r="JT67" s="2">
        <v>40086.007467703312</v>
      </c>
      <c r="JU67" s="2">
        <v>42960.83818178052</v>
      </c>
      <c r="JV67" s="2">
        <v>61271.822615564866</v>
      </c>
      <c r="JW67" s="2">
        <v>62798.261269172617</v>
      </c>
      <c r="JX67" s="2">
        <v>40212.537021508826</v>
      </c>
      <c r="JY67" s="2">
        <v>39703.912282487116</v>
      </c>
      <c r="JZ67" s="2">
        <v>40165.597111027164</v>
      </c>
      <c r="KA67" s="2">
        <v>40642.188944393136</v>
      </c>
      <c r="KB67" s="2">
        <v>40593.136219234264</v>
      </c>
      <c r="KC67" s="2">
        <v>41879.441628194007</v>
      </c>
      <c r="KD67" s="2">
        <v>40482.166335116177</v>
      </c>
      <c r="KE67" s="2">
        <v>42610.418909393135</v>
      </c>
      <c r="KF67" s="2">
        <v>43410.237915120189</v>
      </c>
      <c r="KG67" s="2">
        <v>42918.920370991516</v>
      </c>
      <c r="KH67" s="2">
        <v>47019.715978755819</v>
      </c>
      <c r="KI67" s="2">
        <v>70895.515775437307</v>
      </c>
      <c r="KJ67" s="2">
        <v>60464.55075112918</v>
      </c>
      <c r="KK67" s="2">
        <v>42618.312471771089</v>
      </c>
      <c r="KL67" s="2">
        <v>43255.954637454612</v>
      </c>
      <c r="KM67" s="2">
        <v>43323.545026666929</v>
      </c>
      <c r="KN67" s="2">
        <v>42711.550091014702</v>
      </c>
      <c r="KO67" s="2">
        <v>44330.818465679993</v>
      </c>
      <c r="KP67" s="2">
        <v>44032.957095813523</v>
      </c>
      <c r="KQ67" s="2">
        <v>46899.163509637161</v>
      </c>
      <c r="KR67" s="2">
        <v>49085.540229953207</v>
      </c>
    </row>
    <row r="68" spans="1:304" x14ac:dyDescent="0.2">
      <c r="A68" t="s">
        <v>95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2442.3820251826719</v>
      </c>
      <c r="EQ68" s="2">
        <v>135.32096739491976</v>
      </c>
      <c r="ER68" s="2">
        <v>165.43775778115804</v>
      </c>
      <c r="ES68" s="2">
        <v>233.61216821766894</v>
      </c>
      <c r="ET68" s="2">
        <v>231.69139732140042</v>
      </c>
      <c r="EU68" s="2">
        <v>279.4634682143739</v>
      </c>
      <c r="EV68" s="2">
        <v>322.18697239721234</v>
      </c>
      <c r="EW68" s="2">
        <v>242.66006521696838</v>
      </c>
      <c r="EX68" s="2">
        <v>299.94277151086914</v>
      </c>
      <c r="EY68" s="2">
        <v>259.4590485997939</v>
      </c>
      <c r="EZ68" s="2">
        <v>319.41024822303132</v>
      </c>
      <c r="FA68" s="2">
        <v>271.2822059648974</v>
      </c>
      <c r="FB68" s="2">
        <v>176.25542138125704</v>
      </c>
      <c r="FC68" s="2">
        <v>107.98531283753611</v>
      </c>
      <c r="FD68" s="2">
        <v>2826.5899914142583</v>
      </c>
      <c r="FE68" s="2">
        <v>295.66148416843686</v>
      </c>
      <c r="FF68" s="2">
        <v>250.93018136805492</v>
      </c>
      <c r="FG68" s="2">
        <v>257.50684250096344</v>
      </c>
      <c r="FH68" s="2">
        <v>278.39986795658314</v>
      </c>
      <c r="FI68" s="2">
        <v>231.40320477278291</v>
      </c>
      <c r="FJ68" s="2">
        <v>356.17069845115606</v>
      </c>
      <c r="FK68" s="2">
        <v>266.2933288771323</v>
      </c>
      <c r="FL68" s="2">
        <v>274.9507975769983</v>
      </c>
      <c r="FM68" s="2">
        <v>277.13206627036709</v>
      </c>
      <c r="FN68" s="2">
        <v>174.70287787142331</v>
      </c>
      <c r="FO68" s="2">
        <v>143.39371471651069</v>
      </c>
      <c r="FP68" s="2">
        <v>219.49877707416715</v>
      </c>
      <c r="FQ68" s="2">
        <v>2514.8718448868194</v>
      </c>
      <c r="FR68" s="2">
        <v>234.82819359115618</v>
      </c>
      <c r="FS68" s="2">
        <v>322.41152095149539</v>
      </c>
      <c r="FT68" s="2">
        <v>292.09849576475807</v>
      </c>
      <c r="FU68" s="2">
        <v>407.28540614525252</v>
      </c>
      <c r="FV68" s="2">
        <v>337.80775815223177</v>
      </c>
      <c r="FW68" s="2">
        <v>247.75820643623319</v>
      </c>
      <c r="FX68" s="2">
        <v>468.33721218489421</v>
      </c>
      <c r="FY68" s="2">
        <v>249.30577778106243</v>
      </c>
      <c r="FZ68" s="2">
        <v>114.84537881666607</v>
      </c>
      <c r="GA68" s="2">
        <v>247.15686189546852</v>
      </c>
      <c r="GB68" s="2">
        <v>251.93516738689854</v>
      </c>
      <c r="GC68" s="2">
        <v>2275.7302478674524</v>
      </c>
      <c r="GD68" s="2">
        <v>292.69679169829027</v>
      </c>
      <c r="GE68" s="2">
        <v>363.15167193091145</v>
      </c>
      <c r="GF68" s="2">
        <v>449.09042443549242</v>
      </c>
      <c r="GG68" s="2">
        <v>205.12578928921727</v>
      </c>
      <c r="GH68" s="2">
        <v>293.36683481808495</v>
      </c>
      <c r="GI68" s="2">
        <v>349.20030172122711</v>
      </c>
      <c r="GJ68" s="2">
        <v>366.63919717293675</v>
      </c>
      <c r="GK68" s="2">
        <v>36.066074612605171</v>
      </c>
      <c r="GL68" s="2">
        <v>489.53431602418999</v>
      </c>
      <c r="GM68" s="2">
        <v>181.99605877205212</v>
      </c>
      <c r="GN68" s="2">
        <v>289.69468943811989</v>
      </c>
      <c r="GO68" s="2">
        <v>2292.9008678383038</v>
      </c>
      <c r="GP68" s="2">
        <v>421.19743952747422</v>
      </c>
      <c r="GQ68" s="2">
        <v>369.80352502589108</v>
      </c>
      <c r="GR68" s="2">
        <v>423.59448650042538</v>
      </c>
      <c r="GS68" s="2">
        <v>323.61674164625708</v>
      </c>
      <c r="GT68" s="2">
        <v>45.199032548497428</v>
      </c>
      <c r="GU68" s="2">
        <v>735.0596563471895</v>
      </c>
      <c r="GV68" s="2">
        <v>57.71124502486748</v>
      </c>
      <c r="GW68" s="2">
        <v>48.597642547017543</v>
      </c>
      <c r="GX68" s="2">
        <v>988.47957782466858</v>
      </c>
      <c r="GY68" s="2">
        <v>13.068189694060706</v>
      </c>
      <c r="GZ68" s="2">
        <v>266.63025259490058</v>
      </c>
      <c r="HA68" s="2">
        <v>385.38875533015045</v>
      </c>
      <c r="HB68" s="2">
        <v>353.8402472115028</v>
      </c>
      <c r="HC68" s="2">
        <v>376.53151551456097</v>
      </c>
      <c r="HD68" s="2">
        <v>412.12290773282228</v>
      </c>
      <c r="HE68" s="2">
        <v>408.73636858654976</v>
      </c>
      <c r="HF68" s="2">
        <v>440.26711941290347</v>
      </c>
      <c r="HG68" s="2">
        <v>439.05414008923606</v>
      </c>
      <c r="HH68" s="2">
        <v>2548.3149812419447</v>
      </c>
      <c r="HI68" s="2">
        <v>508.78569824761956</v>
      </c>
      <c r="HJ68" s="2">
        <v>569.9113636813787</v>
      </c>
      <c r="HK68" s="2">
        <v>200.34853809949664</v>
      </c>
      <c r="HL68" s="2">
        <v>297.9236415471139</v>
      </c>
      <c r="HM68" s="2">
        <v>417.89651385624114</v>
      </c>
      <c r="HN68" s="2">
        <v>379.72504016984936</v>
      </c>
      <c r="HO68" s="2">
        <v>462.8846254026335</v>
      </c>
      <c r="HP68" s="2">
        <v>491.95249344651768</v>
      </c>
      <c r="HQ68" s="2">
        <v>348.31295618478339</v>
      </c>
      <c r="HR68" s="2">
        <v>375.62712601143528</v>
      </c>
      <c r="HS68" s="2">
        <v>686.57503351513458</v>
      </c>
      <c r="HT68" s="2">
        <v>2994.436449418813</v>
      </c>
      <c r="HU68" s="2">
        <v>109.6237524004891</v>
      </c>
      <c r="HV68" s="2">
        <v>701.41187427765533</v>
      </c>
      <c r="HW68" s="2">
        <v>255.32736253281388</v>
      </c>
      <c r="HX68" s="2">
        <v>267.8932274944089</v>
      </c>
      <c r="HY68" s="2">
        <v>429.06823340568963</v>
      </c>
      <c r="HZ68" s="2">
        <v>585.41329496603464</v>
      </c>
      <c r="IA68" s="2">
        <v>474.50359706803437</v>
      </c>
      <c r="IB68" s="2">
        <v>698.25090594763935</v>
      </c>
      <c r="IC68" s="2">
        <v>337.98391972502208</v>
      </c>
      <c r="ID68" s="2">
        <v>688.15568549453587</v>
      </c>
      <c r="IE68" s="2">
        <v>509.93114758558335</v>
      </c>
      <c r="IF68" s="2">
        <v>3349.0169491112215</v>
      </c>
      <c r="IG68" s="2">
        <v>648.27530596626445</v>
      </c>
      <c r="IH68" s="2">
        <v>301.55497026</v>
      </c>
      <c r="II68" s="2">
        <v>290.36582556000002</v>
      </c>
      <c r="IJ68" s="2">
        <v>441.97572958000001</v>
      </c>
      <c r="IK68" s="2">
        <v>617.10027496999999</v>
      </c>
      <c r="IL68" s="2">
        <v>4085.0323676399998</v>
      </c>
      <c r="IM68" s="2">
        <v>629.52789786999995</v>
      </c>
      <c r="IN68" s="2">
        <v>739.64442758000007</v>
      </c>
      <c r="IO68" s="2">
        <v>498.93517145999999</v>
      </c>
      <c r="IP68" s="2">
        <v>747.70890652999992</v>
      </c>
      <c r="IQ68" s="2">
        <v>656.97022949999985</v>
      </c>
      <c r="IR68" s="2">
        <v>694.02670903000001</v>
      </c>
      <c r="IS68" s="2">
        <v>705.80827986999998</v>
      </c>
      <c r="IT68" s="2">
        <v>237.67327849176948</v>
      </c>
      <c r="IU68" s="2">
        <v>345.54688057691635</v>
      </c>
      <c r="IV68" s="2">
        <v>4340.3021580940022</v>
      </c>
      <c r="IW68" s="2">
        <v>684.04390523235088</v>
      </c>
      <c r="IX68" s="2">
        <v>746.01505248607816</v>
      </c>
      <c r="IY68" s="2">
        <v>764.00154362002877</v>
      </c>
      <c r="IZ68" s="2">
        <v>942.5586867269044</v>
      </c>
      <c r="JA68" s="2">
        <v>722.6660438163799</v>
      </c>
      <c r="JB68" s="2">
        <v>855.67173402484423</v>
      </c>
      <c r="JC68" s="2">
        <v>770.84845036801892</v>
      </c>
      <c r="JD68" s="2">
        <v>788.88077627457074</v>
      </c>
      <c r="JE68" s="2">
        <v>704.21908500663403</v>
      </c>
      <c r="JF68" s="2">
        <v>560.62663990722012</v>
      </c>
      <c r="JG68" s="2">
        <v>453.44124426117043</v>
      </c>
      <c r="JH68" s="2">
        <v>5629.3536739919764</v>
      </c>
      <c r="JI68" s="2">
        <v>738.39167904793942</v>
      </c>
      <c r="JJ68" s="2">
        <v>789.09859230105246</v>
      </c>
      <c r="JK68" s="2">
        <v>878.78579033286655</v>
      </c>
      <c r="JL68" s="2">
        <v>971.31784455869604</v>
      </c>
      <c r="JM68" s="2">
        <v>881.66843920600058</v>
      </c>
      <c r="JN68" s="2">
        <v>986.4181124076232</v>
      </c>
      <c r="JO68" s="2">
        <v>927.38896262828769</v>
      </c>
      <c r="JP68" s="2">
        <v>867.49662913333054</v>
      </c>
      <c r="JQ68" s="2">
        <v>743.06179602519285</v>
      </c>
      <c r="JR68" s="2">
        <v>600.90181978321698</v>
      </c>
      <c r="JS68" s="2">
        <v>505.43732711170446</v>
      </c>
      <c r="JT68" s="2">
        <v>632.53978672330175</v>
      </c>
      <c r="JU68" s="2">
        <v>775.27099388051045</v>
      </c>
      <c r="JV68" s="2">
        <v>600.94178634485706</v>
      </c>
      <c r="JW68" s="2">
        <v>7264.1557980626267</v>
      </c>
      <c r="JX68" s="2">
        <v>1287.3706093588282</v>
      </c>
      <c r="JY68" s="2">
        <v>835.26554232711999</v>
      </c>
      <c r="JZ68" s="2">
        <v>930.51972132716514</v>
      </c>
      <c r="KA68" s="2">
        <v>836.05062098313169</v>
      </c>
      <c r="KB68" s="2">
        <v>859.57572287427354</v>
      </c>
      <c r="KC68" s="2">
        <v>818.18678839400422</v>
      </c>
      <c r="KD68" s="2">
        <v>630.56954141618598</v>
      </c>
      <c r="KE68" s="2">
        <v>509.55873887313078</v>
      </c>
      <c r="KF68" s="2">
        <v>877.58402735018399</v>
      </c>
      <c r="KG68" s="2">
        <v>1105.7288154615078</v>
      </c>
      <c r="KH68" s="2">
        <v>1008.2205931758242</v>
      </c>
      <c r="KI68" s="2">
        <v>8602.0659865673042</v>
      </c>
      <c r="KJ68" s="2">
        <v>1400.3355195491879</v>
      </c>
      <c r="KK68" s="2">
        <v>1004.9204550210941</v>
      </c>
      <c r="KL68" s="2">
        <v>1171.9657153646217</v>
      </c>
      <c r="KM68" s="2">
        <v>1107.3187290169278</v>
      </c>
      <c r="KN68" s="2">
        <v>1056.3329811347076</v>
      </c>
      <c r="KO68" s="2">
        <v>1130.2083676899783</v>
      </c>
      <c r="KP68" s="2">
        <v>723.29241954351551</v>
      </c>
      <c r="KQ68" s="2">
        <v>407.2324630071638</v>
      </c>
      <c r="KR68" s="2">
        <v>1254.9806805532107</v>
      </c>
    </row>
    <row r="69" spans="1:304" x14ac:dyDescent="0.2">
      <c r="A69" t="s">
        <v>96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965.6745869488368</v>
      </c>
      <c r="AY69" s="2">
        <v>976.78382586856333</v>
      </c>
      <c r="AZ69" s="2">
        <v>1001.4588893098071</v>
      </c>
      <c r="BA69" s="2">
        <v>1113.4589306869775</v>
      </c>
      <c r="BB69" s="2">
        <v>1179.9936197388142</v>
      </c>
      <c r="BC69" s="2">
        <v>1138.8494329986415</v>
      </c>
      <c r="BD69" s="2">
        <v>1193.059649107221</v>
      </c>
      <c r="BE69" s="2">
        <v>1185.624430780611</v>
      </c>
      <c r="BF69" s="2">
        <v>1170.561757785732</v>
      </c>
      <c r="BG69" s="2">
        <v>1173.7497858265306</v>
      </c>
      <c r="BH69" s="2">
        <v>1312.8099083291199</v>
      </c>
      <c r="BI69" s="2">
        <v>2188.9240856788856</v>
      </c>
      <c r="BJ69" s="2">
        <v>1193.1994223237034</v>
      </c>
      <c r="BK69" s="2">
        <v>1193.0342525350543</v>
      </c>
      <c r="BL69" s="2">
        <v>1213.4986097010387</v>
      </c>
      <c r="BM69" s="2">
        <v>1305.0814203978844</v>
      </c>
      <c r="BN69" s="2">
        <v>1340.8823397763063</v>
      </c>
      <c r="BO69" s="2">
        <v>1299.2516168862494</v>
      </c>
      <c r="BP69" s="2">
        <v>1365.8133287232231</v>
      </c>
      <c r="BQ69" s="2">
        <v>1368.6355085260202</v>
      </c>
      <c r="BR69" s="2">
        <v>1375.9867533114102</v>
      </c>
      <c r="BS69" s="2">
        <v>1383.1759969450468</v>
      </c>
      <c r="BT69" s="2">
        <v>1528.17493227264</v>
      </c>
      <c r="BU69" s="2">
        <v>2474.8927469033988</v>
      </c>
      <c r="BV69" s="2">
        <v>1372.2523478093481</v>
      </c>
      <c r="BW69" s="2">
        <v>1365.4092191313684</v>
      </c>
      <c r="BX69" s="2">
        <v>1371.9000811390733</v>
      </c>
      <c r="BY69" s="2">
        <v>1551.8336356592281</v>
      </c>
      <c r="BZ69" s="2">
        <v>1640.7297211451614</v>
      </c>
      <c r="CA69" s="2">
        <v>1524.0687710445927</v>
      </c>
      <c r="CB69" s="2">
        <v>1679.3516929620819</v>
      </c>
      <c r="CC69" s="2">
        <v>1714.9177392547226</v>
      </c>
      <c r="CD69" s="2">
        <v>1678.5796536419648</v>
      </c>
      <c r="CE69" s="2">
        <v>1690.5226735381984</v>
      </c>
      <c r="CF69" s="2">
        <v>1871.7307029126005</v>
      </c>
      <c r="CG69" s="2">
        <v>3098.6444790802525</v>
      </c>
      <c r="CH69" s="2">
        <v>1656.1766440866049</v>
      </c>
      <c r="CI69" s="2">
        <v>1690.08368076226</v>
      </c>
      <c r="CJ69" s="2">
        <v>1599.577945071188</v>
      </c>
      <c r="CK69" s="2">
        <v>1710.1579893959615</v>
      </c>
      <c r="CL69" s="2">
        <v>1764.3771946104207</v>
      </c>
      <c r="CM69" s="2">
        <v>1841.5320935983736</v>
      </c>
      <c r="CN69" s="2">
        <v>1853.2153936386176</v>
      </c>
      <c r="CO69" s="2">
        <v>1887.4139425696885</v>
      </c>
      <c r="CP69" s="2">
        <v>1854.5654751762013</v>
      </c>
      <c r="CQ69" s="2">
        <v>1895.5950069788123</v>
      </c>
      <c r="CR69" s="2">
        <v>1903.7750209378792</v>
      </c>
      <c r="CS69" s="2">
        <v>3595.0770311269389</v>
      </c>
      <c r="CT69" s="2">
        <v>1913.0213241262009</v>
      </c>
      <c r="CU69" s="2">
        <v>2035.7751247765846</v>
      </c>
      <c r="CV69" s="2">
        <v>1918.4151862157123</v>
      </c>
      <c r="CW69" s="2">
        <v>1926.5926133779521</v>
      </c>
      <c r="CX69" s="2">
        <v>2008.7852941254405</v>
      </c>
      <c r="CY69" s="2">
        <v>2235.9682494681474</v>
      </c>
      <c r="CZ69" s="2">
        <v>2197.5046132908974</v>
      </c>
      <c r="DA69" s="2">
        <v>2191.9935420898382</v>
      </c>
      <c r="DB69" s="2">
        <v>2160.934433887398</v>
      </c>
      <c r="DC69" s="2">
        <v>2213.059757490928</v>
      </c>
      <c r="DD69" s="2">
        <v>2326.2798361335135</v>
      </c>
      <c r="DE69" s="2">
        <v>4191.6304472224219</v>
      </c>
      <c r="DF69" s="2">
        <v>2442.2577181952583</v>
      </c>
      <c r="DG69" s="2">
        <v>2194.3512540096381</v>
      </c>
      <c r="DH69" s="2">
        <v>2193.294669378467</v>
      </c>
      <c r="DI69" s="2">
        <v>2365.7291716158779</v>
      </c>
      <c r="DJ69" s="2">
        <v>2558.3320622228021</v>
      </c>
      <c r="DK69" s="2">
        <v>2536.9294820267787</v>
      </c>
      <c r="DL69" s="2">
        <v>2592.7315697245285</v>
      </c>
      <c r="DM69" s="2">
        <v>2662.3855871192172</v>
      </c>
      <c r="DN69" s="2">
        <v>3715.6108945778251</v>
      </c>
      <c r="DO69" s="2">
        <v>2601.8162884198664</v>
      </c>
      <c r="DP69" s="2">
        <v>2643.6359628557275</v>
      </c>
      <c r="DQ69" s="2">
        <v>3777.0445691183977</v>
      </c>
      <c r="DR69" s="2">
        <v>2557.319260720953</v>
      </c>
      <c r="DS69" s="2">
        <v>2560.4007698287587</v>
      </c>
      <c r="DT69" s="2">
        <v>2938.2397814203887</v>
      </c>
      <c r="DU69" s="2">
        <v>2684.2056178965049</v>
      </c>
      <c r="DV69" s="2">
        <v>2806.1398800352563</v>
      </c>
      <c r="DW69" s="2">
        <v>2827.5141283518042</v>
      </c>
      <c r="DX69" s="2">
        <v>2837.2965772587231</v>
      </c>
      <c r="DY69" s="2">
        <v>2920.0012173754076</v>
      </c>
      <c r="DZ69" s="2">
        <v>4040.5567247680228</v>
      </c>
      <c r="EA69" s="2">
        <v>2830.1737957696769</v>
      </c>
      <c r="EB69" s="2">
        <v>2904.8274004865925</v>
      </c>
      <c r="EC69" s="2">
        <v>4671.7435552530405</v>
      </c>
      <c r="ED69" s="2">
        <v>3210.9448234821393</v>
      </c>
      <c r="EE69" s="2">
        <v>2736.8541426958927</v>
      </c>
      <c r="EF69" s="2">
        <v>2961.2229252883808</v>
      </c>
      <c r="EG69" s="2">
        <v>3086.5809241221468</v>
      </c>
      <c r="EH69" s="2">
        <v>3074.0139396035811</v>
      </c>
      <c r="EI69" s="2">
        <v>3146.7951828042223</v>
      </c>
      <c r="EJ69" s="2">
        <v>3064.2325895665126</v>
      </c>
      <c r="EK69" s="2">
        <v>3570.0724561540919</v>
      </c>
      <c r="EL69" s="2">
        <v>4137.7209011747473</v>
      </c>
      <c r="EM69" s="2">
        <v>3047.1240494085123</v>
      </c>
      <c r="EN69" s="2">
        <v>3652.9027478610551</v>
      </c>
      <c r="EO69" s="2">
        <v>4221.4952244019332</v>
      </c>
      <c r="EP69" s="2">
        <v>3878.8737865145258</v>
      </c>
      <c r="EQ69" s="2">
        <v>3486.938226784941</v>
      </c>
      <c r="ER69" s="2">
        <v>3822.4710842051418</v>
      </c>
      <c r="ES69" s="2">
        <v>3743.1850901864618</v>
      </c>
      <c r="ET69" s="2">
        <v>3760.9049012637502</v>
      </c>
      <c r="EU69" s="2">
        <v>3800.8119495270771</v>
      </c>
      <c r="EV69" s="2">
        <v>3767.0523431011366</v>
      </c>
      <c r="EW69" s="2">
        <v>4414.8767463782206</v>
      </c>
      <c r="EX69" s="2">
        <v>5093.4484599486404</v>
      </c>
      <c r="EY69" s="2">
        <v>3795.5379061668564</v>
      </c>
      <c r="EZ69" s="2">
        <v>4374.6691410015474</v>
      </c>
      <c r="FA69" s="2">
        <v>5105.8170924533624</v>
      </c>
      <c r="FB69" s="2">
        <v>3830.293125812384</v>
      </c>
      <c r="FC69" s="2">
        <v>4136.0985953984737</v>
      </c>
      <c r="FD69" s="2">
        <v>5255.7595711748818</v>
      </c>
      <c r="FE69" s="2">
        <v>4286.0753157988629</v>
      </c>
      <c r="FF69" s="2">
        <v>4239.6277037426753</v>
      </c>
      <c r="FG69" s="2">
        <v>4331.5713224715955</v>
      </c>
      <c r="FH69" s="2">
        <v>4141.5404380705759</v>
      </c>
      <c r="FI69" s="2">
        <v>5709.1526646942275</v>
      </c>
      <c r="FJ69" s="2">
        <v>5046.1314875357439</v>
      </c>
      <c r="FK69" s="2">
        <v>4279.1231107207477</v>
      </c>
      <c r="FL69" s="2">
        <v>5032.2065926160612</v>
      </c>
      <c r="FM69" s="2">
        <v>5801.493301081322</v>
      </c>
      <c r="FN69" s="2">
        <v>4442.8949275585774</v>
      </c>
      <c r="FO69" s="2">
        <v>4596.7524741034886</v>
      </c>
      <c r="FP69" s="2">
        <v>4648.123269185834</v>
      </c>
      <c r="FQ69" s="2">
        <v>5301.1161284631808</v>
      </c>
      <c r="FR69" s="2">
        <v>4695.7554222888448</v>
      </c>
      <c r="FS69" s="2">
        <v>4729.4464127985057</v>
      </c>
      <c r="FT69" s="2">
        <v>4749.5507475756112</v>
      </c>
      <c r="FU69" s="2">
        <v>6117.9934381547464</v>
      </c>
      <c r="FV69" s="2">
        <v>5611.8642003977684</v>
      </c>
      <c r="FW69" s="2">
        <v>4702.8863491937655</v>
      </c>
      <c r="FX69" s="2">
        <v>6175.5775646851052</v>
      </c>
      <c r="FY69" s="2">
        <v>5662.9150753189379</v>
      </c>
      <c r="FZ69" s="2">
        <v>5167.2930571333336</v>
      </c>
      <c r="GA69" s="2">
        <v>5403.088305034531</v>
      </c>
      <c r="GB69" s="2">
        <v>5394.7195137331009</v>
      </c>
      <c r="GC69" s="2">
        <v>6056.3765753525468</v>
      </c>
      <c r="GD69" s="2">
        <v>5493.3336439217101</v>
      </c>
      <c r="GE69" s="2">
        <v>5494.8036989890879</v>
      </c>
      <c r="GF69" s="2">
        <v>5592.0971254445076</v>
      </c>
      <c r="GG69" s="2">
        <v>7066.0030315207832</v>
      </c>
      <c r="GH69" s="2">
        <v>6585.3423054519153</v>
      </c>
      <c r="GI69" s="2">
        <v>5642.601143948772</v>
      </c>
      <c r="GJ69" s="2">
        <v>7149.7610330770631</v>
      </c>
      <c r="GK69" s="2">
        <v>6089.9379763473953</v>
      </c>
      <c r="GL69" s="2">
        <v>6517.8226795258106</v>
      </c>
      <c r="GM69" s="2">
        <v>5494.9326743579468</v>
      </c>
      <c r="GN69" s="2">
        <v>5992.5479809318795</v>
      </c>
      <c r="GO69" s="2">
        <v>7457.1630638316974</v>
      </c>
      <c r="GP69" s="2">
        <v>6188.3540033925256</v>
      </c>
      <c r="GQ69" s="2">
        <v>6149.9878669341088</v>
      </c>
      <c r="GR69" s="2">
        <v>6244.5181362595749</v>
      </c>
      <c r="GS69" s="2">
        <v>7884.7217077737423</v>
      </c>
      <c r="GT69" s="2">
        <v>7405.428181451347</v>
      </c>
      <c r="GU69" s="2">
        <v>6321.6810947928107</v>
      </c>
      <c r="GV69" s="2">
        <v>7851.365076025133</v>
      </c>
      <c r="GW69" s="2">
        <v>6845.9830342829828</v>
      </c>
      <c r="GX69" s="2">
        <v>6618.3461158353321</v>
      </c>
      <c r="GY69" s="2">
        <v>5915.0181686659389</v>
      </c>
      <c r="GZ69" s="2">
        <v>6675.8089499850994</v>
      </c>
      <c r="HA69" s="2">
        <v>6710.8838991798493</v>
      </c>
      <c r="HB69" s="2">
        <v>6779.8219093384969</v>
      </c>
      <c r="HC69" s="2">
        <v>7509.5057210669866</v>
      </c>
      <c r="HD69" s="2">
        <v>7490.6742610971778</v>
      </c>
      <c r="HE69" s="2">
        <v>8639.2394941100647</v>
      </c>
      <c r="HF69" s="2">
        <v>8249.0263358322718</v>
      </c>
      <c r="HG69" s="2">
        <v>6785.833332090765</v>
      </c>
      <c r="HH69" s="2">
        <v>9348.5984072854153</v>
      </c>
      <c r="HI69" s="2">
        <v>7979.8038022123801</v>
      </c>
      <c r="HJ69" s="2">
        <v>7204.1797947286213</v>
      </c>
      <c r="HK69" s="2">
        <v>7418.4675252405032</v>
      </c>
      <c r="HL69" s="2">
        <v>7563.9433233028858</v>
      </c>
      <c r="HM69" s="2">
        <v>7546.142518993759</v>
      </c>
      <c r="HN69" s="2">
        <v>7534.4606851379322</v>
      </c>
      <c r="HO69" s="2">
        <v>7611.9009406573678</v>
      </c>
      <c r="HP69" s="2">
        <v>7575.1221689634822</v>
      </c>
      <c r="HQ69" s="2">
        <v>7428.2724005252167</v>
      </c>
      <c r="HR69" s="2">
        <v>9477.2824426185653</v>
      </c>
      <c r="HS69" s="2">
        <v>9171.9887020848655</v>
      </c>
      <c r="HT69" s="2">
        <v>10419.950700381185</v>
      </c>
      <c r="HU69" s="2">
        <v>9089.0542995395099</v>
      </c>
      <c r="HV69" s="2">
        <v>8154.6408832523439</v>
      </c>
      <c r="HW69" s="2">
        <v>8453.0846255671859</v>
      </c>
      <c r="HX69" s="2">
        <v>8503.1101112455926</v>
      </c>
      <c r="HY69" s="2">
        <v>8527.6759378043134</v>
      </c>
      <c r="HZ69" s="2">
        <v>8643.4183189339656</v>
      </c>
      <c r="IA69" s="2">
        <v>8551.7337841019671</v>
      </c>
      <c r="IB69" s="2">
        <v>8568.1044540123603</v>
      </c>
      <c r="IC69" s="2">
        <v>10878.842609834979</v>
      </c>
      <c r="ID69" s="2">
        <v>10328.003056785465</v>
      </c>
      <c r="IE69" s="2">
        <v>8581.2365908044176</v>
      </c>
      <c r="IF69" s="2">
        <v>11739.802669358778</v>
      </c>
      <c r="IG69" s="2">
        <v>10380.612967043735</v>
      </c>
      <c r="IH69" s="2">
        <v>8884.1997016799996</v>
      </c>
      <c r="II69" s="2">
        <v>9090.2912624199998</v>
      </c>
      <c r="IJ69" s="2">
        <v>9124.67580008</v>
      </c>
      <c r="IK69" s="2">
        <v>9254.6304867900017</v>
      </c>
      <c r="IL69" s="2">
        <v>10136.615014619998</v>
      </c>
      <c r="IM69" s="2">
        <v>9188.8846960400006</v>
      </c>
      <c r="IN69" s="2">
        <v>9253.4341441400011</v>
      </c>
      <c r="IO69" s="2">
        <v>11597.643079139998</v>
      </c>
      <c r="IP69" s="2">
        <v>11202.120468949999</v>
      </c>
      <c r="IQ69" s="2">
        <v>9346.3410827499993</v>
      </c>
      <c r="IR69" s="2">
        <v>11728.86792044</v>
      </c>
      <c r="IS69" s="2">
        <v>11232.789782439997</v>
      </c>
      <c r="IT69" s="2">
        <v>9230.8349588682322</v>
      </c>
      <c r="IU69" s="2">
        <v>9508.2276555830831</v>
      </c>
      <c r="IV69" s="2">
        <v>10462.318548435998</v>
      </c>
      <c r="IW69" s="2">
        <v>9495.9132249876493</v>
      </c>
      <c r="IX69" s="2">
        <v>9501.1797179139212</v>
      </c>
      <c r="IY69" s="2">
        <v>9455.3863289099718</v>
      </c>
      <c r="IZ69" s="2">
        <v>9545.1493081030931</v>
      </c>
      <c r="JA69" s="2">
        <v>11923.841054533621</v>
      </c>
      <c r="JB69" s="2">
        <v>11530.737210965155</v>
      </c>
      <c r="JC69" s="2">
        <v>9511.5435215319831</v>
      </c>
      <c r="JD69" s="2">
        <v>12015.425195385427</v>
      </c>
      <c r="JE69" s="2">
        <v>11548.175451783365</v>
      </c>
      <c r="JF69" s="2">
        <v>9636.0115876727814</v>
      </c>
      <c r="JG69" s="2">
        <v>9822.0504996288291</v>
      </c>
      <c r="JH69" s="2">
        <v>11194.059251898025</v>
      </c>
      <c r="JI69" s="2">
        <v>9949.2656447520603</v>
      </c>
      <c r="JJ69" s="2">
        <v>9903.0692676189483</v>
      </c>
      <c r="JK69" s="2">
        <v>9794.1364476371346</v>
      </c>
      <c r="JL69" s="2">
        <v>9986.1340091613056</v>
      </c>
      <c r="JM69" s="2">
        <v>12662.769541963999</v>
      </c>
      <c r="JN69" s="2">
        <v>12176.88550331238</v>
      </c>
      <c r="JO69" s="2">
        <v>10079.548359651713</v>
      </c>
      <c r="JP69" s="2">
        <v>12670.194429636671</v>
      </c>
      <c r="JQ69" s="2">
        <v>12193.473462494807</v>
      </c>
      <c r="JR69" s="2">
        <v>10058.793045606781</v>
      </c>
      <c r="JS69" s="2">
        <v>10453.131290508292</v>
      </c>
      <c r="JT69" s="2">
        <v>10416.065610886695</v>
      </c>
      <c r="JU69" s="2">
        <v>13232.925309499489</v>
      </c>
      <c r="JV69" s="2">
        <v>13524.605964615143</v>
      </c>
      <c r="JW69" s="2">
        <v>14130.254961737373</v>
      </c>
      <c r="JX69" s="2">
        <v>10466.335497411172</v>
      </c>
      <c r="JY69" s="2">
        <v>10419.542122732879</v>
      </c>
      <c r="JZ69" s="2">
        <v>10446.539617432833</v>
      </c>
      <c r="KA69" s="2">
        <v>10487.242756326868</v>
      </c>
      <c r="KB69" s="2">
        <v>10526.490651455724</v>
      </c>
      <c r="KC69" s="2">
        <v>10569.689936785995</v>
      </c>
      <c r="KD69" s="2">
        <v>10653.357346723815</v>
      </c>
      <c r="KE69" s="2">
        <v>10948.30539752687</v>
      </c>
      <c r="KF69" s="2">
        <v>11123.802338029816</v>
      </c>
      <c r="KG69" s="2">
        <v>11056.660559608494</v>
      </c>
      <c r="KH69" s="2">
        <v>14087.414220554178</v>
      </c>
      <c r="KI69" s="2">
        <v>18339.580532572698</v>
      </c>
      <c r="KJ69" s="2">
        <v>13476.767420720811</v>
      </c>
      <c r="KK69" s="2">
        <v>11159.342871428908</v>
      </c>
      <c r="KL69" s="2">
        <v>11119.98309307538</v>
      </c>
      <c r="KM69" s="2">
        <v>11157.716698893071</v>
      </c>
      <c r="KN69" s="2">
        <v>11198.324296105291</v>
      </c>
      <c r="KO69" s="2">
        <v>11219.539784030023</v>
      </c>
      <c r="KP69" s="2">
        <v>11659.618072946485</v>
      </c>
      <c r="KQ69" s="2">
        <v>12162.361586182837</v>
      </c>
      <c r="KR69" s="2">
        <v>12466.569330396789</v>
      </c>
    </row>
    <row r="70" spans="1:304" x14ac:dyDescent="0.2">
      <c r="A70" t="s">
        <v>97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611.96289431733578</v>
      </c>
      <c r="EQ70" s="2">
        <v>33.906002425080629</v>
      </c>
      <c r="ER70" s="2">
        <v>41.452061158841964</v>
      </c>
      <c r="ES70" s="2">
        <v>58.533831782331781</v>
      </c>
      <c r="ET70" s="2">
        <v>58.05256369859994</v>
      </c>
      <c r="EU70" s="2">
        <v>70.022327015626672</v>
      </c>
      <c r="EV70" s="2">
        <v>80.727122172786451</v>
      </c>
      <c r="EW70" s="2">
        <v>60.800871573030783</v>
      </c>
      <c r="EX70" s="2">
        <v>75.153618349130852</v>
      </c>
      <c r="EY70" s="2">
        <v>65.010022470205982</v>
      </c>
      <c r="EZ70" s="2">
        <v>80.031386556968386</v>
      </c>
      <c r="FA70" s="2">
        <v>67.972431105102913</v>
      </c>
      <c r="FB70" s="2">
        <v>48.835550468743577</v>
      </c>
      <c r="FC70" s="2">
        <v>30.252088002463939</v>
      </c>
      <c r="FD70" s="2">
        <v>860.36759907575083</v>
      </c>
      <c r="FE70" s="2">
        <v>84.764899011563145</v>
      </c>
      <c r="FF70" s="2">
        <v>71.772384801945691</v>
      </c>
      <c r="FG70" s="2">
        <v>74.750686489035814</v>
      </c>
      <c r="FH70" s="2">
        <v>76.004947743416096</v>
      </c>
      <c r="FI70" s="2">
        <v>67.123573327216633</v>
      </c>
      <c r="FJ70" s="2">
        <v>84.979463728844081</v>
      </c>
      <c r="FK70" s="2">
        <v>74.321028632867311</v>
      </c>
      <c r="FL70" s="2">
        <v>80.403753573000969</v>
      </c>
      <c r="FM70" s="2">
        <v>76.216368609632795</v>
      </c>
      <c r="FN70" s="2">
        <v>49.792030968576746</v>
      </c>
      <c r="FO70" s="2">
        <v>40.198510833489259</v>
      </c>
      <c r="FP70" s="2">
        <v>62.18051250583283</v>
      </c>
      <c r="FQ70" s="2">
        <v>706.60758207318054</v>
      </c>
      <c r="FR70" s="2">
        <v>66.229970878843844</v>
      </c>
      <c r="FS70" s="2">
        <v>90.836735498504552</v>
      </c>
      <c r="FT70" s="2">
        <v>82.296295495241353</v>
      </c>
      <c r="FU70" s="2">
        <v>137.26408267474747</v>
      </c>
      <c r="FV70" s="2">
        <v>80.918865517768182</v>
      </c>
      <c r="FW70" s="2">
        <v>68.395802963766869</v>
      </c>
      <c r="FX70" s="2">
        <v>156.35394048510597</v>
      </c>
      <c r="FY70" s="2">
        <v>58.955107498937657</v>
      </c>
      <c r="FZ70" s="2">
        <v>34.255794593334002</v>
      </c>
      <c r="GA70" s="2">
        <v>72.492975134531548</v>
      </c>
      <c r="GB70" s="2">
        <v>73.503247723101452</v>
      </c>
      <c r="GC70" s="2">
        <v>659.37316563254751</v>
      </c>
      <c r="GD70" s="2">
        <v>85.580771751709776</v>
      </c>
      <c r="GE70" s="2">
        <v>106.29810169908849</v>
      </c>
      <c r="GF70" s="2">
        <v>131.21889359450756</v>
      </c>
      <c r="GG70" s="2">
        <v>71.42422315078278</v>
      </c>
      <c r="GH70" s="2">
        <v>74.226398521915002</v>
      </c>
      <c r="GI70" s="2">
        <v>101.37145550877273</v>
      </c>
      <c r="GJ70" s="2">
        <v>127.27573799706319</v>
      </c>
      <c r="GK70" s="2">
        <v>8.5255210573948066</v>
      </c>
      <c r="GL70" s="2">
        <v>152.1393226158101</v>
      </c>
      <c r="GM70" s="2">
        <v>50.558747317947848</v>
      </c>
      <c r="GN70" s="2">
        <v>80.464737031880048</v>
      </c>
      <c r="GO70" s="2">
        <v>718.74110353169692</v>
      </c>
      <c r="GP70" s="2">
        <v>123.88488574252573</v>
      </c>
      <c r="GQ70" s="2">
        <v>108.56510217410887</v>
      </c>
      <c r="GR70" s="2">
        <v>123.98216588957443</v>
      </c>
      <c r="GS70" s="2">
        <v>113.27149884374289</v>
      </c>
      <c r="GT70" s="2">
        <v>11.456723441347599</v>
      </c>
      <c r="GU70" s="2">
        <v>214.66206088281064</v>
      </c>
      <c r="GV70" s="2">
        <v>20.008865085132516</v>
      </c>
      <c r="GW70" s="2">
        <v>11.40268277298245</v>
      </c>
      <c r="GX70" s="2">
        <v>292.44944017533169</v>
      </c>
      <c r="GY70" s="2">
        <v>3.5405629959392946</v>
      </c>
      <c r="GZ70" s="2">
        <v>78.356885085099393</v>
      </c>
      <c r="HA70" s="2">
        <v>112.43345657984949</v>
      </c>
      <c r="HB70" s="2">
        <v>101.95818935849709</v>
      </c>
      <c r="HC70" s="2">
        <v>119.16926581698763</v>
      </c>
      <c r="HD70" s="2">
        <v>127.68324815717753</v>
      </c>
      <c r="HE70" s="2">
        <v>141.62240860006318</v>
      </c>
      <c r="HF70" s="2">
        <v>110.85838279227276</v>
      </c>
      <c r="HG70" s="2">
        <v>126.64783451076391</v>
      </c>
      <c r="HH70" s="2">
        <v>875.00556770541584</v>
      </c>
      <c r="HI70" s="2">
        <v>120.33210255238021</v>
      </c>
      <c r="HJ70" s="2">
        <v>169.48269480862137</v>
      </c>
      <c r="HK70" s="2">
        <v>58.772204480503405</v>
      </c>
      <c r="HL70" s="2">
        <v>87.134443102886053</v>
      </c>
      <c r="HM70" s="2">
        <v>121.92421156375879</v>
      </c>
      <c r="HN70" s="2">
        <v>106.06133640793225</v>
      </c>
      <c r="HO70" s="2">
        <v>134.81575010736674</v>
      </c>
      <c r="HP70" s="2">
        <v>143.36105662348237</v>
      </c>
      <c r="HQ70" s="2">
        <v>101.44705370521656</v>
      </c>
      <c r="HR70" s="2">
        <v>130.03520485856475</v>
      </c>
      <c r="HS70" s="2">
        <v>172.33064711486543</v>
      </c>
      <c r="HT70" s="2">
        <v>1033.7367799211872</v>
      </c>
      <c r="HU70" s="2">
        <v>27.414931209510904</v>
      </c>
      <c r="HV70" s="2">
        <v>209.77826629234474</v>
      </c>
      <c r="HW70" s="2">
        <v>72.809029367186128</v>
      </c>
      <c r="HX70" s="2">
        <v>75.623260265591128</v>
      </c>
      <c r="HY70" s="2">
        <v>121.01752943431042</v>
      </c>
      <c r="HZ70" s="2">
        <v>159.75800045396545</v>
      </c>
      <c r="IA70" s="2">
        <v>133.13293252196564</v>
      </c>
      <c r="IB70" s="2">
        <v>196.20084543236075</v>
      </c>
      <c r="IC70" s="2">
        <v>112.21221310497791</v>
      </c>
      <c r="ID70" s="2">
        <v>168.32374255546404</v>
      </c>
      <c r="IE70" s="2">
        <v>142.56241734441673</v>
      </c>
      <c r="IF70" s="2">
        <v>1103.6814493187792</v>
      </c>
      <c r="IG70" s="2">
        <v>156.49180682373535</v>
      </c>
      <c r="IH70" s="2">
        <v>85.848593530000016</v>
      </c>
      <c r="II70" s="2">
        <v>80.745123399999997</v>
      </c>
      <c r="IJ70" s="2">
        <v>122.89557936</v>
      </c>
      <c r="IK70" s="2">
        <v>169.52529518000003</v>
      </c>
      <c r="IL70" s="2">
        <v>1111.88514343</v>
      </c>
      <c r="IM70" s="2">
        <v>173.85194403000003</v>
      </c>
      <c r="IN70" s="2">
        <v>203.00151131000001</v>
      </c>
      <c r="IO70" s="2">
        <v>163.43796167000002</v>
      </c>
      <c r="IP70" s="2">
        <v>178.62509446000001</v>
      </c>
      <c r="IQ70" s="2">
        <v>178.24026816</v>
      </c>
      <c r="IR70" s="2">
        <v>224.73923590000001</v>
      </c>
      <c r="IS70" s="2">
        <v>167.64687537999998</v>
      </c>
      <c r="IT70" s="2">
        <v>64.70662194823052</v>
      </c>
      <c r="IU70" s="2">
        <v>94.761579663083637</v>
      </c>
      <c r="IV70" s="2">
        <v>1166.6014869959993</v>
      </c>
      <c r="IW70" s="2">
        <v>184.47131678764913</v>
      </c>
      <c r="IX70" s="2">
        <v>198.14545397392203</v>
      </c>
      <c r="IY70" s="2">
        <v>205.20363382997144</v>
      </c>
      <c r="IZ70" s="2">
        <v>253.43070846309575</v>
      </c>
      <c r="JA70" s="2">
        <v>231.50094807362004</v>
      </c>
      <c r="JB70" s="2">
        <v>198.6767352351556</v>
      </c>
      <c r="JC70" s="2">
        <v>206.31263093198075</v>
      </c>
      <c r="JD70" s="2">
        <v>251.6587284554293</v>
      </c>
      <c r="JE70" s="2">
        <v>161.19838588336592</v>
      </c>
      <c r="JF70" s="2">
        <v>149.67226807277993</v>
      </c>
      <c r="JG70" s="2">
        <v>121.37636105882959</v>
      </c>
      <c r="JH70" s="2">
        <v>1488.2485270480233</v>
      </c>
      <c r="JI70" s="2">
        <v>196.04302111206067</v>
      </c>
      <c r="JJ70" s="2">
        <v>208.52393701894763</v>
      </c>
      <c r="JK70" s="2">
        <v>228.50372960713352</v>
      </c>
      <c r="JL70" s="2">
        <v>254.79570739130418</v>
      </c>
      <c r="JM70" s="2">
        <v>274.50171380399939</v>
      </c>
      <c r="JN70" s="2">
        <v>223.92042751237688</v>
      </c>
      <c r="JO70" s="2">
        <v>244.25029875171225</v>
      </c>
      <c r="JP70" s="2">
        <v>269.36758065666947</v>
      </c>
      <c r="JQ70" s="2">
        <v>168.15618161480717</v>
      </c>
      <c r="JR70" s="2">
        <v>158.42768631678302</v>
      </c>
      <c r="JS70" s="2">
        <v>131.23254925829542</v>
      </c>
      <c r="JT70" s="2">
        <v>165.31213453669818</v>
      </c>
      <c r="JU70" s="2">
        <v>240.03394027948943</v>
      </c>
      <c r="JV70" s="2">
        <v>133.15867159514306</v>
      </c>
      <c r="JW70" s="2">
        <v>1640.9223877873742</v>
      </c>
      <c r="JX70" s="2">
        <v>337.12412913117163</v>
      </c>
      <c r="JY70" s="2">
        <v>220.70552433287989</v>
      </c>
      <c r="JZ70" s="2">
        <v>243.63119074283446</v>
      </c>
      <c r="KA70" s="2">
        <v>216.94884273686833</v>
      </c>
      <c r="KB70" s="2">
        <v>224.32939436572636</v>
      </c>
      <c r="KC70" s="2">
        <v>208.88174914599571</v>
      </c>
      <c r="KD70" s="2">
        <v>165.941777943814</v>
      </c>
      <c r="KE70" s="2">
        <v>131.71285276686928</v>
      </c>
      <c r="KF70" s="2">
        <v>225.70818552981584</v>
      </c>
      <c r="KG70" s="2">
        <v>285.89524074849231</v>
      </c>
      <c r="KH70" s="2">
        <v>303.11750133417576</v>
      </c>
      <c r="KI70" s="2">
        <v>2229.3432139826969</v>
      </c>
      <c r="KJ70" s="2">
        <v>313.4963326008122</v>
      </c>
      <c r="KK70" s="2">
        <v>264.34075290890576</v>
      </c>
      <c r="KL70" s="2">
        <v>302.78190996537836</v>
      </c>
      <c r="KM70" s="2">
        <v>286.33014047307211</v>
      </c>
      <c r="KN70" s="2">
        <v>278.23434850529236</v>
      </c>
      <c r="KO70" s="2">
        <v>288.55842566002173</v>
      </c>
      <c r="KP70" s="2">
        <v>192.3439837564845</v>
      </c>
      <c r="KQ70" s="2">
        <v>106.1035801428358</v>
      </c>
      <c r="KR70" s="2">
        <v>320.14111584679029</v>
      </c>
    </row>
    <row r="71" spans="1:304" x14ac:dyDescent="0.2">
      <c r="A71" s="8" t="s">
        <v>36</v>
      </c>
      <c r="B71" s="9">
        <v>3644.4786528000004</v>
      </c>
      <c r="C71" s="9">
        <v>3135.3512751000007</v>
      </c>
      <c r="D71" s="9">
        <v>2910.5101049100003</v>
      </c>
      <c r="E71" s="9">
        <v>2983.0780356899995</v>
      </c>
      <c r="F71" s="9">
        <v>3131.0727706100001</v>
      </c>
      <c r="G71" s="9">
        <v>3148.2727527900001</v>
      </c>
      <c r="H71" s="9">
        <v>4011.1948359500002</v>
      </c>
      <c r="I71" s="9">
        <v>2917.1595276799999</v>
      </c>
      <c r="J71" s="9">
        <v>3034.22749613</v>
      </c>
      <c r="K71" s="9">
        <v>3072.6938279299993</v>
      </c>
      <c r="L71" s="9">
        <v>3128.7369176899997</v>
      </c>
      <c r="M71" s="9">
        <v>5015.3535934000001</v>
      </c>
      <c r="N71" s="9">
        <v>4193.0578201000008</v>
      </c>
      <c r="O71" s="9">
        <v>3441.8554964</v>
      </c>
      <c r="P71" s="9">
        <v>4706.321491390001</v>
      </c>
      <c r="Q71" s="9">
        <v>3322.8080375799996</v>
      </c>
      <c r="R71" s="9">
        <v>3230.0038989900004</v>
      </c>
      <c r="S71" s="9">
        <v>4452.6323915100002</v>
      </c>
      <c r="T71" s="9">
        <v>3421.6398708900001</v>
      </c>
      <c r="U71" s="9">
        <v>3530.4088590400002</v>
      </c>
      <c r="V71" s="9">
        <v>3464.9272448500005</v>
      </c>
      <c r="W71" s="9">
        <v>3517.7620802199999</v>
      </c>
      <c r="X71" s="9">
        <v>4804.1737613900004</v>
      </c>
      <c r="Y71" s="9">
        <v>2579.1172312799999</v>
      </c>
      <c r="Z71" s="9">
        <v>3644.1791419199994</v>
      </c>
      <c r="AA71" s="9">
        <v>4211.7380353799999</v>
      </c>
      <c r="AB71" s="9">
        <v>3389.6105601500003</v>
      </c>
      <c r="AC71" s="9">
        <v>3717.6473272000003</v>
      </c>
      <c r="AD71" s="9">
        <v>3624.12282448</v>
      </c>
      <c r="AE71" s="9">
        <v>3964.1367461100003</v>
      </c>
      <c r="AF71" s="9">
        <v>4850.7733406099997</v>
      </c>
      <c r="AG71" s="9">
        <v>3709.1415461300003</v>
      </c>
      <c r="AH71" s="9">
        <v>3589.1347481400003</v>
      </c>
      <c r="AI71" s="9">
        <v>3818.3486462799997</v>
      </c>
      <c r="AJ71" s="9">
        <v>3937.8395598399998</v>
      </c>
      <c r="AK71" s="9">
        <v>5804.5863259899998</v>
      </c>
      <c r="AL71" s="9">
        <v>5247.3192684599999</v>
      </c>
      <c r="AM71" s="9">
        <v>4206.4114253099997</v>
      </c>
      <c r="AN71" s="9">
        <v>4099.9630697800003</v>
      </c>
      <c r="AO71" s="9">
        <v>3990.91831426</v>
      </c>
      <c r="AP71" s="9">
        <v>4112.1879488099994</v>
      </c>
      <c r="AQ71" s="9">
        <v>4414.36243044</v>
      </c>
      <c r="AR71" s="9">
        <v>5059.7318097999996</v>
      </c>
      <c r="AS71" s="9">
        <v>4093.6744295999997</v>
      </c>
      <c r="AT71" s="9">
        <v>4136.5426439699995</v>
      </c>
      <c r="AU71" s="9">
        <v>4266.8019899000001</v>
      </c>
      <c r="AV71" s="9">
        <v>4348.1716058499987</v>
      </c>
      <c r="AW71" s="9">
        <v>6539.6536811699998</v>
      </c>
      <c r="AX71" s="9">
        <v>5839.7481892100004</v>
      </c>
      <c r="AY71" s="9">
        <v>4834.2291215499999</v>
      </c>
      <c r="AZ71" s="9">
        <v>4693.2124070499985</v>
      </c>
      <c r="BA71" s="9">
        <v>4806.8143403500007</v>
      </c>
      <c r="BB71" s="9">
        <v>4683.6118654600004</v>
      </c>
      <c r="BC71" s="9">
        <v>5201.8129658799999</v>
      </c>
      <c r="BD71" s="9">
        <v>6172.63673354</v>
      </c>
      <c r="BE71" s="9">
        <v>4707.8543321099996</v>
      </c>
      <c r="BF71" s="9">
        <v>4760.4932783000004</v>
      </c>
      <c r="BG71" s="9">
        <v>4699.4092384999985</v>
      </c>
      <c r="BH71" s="9">
        <v>5087.3870144899993</v>
      </c>
      <c r="BI71" s="9">
        <v>7730.7142831399997</v>
      </c>
      <c r="BJ71" s="9">
        <v>7100.7617501800005</v>
      </c>
      <c r="BK71" s="9">
        <v>5376.8125263299999</v>
      </c>
      <c r="BL71" s="9">
        <v>5187.8429192300009</v>
      </c>
      <c r="BM71" s="9">
        <v>5253.6311518100001</v>
      </c>
      <c r="BN71" s="9">
        <v>5200.1916474600002</v>
      </c>
      <c r="BO71" s="9">
        <v>5800.9303670600002</v>
      </c>
      <c r="BP71" s="9">
        <v>6945.5054323300001</v>
      </c>
      <c r="BQ71" s="9">
        <v>5427.6163990530004</v>
      </c>
      <c r="BR71" s="9">
        <v>5165.2034107070003</v>
      </c>
      <c r="BS71" s="9">
        <v>5566.2654881899998</v>
      </c>
      <c r="BT71" s="9">
        <v>6245.4914201500005</v>
      </c>
      <c r="BU71" s="9">
        <v>8586.0234096500008</v>
      </c>
      <c r="BV71" s="9">
        <v>7363.6381376500003</v>
      </c>
      <c r="BW71" s="9">
        <v>5824.6275063800003</v>
      </c>
      <c r="BX71" s="9">
        <v>5530.5726918600003</v>
      </c>
      <c r="BY71" s="9">
        <v>5558.1260886600003</v>
      </c>
      <c r="BZ71" s="9">
        <v>5792.96778636</v>
      </c>
      <c r="CA71" s="9">
        <v>6339.3637153299996</v>
      </c>
      <c r="CB71" s="9">
        <v>7593.2786981299996</v>
      </c>
      <c r="CC71" s="9">
        <v>5724.4859800900003</v>
      </c>
      <c r="CD71" s="9">
        <v>5842.4859497900006</v>
      </c>
      <c r="CE71" s="9">
        <v>5815.9796652599998</v>
      </c>
      <c r="CF71" s="9">
        <v>6314.9774604200002</v>
      </c>
      <c r="CG71" s="9">
        <v>8917.491619280001</v>
      </c>
      <c r="CH71" s="9">
        <v>7464.2917481000004</v>
      </c>
      <c r="CI71" s="9">
        <v>6325.5958778900003</v>
      </c>
      <c r="CJ71" s="9">
        <v>6516.1759182299993</v>
      </c>
      <c r="CK71" s="9">
        <v>5988.7216863100002</v>
      </c>
      <c r="CL71" s="9">
        <v>6182.8871368600003</v>
      </c>
      <c r="CM71" s="9">
        <v>6667.1959190600001</v>
      </c>
      <c r="CN71" s="9">
        <v>7677.90235226</v>
      </c>
      <c r="CO71" s="9">
        <v>6354.0212770099997</v>
      </c>
      <c r="CP71" s="9">
        <v>6743.6864010099998</v>
      </c>
      <c r="CQ71" s="9">
        <v>6708.1241129300006</v>
      </c>
      <c r="CR71" s="9">
        <v>7524.6220019500006</v>
      </c>
      <c r="CS71" s="9">
        <v>10441.388993550001</v>
      </c>
      <c r="CT71" s="9">
        <v>8249.1439761100009</v>
      </c>
      <c r="CU71" s="9">
        <v>7776.7452426999989</v>
      </c>
      <c r="CV71" s="9">
        <v>6929.8481142099999</v>
      </c>
      <c r="CW71" s="9">
        <v>6663.1961805300007</v>
      </c>
      <c r="CX71" s="9">
        <v>6826.7004965099995</v>
      </c>
      <c r="CY71" s="9">
        <v>7644.8652477100004</v>
      </c>
      <c r="CZ71" s="9">
        <v>8701.4031914799998</v>
      </c>
      <c r="DA71" s="9">
        <v>7115.5439425400009</v>
      </c>
      <c r="DB71" s="9">
        <v>7212.6599093700006</v>
      </c>
      <c r="DC71" s="9">
        <v>6945.1891241800004</v>
      </c>
      <c r="DD71" s="9">
        <v>8171.1431157200004</v>
      </c>
      <c r="DE71" s="9">
        <v>10970.492693370001</v>
      </c>
      <c r="DF71" s="9">
        <v>10098.302385609999</v>
      </c>
      <c r="DG71" s="9">
        <v>8170.4865716000004</v>
      </c>
      <c r="DH71" s="9">
        <v>8015.4809126999999</v>
      </c>
      <c r="DI71" s="9">
        <v>7386.9190199500008</v>
      </c>
      <c r="DJ71" s="9">
        <v>7575.1531151599993</v>
      </c>
      <c r="DK71" s="9">
        <v>7970.0554244500008</v>
      </c>
      <c r="DL71" s="9">
        <v>9710.9786452500011</v>
      </c>
      <c r="DM71" s="9">
        <v>7960.96439904</v>
      </c>
      <c r="DN71" s="9">
        <v>8631.9032955000021</v>
      </c>
      <c r="DO71" s="9">
        <v>8568.3157073300008</v>
      </c>
      <c r="DP71" s="9">
        <v>9393.6027920699999</v>
      </c>
      <c r="DQ71" s="9">
        <v>13152.13845083</v>
      </c>
      <c r="DR71" s="9">
        <v>10493.23067877</v>
      </c>
      <c r="DS71" s="9">
        <v>9037.3170724600004</v>
      </c>
      <c r="DT71" s="9">
        <v>9938.3856415300015</v>
      </c>
      <c r="DU71" s="9">
        <v>8583.0631646499987</v>
      </c>
      <c r="DV71" s="9">
        <v>8740.056179520001</v>
      </c>
      <c r="DW71" s="9">
        <v>9137.72397877</v>
      </c>
      <c r="DX71" s="9">
        <v>11194.210178309999</v>
      </c>
      <c r="DY71" s="9">
        <v>8770.3364001199989</v>
      </c>
      <c r="DZ71" s="9">
        <v>9051.4211231400004</v>
      </c>
      <c r="EA71" s="9">
        <v>9104.0599368700005</v>
      </c>
      <c r="EB71" s="9">
        <v>10157.382134177929</v>
      </c>
      <c r="EC71" s="9">
        <v>13378.552738024453</v>
      </c>
      <c r="ED71" s="9">
        <v>12697.107153649447</v>
      </c>
      <c r="EE71" s="9">
        <v>9602.338000240552</v>
      </c>
      <c r="EF71" s="9">
        <v>9127.6293881000001</v>
      </c>
      <c r="EG71" s="9">
        <v>9195.4309969500009</v>
      </c>
      <c r="EH71" s="9">
        <v>9487.1895345099983</v>
      </c>
      <c r="EI71" s="9">
        <v>10126.39099724</v>
      </c>
      <c r="EJ71" s="9">
        <v>13112.64228984</v>
      </c>
      <c r="EK71" s="9">
        <v>9619.9650487700001</v>
      </c>
      <c r="EL71" s="9">
        <v>10213.74658619</v>
      </c>
      <c r="EM71" s="9">
        <v>10548.16561317</v>
      </c>
      <c r="EN71" s="9">
        <v>12641.693131839998</v>
      </c>
      <c r="EO71" s="9">
        <v>16024.38769836</v>
      </c>
      <c r="EP71" s="9">
        <v>16631.369459760001</v>
      </c>
      <c r="EQ71" s="9">
        <v>11302.758994</v>
      </c>
      <c r="ER71" s="9">
        <v>11269.330824929999</v>
      </c>
      <c r="ES71" s="9">
        <v>11259.36219822</v>
      </c>
      <c r="ET71" s="9">
        <v>10991.426399280001</v>
      </c>
      <c r="EU71" s="9">
        <v>11483.652844479999</v>
      </c>
      <c r="EV71" s="9">
        <v>14515.85244934</v>
      </c>
      <c r="EW71" s="9">
        <v>11559.555149599999</v>
      </c>
      <c r="EX71" s="9">
        <v>11840.576908710002</v>
      </c>
      <c r="EY71" s="9">
        <v>11884.97745183</v>
      </c>
      <c r="EZ71" s="9">
        <v>13617.824475880001</v>
      </c>
      <c r="FA71" s="9">
        <v>17046.954537829999</v>
      </c>
      <c r="FB71" s="9">
        <v>14378.93645694</v>
      </c>
      <c r="FC71" s="9">
        <v>12283.015525050001</v>
      </c>
      <c r="FD71" s="9">
        <v>15305.305917540001</v>
      </c>
      <c r="FE71" s="9">
        <v>12158.44756667</v>
      </c>
      <c r="FF71" s="9">
        <v>12559.991414239999</v>
      </c>
      <c r="FG71" s="9">
        <v>12432.714863070001</v>
      </c>
      <c r="FH71" s="9">
        <v>15941.968635750001</v>
      </c>
      <c r="FI71" s="9">
        <v>13062.102708879998</v>
      </c>
      <c r="FJ71" s="9">
        <v>13072.883310069999</v>
      </c>
      <c r="FK71" s="9">
        <v>13150.205326649999</v>
      </c>
      <c r="FL71" s="9">
        <v>15151.39236093</v>
      </c>
      <c r="FM71" s="9">
        <v>18907.7209716</v>
      </c>
      <c r="FN71" s="9">
        <v>15888.73085842</v>
      </c>
      <c r="FO71" s="9">
        <v>13679.430143080001</v>
      </c>
      <c r="FP71" s="9">
        <v>13932.160958530001</v>
      </c>
      <c r="FQ71" s="9">
        <v>16600.125723810001</v>
      </c>
      <c r="FR71" s="9">
        <v>14028.377654129999</v>
      </c>
      <c r="FS71" s="9">
        <v>13949.491899520001</v>
      </c>
      <c r="FT71" s="9">
        <v>17531.035765000001</v>
      </c>
      <c r="FU71" s="9">
        <v>13679.939561560001</v>
      </c>
      <c r="FV71" s="9">
        <v>13885.621343270001</v>
      </c>
      <c r="FW71" s="9">
        <v>13709.513553109999</v>
      </c>
      <c r="FX71" s="9">
        <v>15511.011856759998</v>
      </c>
      <c r="FY71" s="9">
        <v>19044.057222449999</v>
      </c>
      <c r="FZ71" s="9">
        <v>16511.853250289998</v>
      </c>
      <c r="GA71" s="9">
        <v>14407.722288230001</v>
      </c>
      <c r="GB71" s="9">
        <v>14069.754243429999</v>
      </c>
      <c r="GC71" s="9">
        <v>16212.892067999999</v>
      </c>
      <c r="GD71" s="9">
        <v>14535.18511663</v>
      </c>
      <c r="GE71" s="9">
        <v>14949.36114546</v>
      </c>
      <c r="GF71" s="9">
        <v>18384.007059899999</v>
      </c>
      <c r="GG71" s="9">
        <v>14291.60756271</v>
      </c>
      <c r="GH71" s="9">
        <v>14222.18189005</v>
      </c>
      <c r="GI71" s="9">
        <v>14362.800316140001</v>
      </c>
      <c r="GJ71" s="9">
        <v>16819.101111399999</v>
      </c>
      <c r="GK71" s="9">
        <v>19628.017860080003</v>
      </c>
      <c r="GL71" s="9">
        <v>16709.128723499998</v>
      </c>
      <c r="GM71" s="9">
        <v>15106.834168860001</v>
      </c>
      <c r="GN71" s="9">
        <v>15035.373603919999</v>
      </c>
      <c r="GO71" s="9">
        <v>18291.304828520002</v>
      </c>
      <c r="GP71" s="9">
        <v>15958.594721970001</v>
      </c>
      <c r="GQ71" s="9">
        <v>16443.729537980002</v>
      </c>
      <c r="GR71" s="9">
        <v>20419.181073699998</v>
      </c>
      <c r="GS71" s="9">
        <v>15809.125360530001</v>
      </c>
      <c r="GT71" s="9">
        <v>15541.407665930001</v>
      </c>
      <c r="GU71" s="9">
        <v>15892.062446690001</v>
      </c>
      <c r="GV71" s="9">
        <v>18321.090480720002</v>
      </c>
      <c r="GW71" s="9">
        <v>21625.080796329999</v>
      </c>
      <c r="GX71" s="9">
        <v>19410.302573429999</v>
      </c>
      <c r="GY71" s="9">
        <v>16671.97757354</v>
      </c>
      <c r="GZ71" s="9">
        <v>16524.734994369999</v>
      </c>
      <c r="HA71" s="9">
        <v>16939.25615854</v>
      </c>
      <c r="HB71" s="9">
        <v>16923.915705920001</v>
      </c>
      <c r="HC71" s="9">
        <v>17289.11419887</v>
      </c>
      <c r="HD71" s="9">
        <v>22097.91543085</v>
      </c>
      <c r="HE71" s="9">
        <v>17117.168393309999</v>
      </c>
      <c r="HF71" s="9">
        <v>17149.912375960001</v>
      </c>
      <c r="HG71" s="9">
        <v>17307.959398280003</v>
      </c>
      <c r="HH71" s="9">
        <v>21634.63956458</v>
      </c>
      <c r="HI71" s="9">
        <v>23308.542763900001</v>
      </c>
      <c r="HJ71" s="9">
        <v>20294.850077470001</v>
      </c>
      <c r="HK71" s="9">
        <v>17772.269914060002</v>
      </c>
      <c r="HL71" s="9">
        <v>17493.66056144</v>
      </c>
      <c r="HM71" s="9">
        <v>18189.537830410001</v>
      </c>
      <c r="HN71" s="9">
        <v>18222.767719980002</v>
      </c>
      <c r="HO71" s="9">
        <v>18675.810318309999</v>
      </c>
      <c r="HP71" s="9">
        <v>23726.17018094</v>
      </c>
      <c r="HQ71" s="9">
        <v>18164.942053229999</v>
      </c>
      <c r="HR71" s="9">
        <v>18116.41893806</v>
      </c>
      <c r="HS71" s="9">
        <v>18427.235128909997</v>
      </c>
      <c r="HT71" s="9">
        <v>24097.793601699999</v>
      </c>
      <c r="HU71" s="9">
        <v>25317.567742480001</v>
      </c>
      <c r="HV71" s="9">
        <v>21723.15856312</v>
      </c>
      <c r="HW71" s="9">
        <v>19271.516683459999</v>
      </c>
      <c r="HX71" s="9">
        <v>18975.354205670003</v>
      </c>
      <c r="HY71" s="9">
        <v>19156.783587369999</v>
      </c>
      <c r="HZ71" s="9">
        <v>19054.742025210002</v>
      </c>
      <c r="IA71" s="9">
        <v>19606.465925960001</v>
      </c>
      <c r="IB71" s="9">
        <v>24720.611860329998</v>
      </c>
      <c r="IC71" s="9">
        <v>19301.978790540001</v>
      </c>
      <c r="ID71" s="9">
        <v>19717.859933539999</v>
      </c>
      <c r="IE71" s="9">
        <v>19920.983720330001</v>
      </c>
      <c r="IF71" s="9">
        <v>27934.1057655925</v>
      </c>
      <c r="IG71" s="9">
        <v>28488.272354377499</v>
      </c>
      <c r="IH71" s="9">
        <v>24213.786662070001</v>
      </c>
      <c r="II71" s="9">
        <v>21886.763009440001</v>
      </c>
      <c r="IJ71" s="9">
        <v>21313.78156661</v>
      </c>
      <c r="IK71" s="9">
        <v>21483.060647089998</v>
      </c>
      <c r="IL71" s="9">
        <v>25781.958509329997</v>
      </c>
      <c r="IM71" s="9">
        <v>21967.487468880001</v>
      </c>
      <c r="IN71" s="9">
        <v>27688.205522340002</v>
      </c>
      <c r="IO71" s="9">
        <v>21594.08104121</v>
      </c>
      <c r="IP71" s="9">
        <v>21701.22550407</v>
      </c>
      <c r="IQ71" s="9">
        <v>21257.70721954</v>
      </c>
      <c r="IR71" s="9">
        <v>25189.780807229999</v>
      </c>
      <c r="IS71" s="9">
        <v>29963.260912099999</v>
      </c>
      <c r="IT71" s="9">
        <v>25614.860286489999</v>
      </c>
      <c r="IU71" s="9">
        <v>22577.780906889999</v>
      </c>
      <c r="IV71" s="9">
        <v>25906.77597934</v>
      </c>
      <c r="IW71" s="9">
        <v>22469.218762829998</v>
      </c>
      <c r="IX71" s="9">
        <v>22580.577629749998</v>
      </c>
      <c r="IY71" s="9">
        <v>22699.29289818</v>
      </c>
      <c r="IZ71" s="9">
        <v>29013.175821830002</v>
      </c>
      <c r="JA71" s="9">
        <v>23489.470954730001</v>
      </c>
      <c r="JB71" s="9">
        <v>22497.711497780001</v>
      </c>
      <c r="JC71" s="9">
        <v>22585.577450239998</v>
      </c>
      <c r="JD71" s="9">
        <v>26305.138016869998</v>
      </c>
      <c r="JE71" s="9">
        <v>32281.317545000002</v>
      </c>
      <c r="JF71" s="9">
        <v>26111.024570190002</v>
      </c>
      <c r="JG71" s="9">
        <v>23846.71026353</v>
      </c>
      <c r="JH71" s="9">
        <v>27215.333196330001</v>
      </c>
      <c r="JI71" s="9">
        <v>24087.383921140001</v>
      </c>
      <c r="JJ71" s="9">
        <v>23946.607426009999</v>
      </c>
      <c r="JK71" s="9">
        <v>24117.83547744</v>
      </c>
      <c r="JL71" s="9">
        <v>30617.03587534</v>
      </c>
      <c r="JM71" s="9">
        <v>23620.042577579999</v>
      </c>
      <c r="JN71" s="9">
        <v>23699.808710230001</v>
      </c>
      <c r="JO71" s="9">
        <v>23763.489960070001</v>
      </c>
      <c r="JP71" s="9">
        <v>27672.547645449999</v>
      </c>
      <c r="JQ71" s="9">
        <v>34389.488455170002</v>
      </c>
      <c r="JR71" s="9">
        <v>26786.166311290002</v>
      </c>
      <c r="JS71" s="9">
        <v>24562.023896220002</v>
      </c>
      <c r="JT71" s="9">
        <v>24338.431916330002</v>
      </c>
      <c r="JU71" s="9">
        <v>24466.253506590001</v>
      </c>
      <c r="JV71" s="9">
        <v>24355.853017150002</v>
      </c>
      <c r="JW71" s="9">
        <v>28098.96649888</v>
      </c>
      <c r="JX71" s="9">
        <v>31800.457339080003</v>
      </c>
      <c r="JY71" s="9">
        <v>24516.75915383</v>
      </c>
      <c r="JZ71" s="9">
        <v>24481.429468229999</v>
      </c>
      <c r="KA71" s="9">
        <v>24565.493100669999</v>
      </c>
      <c r="KB71" s="9">
        <v>28675.45032312</v>
      </c>
      <c r="KC71" s="9">
        <v>34702.053118540003</v>
      </c>
      <c r="KD71" s="9">
        <v>26997.80586511</v>
      </c>
      <c r="KE71" s="9">
        <v>25114.437159090001</v>
      </c>
      <c r="KF71" s="9">
        <v>24608.187613180002</v>
      </c>
      <c r="KG71" s="9">
        <v>24805.606280430002</v>
      </c>
      <c r="KH71" s="9">
        <v>24663.062595539999</v>
      </c>
      <c r="KI71" s="9">
        <v>31562.178186839999</v>
      </c>
      <c r="KJ71" s="9">
        <v>32678.16136573</v>
      </c>
      <c r="KK71" s="9">
        <v>24935.606000490003</v>
      </c>
      <c r="KL71" s="9">
        <v>25016.348666330003</v>
      </c>
      <c r="KM71" s="9">
        <v>24738.260013520001</v>
      </c>
      <c r="KN71" s="9">
        <v>28975.765655419997</v>
      </c>
      <c r="KO71" s="9">
        <v>35251.713374699997</v>
      </c>
      <c r="KP71" s="9">
        <v>27754.81799734</v>
      </c>
      <c r="KQ71" s="9">
        <v>25146.957470950001</v>
      </c>
      <c r="KR71" s="9">
        <v>25170.68393798</v>
      </c>
    </row>
    <row r="72" spans="1:304" x14ac:dyDescent="0.2">
      <c r="A72" t="s">
        <v>98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832.17604292999999</v>
      </c>
      <c r="DG72" s="2">
        <v>651.04736872000001</v>
      </c>
      <c r="DH72" s="2">
        <v>659.88855933000002</v>
      </c>
      <c r="DI72" s="2">
        <v>63.945051090000007</v>
      </c>
      <c r="DJ72" s="2">
        <v>144.25052504000001</v>
      </c>
      <c r="DK72" s="2">
        <v>81.831999129999986</v>
      </c>
      <c r="DL72" s="2">
        <v>122.36990086</v>
      </c>
      <c r="DM72" s="2">
        <v>62.185729710000011</v>
      </c>
      <c r="DN72" s="2">
        <v>93.856560430000016</v>
      </c>
      <c r="DO72" s="2">
        <v>99.211908490000013</v>
      </c>
      <c r="DP72" s="2">
        <v>87.941944380000024</v>
      </c>
      <c r="DQ72" s="2">
        <v>110.98389978999998</v>
      </c>
      <c r="DR72" s="2">
        <v>68.840608949999989</v>
      </c>
      <c r="DS72" s="2">
        <v>144.85723781999999</v>
      </c>
      <c r="DT72" s="2">
        <v>1432.1306985900001</v>
      </c>
      <c r="DU72" s="2">
        <v>93.334175419999994</v>
      </c>
      <c r="DV72" s="2">
        <v>121.24451518000001</v>
      </c>
      <c r="DW72" s="2">
        <v>116.96706406999999</v>
      </c>
      <c r="DX72" s="2">
        <v>157.68511970999998</v>
      </c>
      <c r="DY72" s="2">
        <v>70.354338670000004</v>
      </c>
      <c r="DZ72" s="2">
        <v>84.265952299999995</v>
      </c>
      <c r="EA72" s="2">
        <v>87.278281100000001</v>
      </c>
      <c r="EB72" s="2">
        <v>115.45493916</v>
      </c>
      <c r="EC72" s="2">
        <v>111.02102839999999</v>
      </c>
      <c r="ED72" s="2">
        <v>2055.8454259999999</v>
      </c>
      <c r="EE72" s="2">
        <v>105.3050667</v>
      </c>
      <c r="EF72" s="2">
        <v>379.34890260000003</v>
      </c>
      <c r="EG72" s="2">
        <v>76.620437500000008</v>
      </c>
      <c r="EH72" s="2">
        <v>105.80992345</v>
      </c>
      <c r="EI72" s="2">
        <v>116.48529268999999</v>
      </c>
      <c r="EJ72" s="2">
        <v>178.83195335000005</v>
      </c>
      <c r="EK72" s="2">
        <v>83.937210639999989</v>
      </c>
      <c r="EL72" s="2">
        <v>117.63113298000002</v>
      </c>
      <c r="EM72" s="2">
        <v>154.07264251000001</v>
      </c>
      <c r="EN72" s="2">
        <v>189.41384356000003</v>
      </c>
      <c r="EO72" s="2">
        <v>180.65728554999998</v>
      </c>
      <c r="EP72" s="2">
        <v>3841.8959351400003</v>
      </c>
      <c r="EQ72" s="2">
        <v>591.30091132000007</v>
      </c>
      <c r="ER72" s="2">
        <v>125.29502249000001</v>
      </c>
      <c r="ES72" s="2">
        <v>339.50060245999998</v>
      </c>
      <c r="ET72" s="2">
        <v>121.48003077000001</v>
      </c>
      <c r="EU72" s="2">
        <v>156.17976941000001</v>
      </c>
      <c r="EV72" s="2">
        <v>272.22169023999999</v>
      </c>
      <c r="EW72" s="2">
        <v>79.895110869999996</v>
      </c>
      <c r="EX72" s="2">
        <v>62.221142260000001</v>
      </c>
      <c r="EY72" s="2">
        <v>108.74227071000001</v>
      </c>
      <c r="EZ72" s="2">
        <v>103.76297852999998</v>
      </c>
      <c r="FA72" s="2">
        <v>133.92525821000001</v>
      </c>
      <c r="FB72" s="2">
        <v>132.37491177000001</v>
      </c>
      <c r="FC72" s="2">
        <v>124.46730885999997</v>
      </c>
      <c r="FD72" s="2">
        <v>3129.1876022100005</v>
      </c>
      <c r="FE72" s="2">
        <v>131.97588623999999</v>
      </c>
      <c r="FF72" s="2">
        <v>109.06200283</v>
      </c>
      <c r="FG72" s="2">
        <v>102.55628732999999</v>
      </c>
      <c r="FH72" s="2">
        <v>175.13617369000002</v>
      </c>
      <c r="FI72" s="2">
        <v>113.55134894</v>
      </c>
      <c r="FJ72" s="2">
        <v>142.73169818999997</v>
      </c>
      <c r="FK72" s="2">
        <v>109.21276416000001</v>
      </c>
      <c r="FL72" s="2">
        <v>161.16435688999999</v>
      </c>
      <c r="FM72" s="2">
        <v>162.00894472000002</v>
      </c>
      <c r="FN72" s="2">
        <v>86.799457059999995</v>
      </c>
      <c r="FO72" s="2">
        <v>76.939240279999993</v>
      </c>
      <c r="FP72" s="2">
        <v>125.27389359</v>
      </c>
      <c r="FQ72" s="2">
        <v>3167.84015649</v>
      </c>
      <c r="FR72" s="2">
        <v>778.94643107999991</v>
      </c>
      <c r="FS72" s="2">
        <v>276.14827695000002</v>
      </c>
      <c r="FT72" s="2">
        <v>302.02019498999999</v>
      </c>
      <c r="FU72" s="2">
        <v>136.64886952000001</v>
      </c>
      <c r="FV72" s="2">
        <v>161.66463607999998</v>
      </c>
      <c r="FW72" s="2">
        <v>285.74081577999999</v>
      </c>
      <c r="FX72" s="2">
        <v>56.316908080000019</v>
      </c>
      <c r="FY72" s="2">
        <v>153.60013158999999</v>
      </c>
      <c r="FZ72" s="2">
        <v>81.150975020000004</v>
      </c>
      <c r="GA72" s="2">
        <v>120.02225290999999</v>
      </c>
      <c r="GB72" s="2">
        <v>178.87841419</v>
      </c>
      <c r="GC72" s="2">
        <v>2255.6870437699999</v>
      </c>
      <c r="GD72" s="2">
        <v>391.62580659000002</v>
      </c>
      <c r="GE72" s="2">
        <v>278.91967338000001</v>
      </c>
      <c r="GF72" s="2">
        <v>339.86825139999996</v>
      </c>
      <c r="GG72" s="2">
        <v>142.50760309</v>
      </c>
      <c r="GH72" s="2">
        <v>270.88013870999998</v>
      </c>
      <c r="GI72" s="2">
        <v>226.56778211</v>
      </c>
      <c r="GJ72" s="2">
        <v>235.12455582000001</v>
      </c>
      <c r="GK72" s="2">
        <v>85.316322849999992</v>
      </c>
      <c r="GL72" s="2">
        <v>267.18030522999999</v>
      </c>
      <c r="GM72" s="2">
        <v>121.17576038000001</v>
      </c>
      <c r="GN72" s="2">
        <v>152.80764411000001</v>
      </c>
      <c r="GO72" s="2">
        <v>2806.4974158100003</v>
      </c>
      <c r="GP72" s="2">
        <v>345.38982951000003</v>
      </c>
      <c r="GQ72" s="2">
        <v>437.43569153999999</v>
      </c>
      <c r="GR72" s="2">
        <v>304.91430566000003</v>
      </c>
      <c r="GS72" s="2">
        <v>177.16584042000002</v>
      </c>
      <c r="GT72" s="2">
        <v>28.724531210000002</v>
      </c>
      <c r="GU72" s="2">
        <v>366.3889418</v>
      </c>
      <c r="GV72" s="2">
        <v>37.563240729999997</v>
      </c>
      <c r="GW72" s="2">
        <v>97.23072633000001</v>
      </c>
      <c r="GX72" s="2">
        <v>459.50985112000001</v>
      </c>
      <c r="GY72" s="2">
        <v>28.395498929999999</v>
      </c>
      <c r="GZ72" s="2">
        <v>101.03899878999999</v>
      </c>
      <c r="HA72" s="2">
        <v>164.94030070999997</v>
      </c>
      <c r="HB72" s="2">
        <v>135.10311350000001</v>
      </c>
      <c r="HC72" s="2">
        <v>182.11099687999999</v>
      </c>
      <c r="HD72" s="2">
        <v>210.36488722999999</v>
      </c>
      <c r="HE72" s="2">
        <v>190.70049751999997</v>
      </c>
      <c r="HF72" s="2">
        <v>371.48235853000006</v>
      </c>
      <c r="HG72" s="2">
        <v>342.52619146000001</v>
      </c>
      <c r="HH72" s="2">
        <v>2182.9414915299999</v>
      </c>
      <c r="HI72" s="2">
        <v>284.19775386000003</v>
      </c>
      <c r="HJ72" s="2">
        <v>239.71206500000002</v>
      </c>
      <c r="HK72" s="2">
        <v>81.446995040000004</v>
      </c>
      <c r="HL72" s="2">
        <v>124.4783955</v>
      </c>
      <c r="HM72" s="2">
        <v>139.27611400000001</v>
      </c>
      <c r="HN72" s="2">
        <v>162.78849417000001</v>
      </c>
      <c r="HO72" s="2">
        <v>204.05807497000001</v>
      </c>
      <c r="HP72" s="2">
        <v>348.61275185999995</v>
      </c>
      <c r="HQ72" s="2">
        <v>201.04928187000002</v>
      </c>
      <c r="HR72" s="2">
        <v>242.54735889</v>
      </c>
      <c r="HS72" s="2">
        <v>409.66630913000006</v>
      </c>
      <c r="HT72" s="2">
        <v>3560.6441170600001</v>
      </c>
      <c r="HU72" s="2">
        <v>128.29888728000003</v>
      </c>
      <c r="HV72" s="2">
        <v>288.69534640000006</v>
      </c>
      <c r="HW72" s="2">
        <v>88.592631490000002</v>
      </c>
      <c r="HX72" s="2">
        <v>99.074735919999995</v>
      </c>
      <c r="HY72" s="2">
        <v>173.77270168999996</v>
      </c>
      <c r="HZ72" s="2">
        <v>194.02378074999996</v>
      </c>
      <c r="IA72" s="2">
        <v>217.49388371000001</v>
      </c>
      <c r="IB72" s="2">
        <v>536.25635014</v>
      </c>
      <c r="IC72" s="2">
        <v>354.92412612999999</v>
      </c>
      <c r="ID72" s="2">
        <v>217.03370415000001</v>
      </c>
      <c r="IE72" s="2">
        <v>235.39733077</v>
      </c>
      <c r="IF72" s="2">
        <v>5109.3133846199999</v>
      </c>
      <c r="IG72" s="2">
        <v>395.11529614</v>
      </c>
      <c r="IH72" s="2">
        <v>135.58124350999998</v>
      </c>
      <c r="II72" s="2">
        <v>85.407857610000008</v>
      </c>
      <c r="IJ72" s="2">
        <v>191.17863836999999</v>
      </c>
      <c r="IK72" s="2">
        <v>196.13619652</v>
      </c>
      <c r="IL72" s="2">
        <v>4598.056562069999</v>
      </c>
      <c r="IM72" s="2">
        <v>241.63843551999997</v>
      </c>
      <c r="IN72" s="2">
        <v>345.44312206000001</v>
      </c>
      <c r="IO72" s="2">
        <v>406.52563608000003</v>
      </c>
      <c r="IP72" s="2">
        <v>374.55959158999997</v>
      </c>
      <c r="IQ72" s="2">
        <v>167.27685497000002</v>
      </c>
      <c r="IR72" s="2">
        <v>246.17479703999999</v>
      </c>
      <c r="IS72" s="2">
        <v>176.61382723999998</v>
      </c>
      <c r="IT72" s="2">
        <v>62.920552970000003</v>
      </c>
      <c r="IU72" s="2">
        <v>80.214118549999995</v>
      </c>
      <c r="IV72" s="2">
        <v>3732.7120512800002</v>
      </c>
      <c r="IW72" s="2">
        <v>183.34935630000001</v>
      </c>
      <c r="IX72" s="2">
        <v>372.48231601000003</v>
      </c>
      <c r="IY72" s="2">
        <v>135.50332029000003</v>
      </c>
      <c r="IZ72" s="2">
        <v>242.98116376999999</v>
      </c>
      <c r="JA72" s="2">
        <v>1136.48719209</v>
      </c>
      <c r="JB72" s="2">
        <v>156.23369859000002</v>
      </c>
      <c r="JC72" s="2">
        <v>179.46888285999998</v>
      </c>
      <c r="JD72" s="2">
        <v>202.11016406000002</v>
      </c>
      <c r="JE72" s="2">
        <v>245.88054152000001</v>
      </c>
      <c r="JF72" s="2">
        <v>88.580289149999999</v>
      </c>
      <c r="JG72" s="2">
        <v>99.861539749999991</v>
      </c>
      <c r="JH72" s="2">
        <v>3943.3142101099997</v>
      </c>
      <c r="JI72" s="2">
        <v>468.31478646999994</v>
      </c>
      <c r="JJ72" s="2">
        <v>491.67382177000002</v>
      </c>
      <c r="JK72" s="2">
        <v>293.10434163000002</v>
      </c>
      <c r="JL72" s="2">
        <v>245.21600426999998</v>
      </c>
      <c r="JM72" s="2">
        <v>188.97066432</v>
      </c>
      <c r="JN72" s="2">
        <v>140.58345727</v>
      </c>
      <c r="JO72" s="2">
        <v>182.79509699000002</v>
      </c>
      <c r="JP72" s="2">
        <v>198.91440659</v>
      </c>
      <c r="JQ72" s="2">
        <v>274.39880786000003</v>
      </c>
      <c r="JR72" s="2">
        <v>131.13266996999999</v>
      </c>
      <c r="JS72" s="2">
        <v>111.01177888000001</v>
      </c>
      <c r="JT72" s="2">
        <v>143.07566075</v>
      </c>
      <c r="JU72" s="2">
        <v>155.40126271</v>
      </c>
      <c r="JV72" s="2">
        <v>145.61775182</v>
      </c>
      <c r="JW72" s="2">
        <v>3735.2215937199994</v>
      </c>
      <c r="JX72" s="2">
        <v>268.11535458000003</v>
      </c>
      <c r="JY72" s="2">
        <v>415.33489575999999</v>
      </c>
      <c r="JZ72" s="2">
        <v>306.55908635000003</v>
      </c>
      <c r="KA72" s="2">
        <v>335.16744885999998</v>
      </c>
      <c r="KB72" s="2">
        <v>420.07430397999997</v>
      </c>
      <c r="KC72" s="2">
        <v>251.46025168</v>
      </c>
      <c r="KD72" s="2">
        <v>135.06421131000002</v>
      </c>
      <c r="KE72" s="2">
        <v>124.34501916000001</v>
      </c>
      <c r="KF72" s="2">
        <v>175.42133354999999</v>
      </c>
      <c r="KG72" s="2">
        <v>154.91326312000001</v>
      </c>
      <c r="KH72" s="2">
        <v>156.41590318000002</v>
      </c>
      <c r="KI72" s="2">
        <v>6940.3778695600013</v>
      </c>
      <c r="KJ72" s="2">
        <v>252.11993145</v>
      </c>
      <c r="KK72" s="2">
        <v>537.59811120999996</v>
      </c>
      <c r="KL72" s="2">
        <v>414.90155530999999</v>
      </c>
      <c r="KM72" s="2">
        <v>226.78823568999999</v>
      </c>
      <c r="KN72" s="2">
        <v>383.18488325000004</v>
      </c>
      <c r="KO72" s="2">
        <v>246.84559526999999</v>
      </c>
      <c r="KP72" s="2">
        <v>154.57748003</v>
      </c>
      <c r="KQ72" s="2">
        <v>111.99498829000001</v>
      </c>
      <c r="KR72" s="2">
        <v>221.11686880000002</v>
      </c>
    </row>
    <row r="73" spans="1:304" x14ac:dyDescent="0.2">
      <c r="A73" t="s">
        <v>37</v>
      </c>
      <c r="B73" s="2">
        <v>673.45274373999996</v>
      </c>
      <c r="C73" s="2">
        <v>400.11219419999998</v>
      </c>
      <c r="D73" s="2">
        <v>676.84386856000003</v>
      </c>
      <c r="E73" s="2">
        <v>456.97570894</v>
      </c>
      <c r="F73" s="2">
        <v>601.06212612000002</v>
      </c>
      <c r="G73" s="2">
        <v>607.27790487000004</v>
      </c>
      <c r="H73" s="2">
        <v>586.9923397</v>
      </c>
      <c r="I73" s="2">
        <v>498.26677945999995</v>
      </c>
      <c r="J73" s="2">
        <v>1398.0139954199999</v>
      </c>
      <c r="K73" s="2">
        <v>1896.9342151399999</v>
      </c>
      <c r="L73" s="2">
        <v>-9.2551943500000675</v>
      </c>
      <c r="M73" s="2">
        <v>809.24834897999995</v>
      </c>
      <c r="N73" s="2">
        <v>542.05210483000008</v>
      </c>
      <c r="O73" s="2">
        <v>868.83398235999982</v>
      </c>
      <c r="P73" s="2">
        <v>514.54826107000008</v>
      </c>
      <c r="Q73" s="2">
        <v>607.18160882999996</v>
      </c>
      <c r="R73" s="2">
        <v>654.16631842000004</v>
      </c>
      <c r="S73" s="2">
        <v>643.44566001999999</v>
      </c>
      <c r="T73" s="2">
        <v>499.52373868599994</v>
      </c>
      <c r="U73" s="2">
        <v>1030.72464358</v>
      </c>
      <c r="V73" s="2">
        <v>612.48541544</v>
      </c>
      <c r="W73" s="2">
        <v>1214.9194247299999</v>
      </c>
      <c r="X73" s="2">
        <v>634.42377756000008</v>
      </c>
      <c r="Y73" s="2">
        <v>1103.9049258099999</v>
      </c>
      <c r="Z73" s="2">
        <v>900.69013081000003</v>
      </c>
      <c r="AA73" s="2">
        <v>1206.92250984</v>
      </c>
      <c r="AB73" s="2">
        <v>1394.1316826099999</v>
      </c>
      <c r="AC73" s="2">
        <v>808.6916481400001</v>
      </c>
      <c r="AD73" s="2">
        <v>1270.9334945000001</v>
      </c>
      <c r="AE73" s="2">
        <v>835.73214654000003</v>
      </c>
      <c r="AF73" s="2">
        <v>1326.78835149</v>
      </c>
      <c r="AG73" s="2">
        <v>1180.9160744399999</v>
      </c>
      <c r="AH73" s="2">
        <v>1107.7590970599999</v>
      </c>
      <c r="AI73" s="2">
        <v>1319.09062881</v>
      </c>
      <c r="AJ73" s="2">
        <v>954.05140233000009</v>
      </c>
      <c r="AK73" s="2">
        <v>1219.7195002599999</v>
      </c>
      <c r="AL73" s="2">
        <v>787.55867019999994</v>
      </c>
      <c r="AM73" s="2">
        <v>916.22092319999979</v>
      </c>
      <c r="AN73" s="2">
        <v>995.06510606999996</v>
      </c>
      <c r="AO73" s="2">
        <v>704.82485166000004</v>
      </c>
      <c r="AP73" s="2">
        <v>1259.1484360300001</v>
      </c>
      <c r="AQ73" s="2">
        <v>907.87794577</v>
      </c>
      <c r="AR73" s="2">
        <v>1150.41880565</v>
      </c>
      <c r="AS73" s="2">
        <v>1630.2132604600001</v>
      </c>
      <c r="AT73" s="2">
        <v>1322.7223704599999</v>
      </c>
      <c r="AU73" s="2">
        <v>2395.0561503299996</v>
      </c>
      <c r="AV73" s="2">
        <v>887.87089025</v>
      </c>
      <c r="AW73" s="2">
        <v>1182.21530332</v>
      </c>
      <c r="AX73" s="2">
        <v>971.85996377999982</v>
      </c>
      <c r="AY73" s="2">
        <v>1081.38418548</v>
      </c>
      <c r="AZ73" s="2">
        <v>1297.5124461</v>
      </c>
      <c r="BA73" s="2">
        <v>848.50084989000015</v>
      </c>
      <c r="BB73" s="2">
        <v>1454.44618922</v>
      </c>
      <c r="BC73" s="2">
        <v>987.18146479999984</v>
      </c>
      <c r="BD73" s="2">
        <v>1357.52881671</v>
      </c>
      <c r="BE73" s="2">
        <v>1906.14810764</v>
      </c>
      <c r="BF73" s="2">
        <v>1137.3694038499998</v>
      </c>
      <c r="BG73" s="2">
        <v>2317.8160346178524</v>
      </c>
      <c r="BH73" s="2">
        <v>1177.6882338099997</v>
      </c>
      <c r="BI73" s="2">
        <v>1633.1142071599998</v>
      </c>
      <c r="BJ73" s="2">
        <v>936.61495841999988</v>
      </c>
      <c r="BK73" s="2">
        <v>1307.5889406800002</v>
      </c>
      <c r="BL73" s="2">
        <v>1084.97774884</v>
      </c>
      <c r="BM73" s="2">
        <v>1063.5748554199999</v>
      </c>
      <c r="BN73" s="2">
        <v>1461.9689741899999</v>
      </c>
      <c r="BO73" s="2">
        <v>776.98930911000014</v>
      </c>
      <c r="BP73" s="2">
        <v>2121.1537164499996</v>
      </c>
      <c r="BQ73" s="2">
        <v>1619.3915087300002</v>
      </c>
      <c r="BR73" s="2">
        <v>1389.0268245900002</v>
      </c>
      <c r="BS73" s="2">
        <v>2970.3415331000006</v>
      </c>
      <c r="BT73" s="2">
        <v>1060.1101040599999</v>
      </c>
      <c r="BU73" s="2">
        <v>1550.6637644899999</v>
      </c>
      <c r="BV73" s="2">
        <v>1507.8178602583334</v>
      </c>
      <c r="BW73" s="2">
        <v>1482.55188002</v>
      </c>
      <c r="BX73" s="2">
        <v>1089.9690672700001</v>
      </c>
      <c r="BY73" s="2">
        <v>1199.9693042899999</v>
      </c>
      <c r="BZ73" s="2">
        <v>1604.37895611</v>
      </c>
      <c r="CA73" s="2">
        <v>1388.37196535</v>
      </c>
      <c r="CB73" s="2">
        <v>2050.3577455700001</v>
      </c>
      <c r="CC73" s="2">
        <v>2247.67940103</v>
      </c>
      <c r="CD73" s="2">
        <v>1343.65564195</v>
      </c>
      <c r="CE73" s="2">
        <v>3338.5536434000001</v>
      </c>
      <c r="CF73" s="2">
        <v>1233.9958452200001</v>
      </c>
      <c r="CG73" s="2">
        <v>3891.5756348799996</v>
      </c>
      <c r="CH73" s="2">
        <v>1505.5448596499998</v>
      </c>
      <c r="CI73" s="2">
        <v>1742.7065766600001</v>
      </c>
      <c r="CJ73" s="2">
        <v>2209.8864982499999</v>
      </c>
      <c r="CK73" s="2">
        <v>1549.5303890099999</v>
      </c>
      <c r="CL73" s="2">
        <v>1761.08040314</v>
      </c>
      <c r="CM73" s="2">
        <v>1670.1533031399999</v>
      </c>
      <c r="CN73" s="2">
        <v>3011.8532859100001</v>
      </c>
      <c r="CO73" s="2">
        <v>2417.7176967200003</v>
      </c>
      <c r="CP73" s="2">
        <v>2250.7104741100002</v>
      </c>
      <c r="CQ73" s="2">
        <v>2284.3470987799997</v>
      </c>
      <c r="CR73" s="2">
        <v>1996.5332171</v>
      </c>
      <c r="CS73" s="2">
        <v>4166.7898229700004</v>
      </c>
      <c r="CT73" s="2">
        <v>1584.4320488633332</v>
      </c>
      <c r="CU73" s="2">
        <v>2978.0148950700004</v>
      </c>
      <c r="CV73" s="2">
        <v>3374.7025542800002</v>
      </c>
      <c r="CW73" s="2">
        <v>1733.6026314400003</v>
      </c>
      <c r="CX73" s="2">
        <v>2508.64267539</v>
      </c>
      <c r="CY73" s="2">
        <v>2680.8426282100004</v>
      </c>
      <c r="CZ73" s="2">
        <v>3037.3083394400001</v>
      </c>
      <c r="DA73" s="2">
        <v>3411.7031616100003</v>
      </c>
      <c r="DB73" s="2">
        <v>4162.4134190200002</v>
      </c>
      <c r="DC73" s="2">
        <v>3965.0184184900004</v>
      </c>
      <c r="DD73" s="2">
        <v>3315.6985844499995</v>
      </c>
      <c r="DE73" s="2">
        <v>6489.216382806173</v>
      </c>
      <c r="DF73" s="2">
        <v>4117.5994471400008</v>
      </c>
      <c r="DG73" s="2">
        <v>2616.2427356400003</v>
      </c>
      <c r="DH73" s="2">
        <v>1954.8071065850352</v>
      </c>
      <c r="DI73" s="2">
        <v>2135.2471942699999</v>
      </c>
      <c r="DJ73" s="2">
        <v>3018.6275813000002</v>
      </c>
      <c r="DK73" s="2">
        <v>3775.2872063099999</v>
      </c>
      <c r="DL73" s="2">
        <v>4293.4788861400002</v>
      </c>
      <c r="DM73" s="2">
        <v>3444.8496104600008</v>
      </c>
      <c r="DN73" s="2">
        <v>2789.1671694799993</v>
      </c>
      <c r="DO73" s="2">
        <v>4001.7660607599996</v>
      </c>
      <c r="DP73" s="2">
        <v>4795.84110857</v>
      </c>
      <c r="DQ73" s="2">
        <v>9178.0243309500001</v>
      </c>
      <c r="DR73" s="2">
        <v>2618.6150432916179</v>
      </c>
      <c r="DS73" s="2">
        <v>2391.0886987349108</v>
      </c>
      <c r="DT73" s="2">
        <v>5191.2725476134719</v>
      </c>
      <c r="DU73" s="2">
        <v>3104.6113599599998</v>
      </c>
      <c r="DV73" s="2">
        <v>3748.4664913799998</v>
      </c>
      <c r="DW73" s="2">
        <v>4767.6117066499992</v>
      </c>
      <c r="DX73" s="2">
        <v>4789.6840143799991</v>
      </c>
      <c r="DY73" s="2">
        <v>4996.0513246399996</v>
      </c>
      <c r="DZ73" s="2">
        <v>3809.6189034100007</v>
      </c>
      <c r="EA73" s="2">
        <v>5837.5983241399999</v>
      </c>
      <c r="EB73" s="2">
        <v>6103.4195123609197</v>
      </c>
      <c r="EC73" s="2">
        <v>9274.3214929372334</v>
      </c>
      <c r="ED73" s="2">
        <v>5139.8162818693199</v>
      </c>
      <c r="EE73" s="2">
        <v>3464.49480557068</v>
      </c>
      <c r="EF73" s="2">
        <v>4452.0346280699987</v>
      </c>
      <c r="EG73" s="2">
        <v>3947.5800637250004</v>
      </c>
      <c r="EH73" s="2">
        <v>4159.1675342610279</v>
      </c>
      <c r="EI73" s="2">
        <v>4471.01480051</v>
      </c>
      <c r="EJ73" s="2">
        <v>7432.9440565800005</v>
      </c>
      <c r="EK73" s="2">
        <v>3664.4243216199998</v>
      </c>
      <c r="EL73" s="2">
        <v>4812.7299321936125</v>
      </c>
      <c r="EM73" s="2">
        <v>6374.4472608700007</v>
      </c>
      <c r="EN73" s="2">
        <v>6415.5152165400013</v>
      </c>
      <c r="EO73" s="2">
        <v>7396.6809572500006</v>
      </c>
      <c r="EP73" s="2">
        <v>5820.8837735400011</v>
      </c>
      <c r="EQ73" s="2">
        <v>4235.5678764300001</v>
      </c>
      <c r="ER73" s="2">
        <v>3235.7898441800012</v>
      </c>
      <c r="ES73" s="2">
        <v>5028.6164413900005</v>
      </c>
      <c r="ET73" s="2">
        <v>6258.7698004799995</v>
      </c>
      <c r="EU73" s="2">
        <v>7014.0245895694989</v>
      </c>
      <c r="EV73" s="2">
        <v>8303.7275342601206</v>
      </c>
      <c r="EW73" s="2">
        <v>6725.3898209126646</v>
      </c>
      <c r="EX73" s="2">
        <v>6011.0106392019643</v>
      </c>
      <c r="EY73" s="2">
        <v>7719.1028392500011</v>
      </c>
      <c r="EZ73" s="2">
        <v>5437.71843567</v>
      </c>
      <c r="FA73" s="2">
        <v>5684.2863348199999</v>
      </c>
      <c r="FB73" s="2">
        <v>6187.6160798890805</v>
      </c>
      <c r="FC73" s="2">
        <v>5472.5125902045484</v>
      </c>
      <c r="FD73" s="2">
        <v>6737.3400422511231</v>
      </c>
      <c r="FE73" s="2">
        <v>8903.9115052667603</v>
      </c>
      <c r="FF73" s="2">
        <v>8088.0819134067615</v>
      </c>
      <c r="FG73" s="2">
        <v>6245.2807853127697</v>
      </c>
      <c r="FH73" s="2">
        <v>9217.9167674611253</v>
      </c>
      <c r="FI73" s="2">
        <v>7693.4106943607758</v>
      </c>
      <c r="FJ73" s="2">
        <v>7527.7033083528841</v>
      </c>
      <c r="FK73" s="2">
        <v>8698.3288403058905</v>
      </c>
      <c r="FL73" s="2">
        <v>7315.6170367966733</v>
      </c>
      <c r="FM73" s="2">
        <v>7490.2698011744324</v>
      </c>
      <c r="FN73" s="2">
        <v>9540.3634171244667</v>
      </c>
      <c r="FO73" s="2">
        <v>4484.1598770201199</v>
      </c>
      <c r="FP73" s="2">
        <v>6698.3942658458545</v>
      </c>
      <c r="FQ73" s="2">
        <v>7114.3602726839099</v>
      </c>
      <c r="FR73" s="2">
        <v>7325.3149197351859</v>
      </c>
      <c r="FS73" s="2">
        <v>9139.2133766892821</v>
      </c>
      <c r="FT73" s="2">
        <v>12754.85931289335</v>
      </c>
      <c r="FU73" s="2">
        <v>7310.1604594537284</v>
      </c>
      <c r="FV73" s="2">
        <v>6888.5154407967566</v>
      </c>
      <c r="FW73" s="2">
        <v>11122.744066581079</v>
      </c>
      <c r="FX73" s="2">
        <v>6660.4182908798548</v>
      </c>
      <c r="FY73" s="2">
        <v>9829.1877880621669</v>
      </c>
      <c r="FZ73" s="2">
        <v>10965.350696987669</v>
      </c>
      <c r="GA73" s="2">
        <v>5151.5199092585426</v>
      </c>
      <c r="GB73" s="2">
        <v>8489.7160837031242</v>
      </c>
      <c r="GC73" s="2">
        <v>10282.767514572457</v>
      </c>
      <c r="GD73" s="2">
        <v>9058.353353209166</v>
      </c>
      <c r="GE73" s="2">
        <v>8890.6589416900097</v>
      </c>
      <c r="GF73" s="2">
        <v>13161.500607584716</v>
      </c>
      <c r="GG73" s="2">
        <v>8705.7684384066797</v>
      </c>
      <c r="GH73" s="2">
        <v>8085.5422322782579</v>
      </c>
      <c r="GI73" s="2">
        <v>10718.934198196519</v>
      </c>
      <c r="GJ73" s="2">
        <v>10480.395519647818</v>
      </c>
      <c r="GK73" s="2">
        <v>10135.109479172392</v>
      </c>
      <c r="GL73" s="2">
        <v>10393.168246393292</v>
      </c>
      <c r="GM73" s="2">
        <v>7038.557220578301</v>
      </c>
      <c r="GN73" s="2">
        <v>9123.8077099677594</v>
      </c>
      <c r="GO73" s="2">
        <v>15126.793701581351</v>
      </c>
      <c r="GP73" s="2">
        <v>7981.8523035202961</v>
      </c>
      <c r="GQ73" s="2">
        <v>11154.583241707027</v>
      </c>
      <c r="GR73" s="2">
        <v>14883.079778228739</v>
      </c>
      <c r="GS73" s="2">
        <v>12320.938385847063</v>
      </c>
      <c r="GT73" s="2">
        <v>15869.122667819965</v>
      </c>
      <c r="GU73" s="2">
        <v>16771.311682105043</v>
      </c>
      <c r="GV73" s="2">
        <v>12053.334753354522</v>
      </c>
      <c r="GW73" s="2">
        <v>9388.1193478427194</v>
      </c>
      <c r="GX73" s="2">
        <v>16307.003588631494</v>
      </c>
      <c r="GY73" s="2">
        <v>8821.2667048417661</v>
      </c>
      <c r="GZ73" s="2">
        <v>11620.947540700714</v>
      </c>
      <c r="HA73" s="2">
        <v>13738.228307228104</v>
      </c>
      <c r="HB73" s="2">
        <v>12659.406264341391</v>
      </c>
      <c r="HC73" s="2">
        <v>12869.139748530029</v>
      </c>
      <c r="HD73" s="2">
        <v>14307.974146678072</v>
      </c>
      <c r="HE73" s="2">
        <v>19183.461666250252</v>
      </c>
      <c r="HF73" s="2">
        <v>16076.20003058883</v>
      </c>
      <c r="HG73" s="2">
        <v>17323.539811112296</v>
      </c>
      <c r="HH73" s="2">
        <v>12378.585031755463</v>
      </c>
      <c r="HI73" s="2">
        <v>15499.756118997877</v>
      </c>
      <c r="HJ73" s="2">
        <v>17687.065408841136</v>
      </c>
      <c r="HK73" s="2">
        <v>11166.554938557314</v>
      </c>
      <c r="HL73" s="2">
        <v>13525.721891592948</v>
      </c>
      <c r="HM73" s="2">
        <v>21492.98654601779</v>
      </c>
      <c r="HN73" s="2">
        <v>14046.92590645462</v>
      </c>
      <c r="HO73" s="2">
        <v>16853.844768202947</v>
      </c>
      <c r="HP73" s="2">
        <v>21293.580568480029</v>
      </c>
      <c r="HQ73" s="2">
        <v>14642.519579306392</v>
      </c>
      <c r="HR73" s="2">
        <v>14283.992680940873</v>
      </c>
      <c r="HS73" s="2">
        <v>16172.341034887113</v>
      </c>
      <c r="HT73" s="2">
        <v>12986.03204115868</v>
      </c>
      <c r="HU73" s="2">
        <v>74350.398185026235</v>
      </c>
      <c r="HV73" s="2">
        <v>29583.696136796341</v>
      </c>
      <c r="HW73" s="2">
        <v>16617.071047968519</v>
      </c>
      <c r="HX73" s="2">
        <v>14988.123613520091</v>
      </c>
      <c r="HY73" s="2">
        <v>15841.261703126531</v>
      </c>
      <c r="HZ73" s="2">
        <v>15165.111163945765</v>
      </c>
      <c r="IA73" s="2">
        <v>14158.846638529352</v>
      </c>
      <c r="IB73" s="2">
        <v>26082.750832505895</v>
      </c>
      <c r="IC73" s="2">
        <v>13347.23739185689</v>
      </c>
      <c r="ID73" s="2">
        <v>13184.494144318483</v>
      </c>
      <c r="IE73" s="2">
        <v>12466.883495248614</v>
      </c>
      <c r="IF73" s="2">
        <v>14157.4743800385</v>
      </c>
      <c r="IG73" s="2">
        <v>28129.839398415777</v>
      </c>
      <c r="IH73" s="2">
        <v>24725.863637327016</v>
      </c>
      <c r="II73" s="2">
        <v>13890.582102193968</v>
      </c>
      <c r="IJ73" s="2">
        <v>16347.172265698453</v>
      </c>
      <c r="IK73" s="2">
        <v>13891.454527033495</v>
      </c>
      <c r="IL73" s="2">
        <v>12918.396749827831</v>
      </c>
      <c r="IM73" s="2">
        <v>22024.70512057974</v>
      </c>
      <c r="IN73" s="2">
        <v>20964.221447209286</v>
      </c>
      <c r="IO73" s="2">
        <v>13626.67463345239</v>
      </c>
      <c r="IP73" s="2">
        <v>13616.599896742513</v>
      </c>
      <c r="IQ73" s="2">
        <v>14110.475685072832</v>
      </c>
      <c r="IR73" s="2">
        <v>11997.460501153051</v>
      </c>
      <c r="IS73" s="2">
        <v>19025.04405862643</v>
      </c>
      <c r="IT73" s="2">
        <v>21856.839484195159</v>
      </c>
      <c r="IU73" s="2">
        <v>14450.631298458651</v>
      </c>
      <c r="IV73" s="2">
        <v>16265.288572373795</v>
      </c>
      <c r="IW73" s="2">
        <v>25060.905568643157</v>
      </c>
      <c r="IX73" s="2">
        <v>13225.220858277902</v>
      </c>
      <c r="IY73" s="2">
        <v>13296.535574687732</v>
      </c>
      <c r="IZ73" s="2">
        <v>19116.743286924913</v>
      </c>
      <c r="JA73" s="2">
        <v>16018.040035082468</v>
      </c>
      <c r="JB73" s="2">
        <v>14835.862291193615</v>
      </c>
      <c r="JC73" s="2">
        <v>14444.117349600552</v>
      </c>
      <c r="JD73" s="2">
        <v>15738.547774850213</v>
      </c>
      <c r="JE73" s="2">
        <v>17418.239153494073</v>
      </c>
      <c r="JF73" s="2">
        <v>21656.553899299106</v>
      </c>
      <c r="JG73" s="2">
        <v>15107.135228609393</v>
      </c>
      <c r="JH73" s="2">
        <v>16387.644415576113</v>
      </c>
      <c r="JI73" s="2">
        <v>26712.835685408456</v>
      </c>
      <c r="JJ73" s="2">
        <v>12846.240353545069</v>
      </c>
      <c r="JK73" s="2">
        <v>12981.046180087564</v>
      </c>
      <c r="JL73" s="2">
        <v>18412.651574613526</v>
      </c>
      <c r="JM73" s="2">
        <v>13451.847288572477</v>
      </c>
      <c r="JN73" s="2">
        <v>13233.968001271556</v>
      </c>
      <c r="JO73" s="2">
        <v>13495.415423840997</v>
      </c>
      <c r="JP73" s="2">
        <v>14018.724625557266</v>
      </c>
      <c r="JQ73" s="2">
        <v>17184.426484081047</v>
      </c>
      <c r="JR73" s="2">
        <v>18972.698559404053</v>
      </c>
      <c r="JS73" s="2">
        <v>14999.694016994794</v>
      </c>
      <c r="JT73" s="2">
        <v>16389.451913257351</v>
      </c>
      <c r="JU73" s="2">
        <v>73136.495687260744</v>
      </c>
      <c r="JV73" s="2">
        <v>64686.232364020128</v>
      </c>
      <c r="JW73" s="2">
        <v>135941.36709980539</v>
      </c>
      <c r="JX73" s="2">
        <v>78016.03404551452</v>
      </c>
      <c r="JY73" s="2">
        <v>105952.92873100097</v>
      </c>
      <c r="JZ73" s="2">
        <v>88477.750476979316</v>
      </c>
      <c r="KA73" s="2">
        <v>41870.748407220824</v>
      </c>
      <c r="KB73" s="2">
        <v>29588.894067105699</v>
      </c>
      <c r="KC73" s="2">
        <v>52411.056637614318</v>
      </c>
      <c r="KD73" s="2">
        <v>21203.914102685558</v>
      </c>
      <c r="KE73" s="2">
        <v>20906.175913355553</v>
      </c>
      <c r="KF73" s="2">
        <v>18534.349213345558</v>
      </c>
      <c r="KG73" s="2">
        <v>25834.480330975552</v>
      </c>
      <c r="KH73" s="2">
        <v>29289.562553955555</v>
      </c>
      <c r="KI73" s="2">
        <v>41062.479606035566</v>
      </c>
      <c r="KJ73" s="2">
        <v>31556.799384835551</v>
      </c>
      <c r="KK73" s="2">
        <v>25781.247586325557</v>
      </c>
      <c r="KL73" s="2">
        <v>26601.793860245554</v>
      </c>
      <c r="KM73" s="2">
        <v>25981.781097805557</v>
      </c>
      <c r="KN73" s="2">
        <v>17777.064381055552</v>
      </c>
      <c r="KO73" s="2">
        <v>21597.41678084555</v>
      </c>
      <c r="KP73" s="2">
        <v>23911.502418915556</v>
      </c>
      <c r="KQ73" s="2">
        <v>27863.291267295557</v>
      </c>
      <c r="KR73" s="2">
        <v>32002.697486165554</v>
      </c>
    </row>
    <row r="74" spans="1:304" x14ac:dyDescent="0.2">
      <c r="A74" t="s">
        <v>38</v>
      </c>
      <c r="B74" s="2">
        <v>445.67681349999998</v>
      </c>
      <c r="C74" s="2">
        <v>190.31104399</v>
      </c>
      <c r="D74" s="2">
        <v>380.28193732000005</v>
      </c>
      <c r="E74" s="2">
        <v>264.75863075000001</v>
      </c>
      <c r="F74" s="2">
        <v>402.02894357999998</v>
      </c>
      <c r="G74" s="2">
        <v>369.547213</v>
      </c>
      <c r="H74" s="2">
        <v>292.20908985</v>
      </c>
      <c r="I74" s="2">
        <v>291.89870050999997</v>
      </c>
      <c r="J74" s="2">
        <v>631.19167308999999</v>
      </c>
      <c r="K74" s="2">
        <v>299.36036875999997</v>
      </c>
      <c r="L74" s="2">
        <v>441.07061974999993</v>
      </c>
      <c r="M74" s="2">
        <v>308.74177752000003</v>
      </c>
      <c r="N74" s="2">
        <v>275.36478000000005</v>
      </c>
      <c r="O74" s="2">
        <v>413.45587761999991</v>
      </c>
      <c r="P74" s="2">
        <v>320.85390996000001</v>
      </c>
      <c r="Q74" s="2">
        <v>327.54870371999999</v>
      </c>
      <c r="R74" s="2">
        <v>404.13574513000003</v>
      </c>
      <c r="S74" s="2">
        <v>392.06811699999997</v>
      </c>
      <c r="T74" s="2">
        <v>259.55976228000003</v>
      </c>
      <c r="U74" s="2">
        <v>590.22882699000002</v>
      </c>
      <c r="V74" s="2">
        <v>338.78102768999997</v>
      </c>
      <c r="W74" s="2">
        <v>425.03978199000005</v>
      </c>
      <c r="X74" s="2">
        <v>337.90980081000004</v>
      </c>
      <c r="Y74" s="2">
        <v>373.61729348</v>
      </c>
      <c r="Z74" s="2">
        <v>339.661</v>
      </c>
      <c r="AA74" s="2">
        <v>378.52800000000002</v>
      </c>
      <c r="AB74" s="2">
        <v>584.07000000000005</v>
      </c>
      <c r="AC74" s="2">
        <v>251.37</v>
      </c>
      <c r="AD74" s="2">
        <v>483.1</v>
      </c>
      <c r="AE74" s="2">
        <v>347.19</v>
      </c>
      <c r="AF74" s="2">
        <v>378.63525063999998</v>
      </c>
      <c r="AG74" s="2">
        <v>480.45836303000004</v>
      </c>
      <c r="AH74" s="2">
        <v>529.41</v>
      </c>
      <c r="AI74" s="2">
        <v>274.83</v>
      </c>
      <c r="AJ74" s="2">
        <v>294.29000000000002</v>
      </c>
      <c r="AK74" s="2">
        <v>501.54</v>
      </c>
      <c r="AL74" s="2">
        <v>291.62</v>
      </c>
      <c r="AM74" s="2">
        <v>390.81</v>
      </c>
      <c r="AN74" s="2">
        <v>361.5</v>
      </c>
      <c r="AO74" s="2">
        <v>158.49</v>
      </c>
      <c r="AP74" s="2">
        <v>604.45000000000005</v>
      </c>
      <c r="AQ74" s="2">
        <v>337.55</v>
      </c>
      <c r="AR74" s="2">
        <v>462.04</v>
      </c>
      <c r="AS74" s="2">
        <v>502.12</v>
      </c>
      <c r="AT74" s="2">
        <v>436.980682</v>
      </c>
      <c r="AU74" s="2">
        <v>482.54</v>
      </c>
      <c r="AV74" s="2">
        <v>226.34</v>
      </c>
      <c r="AW74" s="2">
        <v>381.68</v>
      </c>
      <c r="AX74" s="2">
        <v>380.72987999999998</v>
      </c>
      <c r="AY74" s="2">
        <v>269.78413999999998</v>
      </c>
      <c r="AZ74" s="2">
        <v>473.267335</v>
      </c>
      <c r="BA74" s="2">
        <v>178.91397000000001</v>
      </c>
      <c r="BB74" s="2">
        <v>583.72591999999997</v>
      </c>
      <c r="BC74" s="2">
        <v>280.89544045999997</v>
      </c>
      <c r="BD74" s="2">
        <v>650.76358000000005</v>
      </c>
      <c r="BE74" s="2">
        <v>760.79136843000003</v>
      </c>
      <c r="BF74" s="2">
        <v>483.42257859</v>
      </c>
      <c r="BG74" s="2">
        <v>540.66599296000004</v>
      </c>
      <c r="BH74" s="2">
        <v>556.56624999999997</v>
      </c>
      <c r="BI74" s="2">
        <v>475.25736000000001</v>
      </c>
      <c r="BJ74" s="2">
        <v>311.39882999999998</v>
      </c>
      <c r="BK74" s="2">
        <v>584.01292000000001</v>
      </c>
      <c r="BL74" s="2">
        <v>370.67066999999997</v>
      </c>
      <c r="BM74" s="2">
        <v>361.61815000000001</v>
      </c>
      <c r="BN74" s="2">
        <v>735.25852999999995</v>
      </c>
      <c r="BO74" s="2">
        <v>60.937829149999999</v>
      </c>
      <c r="BP74" s="2">
        <v>1330.900302</v>
      </c>
      <c r="BQ74" s="2">
        <v>821.16242999999997</v>
      </c>
      <c r="BR74" s="2">
        <v>747.31042000000002</v>
      </c>
      <c r="BS74" s="2">
        <v>829.78001347999998</v>
      </c>
      <c r="BT74" s="2">
        <v>429.84501</v>
      </c>
      <c r="BU74" s="2">
        <v>615.1893</v>
      </c>
      <c r="BV74" s="2">
        <v>539.03701000000001</v>
      </c>
      <c r="BW74" s="2">
        <v>384.32594347000003</v>
      </c>
      <c r="BX74" s="2">
        <v>395.67160805999998</v>
      </c>
      <c r="BY74" s="2">
        <v>549.58182999999997</v>
      </c>
      <c r="BZ74" s="2">
        <v>823.95935999999995</v>
      </c>
      <c r="CA74" s="2">
        <v>399.30979794000001</v>
      </c>
      <c r="CB74" s="2">
        <v>942.19600763999995</v>
      </c>
      <c r="CC74" s="2">
        <v>1388.8749140699999</v>
      </c>
      <c r="CD74" s="2">
        <v>412.06561596</v>
      </c>
      <c r="CE74" s="2">
        <v>1371.6430916899999</v>
      </c>
      <c r="CF74" s="2">
        <v>426.59817630999999</v>
      </c>
      <c r="CG74" s="2">
        <v>649.51153999999997</v>
      </c>
      <c r="CH74" s="2">
        <v>601.32167566999999</v>
      </c>
      <c r="CI74" s="2">
        <v>593.07218900999999</v>
      </c>
      <c r="CJ74" s="2">
        <v>676.87127366000004</v>
      </c>
      <c r="CK74" s="2">
        <v>569.57629835</v>
      </c>
      <c r="CL74" s="2">
        <v>780.59614150000004</v>
      </c>
      <c r="CM74" s="2">
        <v>621.36073453999995</v>
      </c>
      <c r="CN74" s="2">
        <v>1171.9024656500001</v>
      </c>
      <c r="CO74" s="2">
        <v>962.01889874000005</v>
      </c>
      <c r="CP74" s="2">
        <v>1015.52878774</v>
      </c>
      <c r="CQ74" s="2">
        <v>946.14311702999998</v>
      </c>
      <c r="CR74" s="2">
        <v>579.29365476999999</v>
      </c>
      <c r="CS74" s="2">
        <v>1022.54491943</v>
      </c>
      <c r="CT74" s="2">
        <v>611.50521635999996</v>
      </c>
      <c r="CU74" s="2">
        <v>566.85904892000008</v>
      </c>
      <c r="CV74" s="2">
        <v>830.36446337000007</v>
      </c>
      <c r="CW74" s="2">
        <v>635.75825272000009</v>
      </c>
      <c r="CX74" s="2">
        <v>845.03549480000004</v>
      </c>
      <c r="CY74" s="2">
        <v>883.73546919</v>
      </c>
      <c r="CZ74" s="2">
        <v>1271.8314335100001</v>
      </c>
      <c r="DA74" s="2">
        <v>1673.93083533</v>
      </c>
      <c r="DB74" s="2">
        <v>1224.8622168699999</v>
      </c>
      <c r="DC74" s="2">
        <v>1041.0169111</v>
      </c>
      <c r="DD74" s="2">
        <v>1170.8985147400001</v>
      </c>
      <c r="DE74" s="2">
        <v>728.77398869000001</v>
      </c>
      <c r="DF74" s="2">
        <v>926.77610402000005</v>
      </c>
      <c r="DG74" s="2">
        <v>515.62635319000003</v>
      </c>
      <c r="DH74" s="2">
        <v>973.90969010000003</v>
      </c>
      <c r="DI74" s="2">
        <v>904.28527260999999</v>
      </c>
      <c r="DJ74" s="2">
        <v>1108.9937330400001</v>
      </c>
      <c r="DK74" s="2">
        <v>1158.61142655</v>
      </c>
      <c r="DL74" s="2">
        <v>1835</v>
      </c>
      <c r="DM74" s="2">
        <v>1798.4523411</v>
      </c>
      <c r="DN74" s="2">
        <v>1417.33756967</v>
      </c>
      <c r="DO74" s="2">
        <v>1563.72735797</v>
      </c>
      <c r="DP74" s="2">
        <v>890.32035513000005</v>
      </c>
      <c r="DQ74" s="2">
        <v>1664.5577200600001</v>
      </c>
      <c r="DR74" s="2">
        <v>842.6474465</v>
      </c>
      <c r="DS74" s="2">
        <v>804.70451869999999</v>
      </c>
      <c r="DT74" s="2">
        <v>1120.7213902200001</v>
      </c>
      <c r="DU74" s="2">
        <v>1182.00642664</v>
      </c>
      <c r="DV74" s="2">
        <v>1175.18638489</v>
      </c>
      <c r="DW74" s="2">
        <v>1368.2732540100001</v>
      </c>
      <c r="DX74" s="2">
        <v>2584.0767830599998</v>
      </c>
      <c r="DY74" s="2">
        <v>2271.9053532799999</v>
      </c>
      <c r="DZ74" s="2">
        <v>1555.19616541</v>
      </c>
      <c r="EA74" s="2">
        <v>1917.57121381</v>
      </c>
      <c r="EB74" s="2">
        <v>1710.5395637900001</v>
      </c>
      <c r="EC74" s="2">
        <v>1460.5186679999999</v>
      </c>
      <c r="ED74" s="2">
        <v>1040.9468138699999</v>
      </c>
      <c r="EE74" s="2">
        <v>1354.24581233</v>
      </c>
      <c r="EF74" s="2">
        <v>1168.0324603699999</v>
      </c>
      <c r="EG74" s="2">
        <v>1147.0609414999999</v>
      </c>
      <c r="EH74" s="2">
        <v>1416.6438569500001</v>
      </c>
      <c r="EI74" s="2">
        <v>1196.99932216</v>
      </c>
      <c r="EJ74" s="2">
        <v>3286.2235401600001</v>
      </c>
      <c r="EK74" s="2">
        <v>2610.22855682</v>
      </c>
      <c r="EL74" s="2">
        <v>1866.7792930999999</v>
      </c>
      <c r="EM74" s="2">
        <v>2221.1411166100002</v>
      </c>
      <c r="EN74" s="2">
        <v>1513.0892799999999</v>
      </c>
      <c r="EO74" s="2">
        <v>1589.9783587100001</v>
      </c>
      <c r="EP74" s="2">
        <v>1424.2896517000001</v>
      </c>
      <c r="EQ74" s="2">
        <v>1511.5648776499997</v>
      </c>
      <c r="ER74" s="2">
        <v>2012.8987110700002</v>
      </c>
      <c r="ES74" s="2">
        <v>1667.3531651400001</v>
      </c>
      <c r="ET74" s="2">
        <v>1882.9077914700001</v>
      </c>
      <c r="EU74" s="2">
        <v>1898.47997076</v>
      </c>
      <c r="EV74" s="2">
        <v>4896.7001957299999</v>
      </c>
      <c r="EW74" s="2">
        <v>2768.0534618000002</v>
      </c>
      <c r="EX74" s="2">
        <v>2312.4560835299999</v>
      </c>
      <c r="EY74" s="2">
        <v>2409.1218681799996</v>
      </c>
      <c r="EZ74" s="2">
        <v>2049.7769748999999</v>
      </c>
      <c r="FA74" s="2">
        <v>2093.47394454</v>
      </c>
      <c r="FB74" s="2">
        <v>1402.4543534699999</v>
      </c>
      <c r="FC74" s="2">
        <v>1741.6621951599998</v>
      </c>
      <c r="FD74" s="2">
        <v>2027.4951102499997</v>
      </c>
      <c r="FE74" s="2">
        <v>1932.11194501</v>
      </c>
      <c r="FF74" s="2">
        <v>1979.0099877600001</v>
      </c>
      <c r="FG74" s="2">
        <v>1681.4895400199998</v>
      </c>
      <c r="FH74" s="2">
        <v>5270.1755282900003</v>
      </c>
      <c r="FI74" s="2">
        <v>3284.8426745300003</v>
      </c>
      <c r="FJ74" s="2">
        <v>2698.55027354</v>
      </c>
      <c r="FK74" s="2">
        <v>2744.4368543299997</v>
      </c>
      <c r="FL74" s="2">
        <v>2642.79143836</v>
      </c>
      <c r="FM74" s="2">
        <v>2403.65999723</v>
      </c>
      <c r="FN74" s="2">
        <v>2020.1321393600001</v>
      </c>
      <c r="FO74" s="2">
        <v>1526.0847603300001</v>
      </c>
      <c r="FP74" s="2">
        <v>2301.1591144100003</v>
      </c>
      <c r="FQ74" s="2">
        <v>1805.42120314</v>
      </c>
      <c r="FR74" s="2">
        <v>2146.3786665999996</v>
      </c>
      <c r="FS74" s="2">
        <v>1995.2785369800001</v>
      </c>
      <c r="FT74" s="2">
        <v>7536.7466400499998</v>
      </c>
      <c r="FU74" s="2">
        <v>3059.5717124500002</v>
      </c>
      <c r="FV74" s="2">
        <v>3216.0014695500004</v>
      </c>
      <c r="FW74" s="2">
        <v>3410.3269226800003</v>
      </c>
      <c r="FX74" s="2">
        <v>2371.4102753400002</v>
      </c>
      <c r="FY74" s="2">
        <v>2784.9369705500003</v>
      </c>
      <c r="FZ74" s="2">
        <v>2315.6135905000001</v>
      </c>
      <c r="GA74" s="2">
        <v>1507.1805314000003</v>
      </c>
      <c r="GB74" s="2">
        <v>2729.89372314</v>
      </c>
      <c r="GC74" s="2">
        <v>2155.2851126199994</v>
      </c>
      <c r="GD74" s="2">
        <v>2489.07801367</v>
      </c>
      <c r="GE74" s="2">
        <v>2810.1831977099996</v>
      </c>
      <c r="GF74" s="2">
        <v>7775.4335367100002</v>
      </c>
      <c r="GG74" s="2">
        <v>4276.7547731200002</v>
      </c>
      <c r="GH74" s="2">
        <v>3203.8800919599998</v>
      </c>
      <c r="GI74" s="2">
        <v>4274.1169523100007</v>
      </c>
      <c r="GJ74" s="2">
        <v>2899.7844955700002</v>
      </c>
      <c r="GK74" s="2">
        <v>2441.69254383</v>
      </c>
      <c r="GL74" s="2">
        <v>3547.2404294600001</v>
      </c>
      <c r="GM74" s="2">
        <v>2363.53760448</v>
      </c>
      <c r="GN74" s="2">
        <v>2563.2237855499998</v>
      </c>
      <c r="GO74" s="2">
        <v>3186.1439862199995</v>
      </c>
      <c r="GP74" s="2">
        <v>2305.4522449199999</v>
      </c>
      <c r="GQ74" s="2">
        <v>3129.8678076599995</v>
      </c>
      <c r="GR74" s="2">
        <v>7716.9625561500006</v>
      </c>
      <c r="GS74" s="2">
        <v>4445.2512543800003</v>
      </c>
      <c r="GT74" s="2">
        <v>5171.3100490300003</v>
      </c>
      <c r="GU74" s="2">
        <v>3563.5299447500001</v>
      </c>
      <c r="GV74" s="2">
        <v>4700</v>
      </c>
      <c r="GW74" s="2">
        <v>1543</v>
      </c>
      <c r="GX74" s="2">
        <v>5620.3812038400001</v>
      </c>
      <c r="GY74" s="2">
        <v>1432.9292256400001</v>
      </c>
      <c r="GZ74" s="2">
        <v>3120.3491671299998</v>
      </c>
      <c r="HA74" s="2">
        <v>2970.0850146100001</v>
      </c>
      <c r="HB74" s="2">
        <v>2022.9880355</v>
      </c>
      <c r="HC74" s="2">
        <v>3639.52075345</v>
      </c>
      <c r="HD74" s="2">
        <v>4606.6917092000003</v>
      </c>
      <c r="HE74" s="2">
        <v>9652.9733907499995</v>
      </c>
      <c r="HF74" s="2">
        <v>6494.1514334599997</v>
      </c>
      <c r="HG74" s="2">
        <v>7463.7844404199996</v>
      </c>
      <c r="HH74" s="2">
        <v>3450.0000000000005</v>
      </c>
      <c r="HI74" s="2">
        <v>3400.9999999999995</v>
      </c>
      <c r="HJ74" s="2">
        <v>4756.4389430299998</v>
      </c>
      <c r="HK74" s="2">
        <v>2494.6643628399997</v>
      </c>
      <c r="HL74" s="2">
        <v>3545.3481344399997</v>
      </c>
      <c r="HM74" s="2">
        <v>3834.45918484</v>
      </c>
      <c r="HN74" s="2">
        <v>3287.3616032600003</v>
      </c>
      <c r="HO74" s="2">
        <v>3585.6375658300003</v>
      </c>
      <c r="HP74" s="2">
        <v>4923.6899322299996</v>
      </c>
      <c r="HQ74" s="2">
        <v>4314.7388240700002</v>
      </c>
      <c r="HR74" s="2">
        <v>4249.3673857499998</v>
      </c>
      <c r="HS74" s="2">
        <v>4849.4931739000003</v>
      </c>
      <c r="HT74" s="2">
        <v>4083.6158193199999</v>
      </c>
      <c r="HU74" s="2">
        <v>3569.7835998099999</v>
      </c>
      <c r="HV74" s="2">
        <v>6686.7101761100002</v>
      </c>
      <c r="HW74" s="2">
        <v>6504.6740420000006</v>
      </c>
      <c r="HX74" s="2">
        <v>5679.6443280399999</v>
      </c>
      <c r="HY74" s="2">
        <v>3442.2295767199998</v>
      </c>
      <c r="HZ74" s="2">
        <v>3244.5823529199997</v>
      </c>
      <c r="IA74" s="2">
        <v>3749.6435063000004</v>
      </c>
      <c r="IB74" s="2">
        <v>4908.6472821200005</v>
      </c>
      <c r="IC74" s="2">
        <v>5242.2908261699995</v>
      </c>
      <c r="ID74" s="2">
        <v>4312.3178203699999</v>
      </c>
      <c r="IE74" s="2">
        <v>4098.9893952100001</v>
      </c>
      <c r="IF74" s="2">
        <v>4622.8652164799996</v>
      </c>
      <c r="IG74" s="2">
        <v>3521.1695726399998</v>
      </c>
      <c r="IH74" s="2">
        <v>5693.3924441500003</v>
      </c>
      <c r="II74" s="2">
        <v>5534.2064704200002</v>
      </c>
      <c r="IJ74" s="2">
        <v>6867.5601508899999</v>
      </c>
      <c r="IK74" s="2">
        <v>3185.8639933200002</v>
      </c>
      <c r="IL74" s="2">
        <v>3284.5052980200007</v>
      </c>
      <c r="IM74" s="2">
        <v>3584.5008964799999</v>
      </c>
      <c r="IN74" s="2">
        <v>4368.0105645499998</v>
      </c>
      <c r="IO74" s="2">
        <v>4720.6143619900004</v>
      </c>
      <c r="IP74" s="2">
        <v>4301.7829686599998</v>
      </c>
      <c r="IQ74" s="2">
        <v>4730.7458925699993</v>
      </c>
      <c r="IR74" s="2">
        <v>4050.52381203</v>
      </c>
      <c r="IS74" s="2">
        <v>4186.3675932299993</v>
      </c>
      <c r="IT74" s="2">
        <v>5517.8435389699989</v>
      </c>
      <c r="IU74" s="2">
        <v>5808.5989840900002</v>
      </c>
      <c r="IV74" s="2">
        <v>5719.1630161100002</v>
      </c>
      <c r="IW74" s="2">
        <v>3059.0233257100003</v>
      </c>
      <c r="IX74" s="2">
        <v>3636.71840118</v>
      </c>
      <c r="IY74" s="2">
        <v>3240.0594126400001</v>
      </c>
      <c r="IZ74" s="2">
        <v>4844.2554008400002</v>
      </c>
      <c r="JA74" s="2">
        <v>5196.5452529499998</v>
      </c>
      <c r="JB74" s="2">
        <v>3891.3022250500003</v>
      </c>
      <c r="JC74" s="2">
        <v>4492.8839485800008</v>
      </c>
      <c r="JD74" s="2">
        <v>3905.1856735099996</v>
      </c>
      <c r="JE74" s="2">
        <v>4241.7396477000002</v>
      </c>
      <c r="JF74" s="2">
        <v>5839.3881567400003</v>
      </c>
      <c r="JG74" s="2">
        <v>5870.6925775100008</v>
      </c>
      <c r="JH74" s="2">
        <v>6030.4647008800002</v>
      </c>
      <c r="JI74" s="2">
        <v>3406.7744154899997</v>
      </c>
      <c r="JJ74" s="2">
        <v>3344.9057316899998</v>
      </c>
      <c r="JK74" s="2">
        <v>3160.5087629600002</v>
      </c>
      <c r="JL74" s="2">
        <v>5092.7620802699994</v>
      </c>
      <c r="JM74" s="2">
        <v>4599.5933921400001</v>
      </c>
      <c r="JN74" s="2">
        <v>4476.8515500599997</v>
      </c>
      <c r="JO74" s="2">
        <v>4709.5057242199991</v>
      </c>
      <c r="JP74" s="2">
        <v>4308.2155930700001</v>
      </c>
      <c r="JQ74" s="2">
        <v>4752.5942144800001</v>
      </c>
      <c r="JR74" s="2">
        <v>5781.9923260099995</v>
      </c>
      <c r="JS74" s="2">
        <v>6495.0855131899998</v>
      </c>
      <c r="JT74" s="2">
        <v>6523.5605075100002</v>
      </c>
      <c r="JU74" s="2">
        <v>3153.5364820600003</v>
      </c>
      <c r="JV74" s="2">
        <v>2916.3593505400004</v>
      </c>
      <c r="JW74" s="2">
        <v>9723.6917728999997</v>
      </c>
      <c r="JX74" s="2">
        <v>4497.5432222200006</v>
      </c>
      <c r="JY74" s="2">
        <v>4391.8611362700003</v>
      </c>
      <c r="JZ74" s="2">
        <v>4585.5267424499998</v>
      </c>
      <c r="KA74" s="2">
        <v>3830.1181138500001</v>
      </c>
      <c r="KB74" s="2">
        <v>3210.88351865</v>
      </c>
      <c r="KC74" s="2">
        <v>4460.6075657799993</v>
      </c>
      <c r="KD74" s="2">
        <v>5571.6081319299992</v>
      </c>
      <c r="KE74" s="2">
        <v>10506.23588753</v>
      </c>
      <c r="KF74" s="2">
        <v>3971.8867559600003</v>
      </c>
      <c r="KG74" s="2">
        <v>2670.10436746</v>
      </c>
      <c r="KH74" s="2">
        <v>3321.6048008999983</v>
      </c>
      <c r="KI74" s="2">
        <v>3144.8779314300004</v>
      </c>
      <c r="KJ74" s="2">
        <v>2345.2993263500002</v>
      </c>
      <c r="KK74" s="2">
        <v>2708.3180684200006</v>
      </c>
      <c r="KL74" s="2">
        <v>2963.9138822700002</v>
      </c>
      <c r="KM74" s="2">
        <v>2582.75915416</v>
      </c>
      <c r="KN74" s="2">
        <v>2896.2642438600001</v>
      </c>
      <c r="KO74" s="2">
        <v>3211.8268797899996</v>
      </c>
      <c r="KP74" s="2">
        <v>4495.3174390900003</v>
      </c>
      <c r="KQ74" s="2">
        <v>12640.763520419998</v>
      </c>
      <c r="KR74" s="2">
        <v>16008.173962499999</v>
      </c>
    </row>
    <row r="75" spans="1:304" x14ac:dyDescent="0.2">
      <c r="A75" t="s">
        <v>99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105</v>
      </c>
      <c r="EQ75" s="2">
        <v>32</v>
      </c>
      <c r="ER75" s="2">
        <v>26</v>
      </c>
      <c r="ES75" s="2">
        <v>10</v>
      </c>
      <c r="ET75" s="2">
        <v>22</v>
      </c>
      <c r="EU75" s="2">
        <v>17.5</v>
      </c>
      <c r="EV75" s="2">
        <v>3179.3851300000001</v>
      </c>
      <c r="EW75" s="2">
        <v>1067.25553236</v>
      </c>
      <c r="EX75" s="2">
        <v>825.70922870000004</v>
      </c>
      <c r="EY75" s="2">
        <v>873.83581186000004</v>
      </c>
      <c r="EZ75" s="2">
        <v>827.33180528000003</v>
      </c>
      <c r="FA75" s="2">
        <v>294.22173462000001</v>
      </c>
      <c r="FB75" s="2">
        <v>0</v>
      </c>
      <c r="FC75" s="2">
        <v>120</v>
      </c>
      <c r="FD75" s="2">
        <v>0</v>
      </c>
      <c r="FE75" s="2">
        <v>260</v>
      </c>
      <c r="FF75" s="2">
        <v>0</v>
      </c>
      <c r="FG75" s="2">
        <v>42.803768070000004</v>
      </c>
      <c r="FH75" s="2">
        <v>3472.19686</v>
      </c>
      <c r="FI75" s="2">
        <v>1684.87005</v>
      </c>
      <c r="FJ75" s="2">
        <v>966.6</v>
      </c>
      <c r="FK75" s="2">
        <v>1084.8</v>
      </c>
      <c r="FL75" s="2">
        <v>1081.2</v>
      </c>
      <c r="FM75" s="2">
        <v>317.00000031000002</v>
      </c>
      <c r="FN75" s="2">
        <v>150</v>
      </c>
      <c r="FO75" s="2">
        <v>0</v>
      </c>
      <c r="FP75" s="2">
        <v>0</v>
      </c>
      <c r="FQ75" s="2">
        <v>0</v>
      </c>
      <c r="FR75" s="2">
        <v>0</v>
      </c>
      <c r="FS75" s="2">
        <v>90</v>
      </c>
      <c r="FT75" s="2">
        <v>4708.3206099999998</v>
      </c>
      <c r="FU75" s="2">
        <v>1421.8457599999999</v>
      </c>
      <c r="FV75" s="2">
        <v>1183.6915200000001</v>
      </c>
      <c r="FW75" s="2">
        <v>1205.76864</v>
      </c>
      <c r="FX75" s="2">
        <v>1569.76973</v>
      </c>
      <c r="FY75" s="2">
        <v>50</v>
      </c>
      <c r="FZ75" s="2">
        <v>0</v>
      </c>
      <c r="GA75" s="2">
        <v>0</v>
      </c>
      <c r="GB75" s="2">
        <v>0</v>
      </c>
      <c r="GC75" s="2">
        <v>0</v>
      </c>
      <c r="GD75" s="2">
        <v>322.74852499999997</v>
      </c>
      <c r="GE75" s="2">
        <v>86</v>
      </c>
      <c r="GF75" s="2">
        <v>5457.8504800000001</v>
      </c>
      <c r="GG75" s="2">
        <v>1808.18319144</v>
      </c>
      <c r="GH75" s="2">
        <v>1346.5723</v>
      </c>
      <c r="GI75" s="2">
        <v>1519.739296</v>
      </c>
      <c r="GJ75" s="2">
        <v>863.24643200000003</v>
      </c>
      <c r="GK75" s="2">
        <v>897.91340400000001</v>
      </c>
      <c r="GL75" s="2">
        <v>0</v>
      </c>
      <c r="GM75" s="2">
        <v>0</v>
      </c>
      <c r="GN75" s="2">
        <v>225.976934</v>
      </c>
      <c r="GO75" s="2">
        <v>80.705743999999996</v>
      </c>
      <c r="GP75" s="2">
        <v>0</v>
      </c>
      <c r="GQ75" s="2">
        <v>69.945143999999999</v>
      </c>
      <c r="GR75" s="2">
        <v>4831.9625646000004</v>
      </c>
      <c r="GS75" s="2">
        <v>2540</v>
      </c>
      <c r="GT75" s="2">
        <v>3523.10683827</v>
      </c>
      <c r="GU75" s="2">
        <v>596.11559677000002</v>
      </c>
      <c r="GV75" s="2">
        <v>1618.5789687399999</v>
      </c>
      <c r="GW75" s="2">
        <v>0</v>
      </c>
      <c r="GX75" s="2">
        <v>780</v>
      </c>
      <c r="GY75" s="2">
        <v>1.5</v>
      </c>
      <c r="GZ75" s="2">
        <v>50</v>
      </c>
      <c r="HA75" s="2">
        <v>350</v>
      </c>
      <c r="HB75" s="2">
        <v>115.66578362</v>
      </c>
      <c r="HC75" s="2">
        <v>0</v>
      </c>
      <c r="HD75" s="2">
        <v>2545</v>
      </c>
      <c r="HE75" s="2">
        <v>4190</v>
      </c>
      <c r="HF75" s="2">
        <v>3826</v>
      </c>
      <c r="HG75" s="2">
        <v>4010.1387545799998</v>
      </c>
      <c r="HH75" s="2">
        <v>650</v>
      </c>
      <c r="HI75" s="2">
        <v>165</v>
      </c>
      <c r="HJ75" s="2">
        <v>100</v>
      </c>
      <c r="HK75" s="2">
        <v>0</v>
      </c>
      <c r="HL75" s="2">
        <v>17.25</v>
      </c>
      <c r="HM75" s="2">
        <v>82</v>
      </c>
      <c r="HN75" s="2">
        <v>395</v>
      </c>
      <c r="HO75" s="2">
        <v>65</v>
      </c>
      <c r="HP75" s="2">
        <v>1599.5988433299999</v>
      </c>
      <c r="HQ75" s="2">
        <v>1597.598843</v>
      </c>
      <c r="HR75" s="2">
        <v>1597.598843</v>
      </c>
      <c r="HS75" s="2">
        <v>1597.598843</v>
      </c>
      <c r="HT75" s="2">
        <v>1597.598843</v>
      </c>
      <c r="HU75" s="2">
        <v>531.57813942999996</v>
      </c>
      <c r="HV75" s="2">
        <v>3286.7385330000002</v>
      </c>
      <c r="HW75" s="2">
        <v>3540.7385340000001</v>
      </c>
      <c r="HX75" s="2">
        <v>2776.8462399999999</v>
      </c>
      <c r="HY75" s="2">
        <v>0</v>
      </c>
      <c r="HZ75" s="2">
        <v>528</v>
      </c>
      <c r="IA75" s="2">
        <v>85</v>
      </c>
      <c r="IB75" s="2">
        <v>1955.52</v>
      </c>
      <c r="IC75" s="2">
        <v>1500</v>
      </c>
      <c r="ID75" s="2">
        <v>1379.4594070000001</v>
      </c>
      <c r="IE75" s="2">
        <v>1417.260794</v>
      </c>
      <c r="IF75" s="2">
        <v>1270</v>
      </c>
      <c r="IG75" s="2">
        <v>607.21852020000006</v>
      </c>
      <c r="IH75" s="2">
        <v>2422.6881250000001</v>
      </c>
      <c r="II75" s="2">
        <v>2636.2399899800002</v>
      </c>
      <c r="IJ75" s="2">
        <v>2841.8877607099998</v>
      </c>
      <c r="IK75" s="2">
        <v>100</v>
      </c>
      <c r="IL75" s="2">
        <v>0</v>
      </c>
      <c r="IM75" s="2">
        <v>300</v>
      </c>
      <c r="IN75" s="2">
        <v>1488.1873822</v>
      </c>
      <c r="IO75" s="2">
        <v>1436.8732648</v>
      </c>
      <c r="IP75" s="2">
        <v>1250.0225549099994</v>
      </c>
      <c r="IQ75" s="2">
        <v>1500</v>
      </c>
      <c r="IR75" s="2">
        <v>1190</v>
      </c>
      <c r="IS75" s="2">
        <v>1400</v>
      </c>
      <c r="IT75" s="2">
        <v>2359</v>
      </c>
      <c r="IU75" s="2">
        <v>2759.83</v>
      </c>
      <c r="IV75" s="2">
        <v>2718.93</v>
      </c>
      <c r="IW75" s="2">
        <v>138.63999999999999</v>
      </c>
      <c r="IX75" s="2">
        <v>60.45</v>
      </c>
      <c r="IY75" s="2">
        <v>190</v>
      </c>
      <c r="IZ75" s="2">
        <v>1700.552175</v>
      </c>
      <c r="JA75" s="2">
        <v>2081.4564195099997</v>
      </c>
      <c r="JB75" s="2">
        <v>1183.6684703199999</v>
      </c>
      <c r="JC75" s="2">
        <v>1360.58091743</v>
      </c>
      <c r="JD75" s="2">
        <v>1400</v>
      </c>
      <c r="JE75" s="2">
        <v>1283.7272172799999</v>
      </c>
      <c r="JF75" s="2">
        <v>2657.45</v>
      </c>
      <c r="JG75" s="2">
        <v>2808.7749029000001</v>
      </c>
      <c r="JH75" s="2">
        <v>2960</v>
      </c>
      <c r="JI75" s="2">
        <v>0</v>
      </c>
      <c r="JJ75" s="2">
        <v>181.1</v>
      </c>
      <c r="JK75" s="2">
        <v>100</v>
      </c>
      <c r="JL75" s="2">
        <v>1529.0434138400001</v>
      </c>
      <c r="JM75" s="2">
        <v>1646.8584618099999</v>
      </c>
      <c r="JN75" s="2">
        <v>1305.30406008</v>
      </c>
      <c r="JO75" s="2">
        <v>1600.3</v>
      </c>
      <c r="JP75" s="2">
        <v>1550</v>
      </c>
      <c r="JQ75" s="2">
        <v>1264.49</v>
      </c>
      <c r="JR75" s="2">
        <v>3065.1307879999999</v>
      </c>
      <c r="JS75" s="2">
        <v>3022.4381639999997</v>
      </c>
      <c r="JT75" s="2">
        <v>3188.32</v>
      </c>
      <c r="JU75" s="2">
        <v>0</v>
      </c>
      <c r="JV75" s="2">
        <v>0</v>
      </c>
      <c r="JW75" s="2">
        <v>5293.2593870000001</v>
      </c>
      <c r="JX75" s="2">
        <v>884.2832854400001</v>
      </c>
      <c r="JY75" s="2">
        <v>495.96556545999999</v>
      </c>
      <c r="JZ75" s="2">
        <v>739.78168083000003</v>
      </c>
      <c r="KA75" s="2">
        <v>732.65980883000009</v>
      </c>
      <c r="KB75" s="2">
        <v>659.34548782999991</v>
      </c>
      <c r="KC75" s="2">
        <v>1498.5949268299998</v>
      </c>
      <c r="KD75" s="2">
        <v>3179.5053638099998</v>
      </c>
      <c r="KE75" s="2">
        <v>7336.7019848899999</v>
      </c>
      <c r="KF75" s="2">
        <v>0</v>
      </c>
      <c r="KG75" s="2">
        <v>0</v>
      </c>
      <c r="KH75" s="2">
        <v>241.635516389999</v>
      </c>
      <c r="KI75" s="2">
        <v>1.5</v>
      </c>
      <c r="KJ75" s="2">
        <v>-320.60367481999998</v>
      </c>
      <c r="KK75" s="2">
        <v>-280.684702299999</v>
      </c>
      <c r="KL75" s="2">
        <v>0.04</v>
      </c>
      <c r="KM75" s="2">
        <v>0</v>
      </c>
      <c r="KN75" s="2">
        <v>0</v>
      </c>
      <c r="KO75" s="2">
        <v>0.16</v>
      </c>
      <c r="KP75" s="2">
        <v>1070.03</v>
      </c>
      <c r="KQ75" s="2">
        <v>9717.9003949999988</v>
      </c>
      <c r="KR75" s="2">
        <v>11813.71853011</v>
      </c>
    </row>
    <row r="76" spans="1:304" x14ac:dyDescent="0.2">
      <c r="A76" t="s">
        <v>100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1319.2896517000001</v>
      </c>
      <c r="EQ76" s="2">
        <v>1479.5648776499997</v>
      </c>
      <c r="ER76" s="2">
        <v>1986.8987110700002</v>
      </c>
      <c r="ES76" s="2">
        <v>1657.3531651400001</v>
      </c>
      <c r="ET76" s="2">
        <v>1860.9077914700001</v>
      </c>
      <c r="EU76" s="2">
        <v>1880.97997076</v>
      </c>
      <c r="EV76" s="2">
        <v>1717.31506573</v>
      </c>
      <c r="EW76" s="2">
        <v>1700.79792944</v>
      </c>
      <c r="EX76" s="2">
        <v>1486.7468548299998</v>
      </c>
      <c r="EY76" s="2">
        <v>1535.2860563199997</v>
      </c>
      <c r="EZ76" s="2">
        <v>1222.4451696199999</v>
      </c>
      <c r="FA76" s="2">
        <v>1799.2522099200003</v>
      </c>
      <c r="FB76" s="2">
        <v>1402.4543534699999</v>
      </c>
      <c r="FC76" s="2">
        <v>1621.6621951599998</v>
      </c>
      <c r="FD76" s="2">
        <v>2027.4951102499997</v>
      </c>
      <c r="FE76" s="2">
        <v>1672.11194501</v>
      </c>
      <c r="FF76" s="2">
        <v>1979.0099877600001</v>
      </c>
      <c r="FG76" s="2">
        <v>1638.6857719499999</v>
      </c>
      <c r="FH76" s="2">
        <v>1797.9786682900001</v>
      </c>
      <c r="FI76" s="2">
        <v>1599.9726245300001</v>
      </c>
      <c r="FJ76" s="2">
        <v>1731.9502735400001</v>
      </c>
      <c r="FK76" s="2">
        <v>1659.6368543299996</v>
      </c>
      <c r="FL76" s="2">
        <v>1561.59143836</v>
      </c>
      <c r="FM76" s="2">
        <v>2086.6599969200001</v>
      </c>
      <c r="FN76" s="2">
        <v>1870.1321393600001</v>
      </c>
      <c r="FO76" s="2">
        <v>1526.0847603300001</v>
      </c>
      <c r="FP76" s="2">
        <v>2301.1591144100003</v>
      </c>
      <c r="FQ76" s="2">
        <v>1805.42120314</v>
      </c>
      <c r="FR76" s="2">
        <v>2146.3786665999996</v>
      </c>
      <c r="FS76" s="2">
        <v>1905.2785369800001</v>
      </c>
      <c r="FT76" s="2">
        <v>2828.42603005</v>
      </c>
      <c r="FU76" s="2">
        <v>1637.7259524500002</v>
      </c>
      <c r="FV76" s="2">
        <v>2032.3099495500001</v>
      </c>
      <c r="FW76" s="2">
        <v>2204.55828268</v>
      </c>
      <c r="FX76" s="2">
        <v>801.64054534000002</v>
      </c>
      <c r="FY76" s="2">
        <v>2734.9369705500003</v>
      </c>
      <c r="FZ76" s="2">
        <v>2315.6135905000001</v>
      </c>
      <c r="GA76" s="2">
        <v>1507.1805314000003</v>
      </c>
      <c r="GB76" s="2">
        <v>2729.89372314</v>
      </c>
      <c r="GC76" s="2">
        <v>2155.2851126199994</v>
      </c>
      <c r="GD76" s="2">
        <v>2166.32948867</v>
      </c>
      <c r="GE76" s="2">
        <v>2724.1831977099996</v>
      </c>
      <c r="GF76" s="2">
        <v>2317.5830567100002</v>
      </c>
      <c r="GG76" s="2">
        <v>2468.5715816800002</v>
      </c>
      <c r="GH76" s="2">
        <v>1857.30779196</v>
      </c>
      <c r="GI76" s="2">
        <v>2754.3776563100005</v>
      </c>
      <c r="GJ76" s="2">
        <v>2036.5380635700003</v>
      </c>
      <c r="GK76" s="2">
        <v>1543.7791398299998</v>
      </c>
      <c r="GL76" s="2">
        <v>3547.2404294600001</v>
      </c>
      <c r="GM76" s="2">
        <v>2363.53760448</v>
      </c>
      <c r="GN76" s="2">
        <v>2337.24685155</v>
      </c>
      <c r="GO76" s="2">
        <v>3105.4382422199997</v>
      </c>
      <c r="GP76" s="2">
        <v>2305.4522449199999</v>
      </c>
      <c r="GQ76" s="2">
        <v>3059.9226636599997</v>
      </c>
      <c r="GR76" s="2">
        <v>2884.9999915500002</v>
      </c>
      <c r="GS76" s="2">
        <v>1905.2512543799999</v>
      </c>
      <c r="GT76" s="2">
        <v>1648.20321076</v>
      </c>
      <c r="GU76" s="2">
        <v>2967.41434798</v>
      </c>
      <c r="GV76" s="2">
        <v>3081.4210312599998</v>
      </c>
      <c r="GW76" s="2">
        <v>1543</v>
      </c>
      <c r="GX76" s="2">
        <v>4840.3812038400001</v>
      </c>
      <c r="GY76" s="2">
        <v>1431.4292256400001</v>
      </c>
      <c r="GZ76" s="2">
        <v>3070.3491671299998</v>
      </c>
      <c r="HA76" s="2">
        <v>2620.0850146100001</v>
      </c>
      <c r="HB76" s="2">
        <v>1907.3222518800001</v>
      </c>
      <c r="HC76" s="2">
        <v>3639.52075345</v>
      </c>
      <c r="HD76" s="2">
        <v>2061.6917092000003</v>
      </c>
      <c r="HE76" s="2">
        <v>5462.9733907499995</v>
      </c>
      <c r="HF76" s="2">
        <v>2668.1514334600001</v>
      </c>
      <c r="HG76" s="2">
        <v>3453.6456858399997</v>
      </c>
      <c r="HH76" s="2">
        <v>2800.0000000000005</v>
      </c>
      <c r="HI76" s="2">
        <v>3235.9999999999995</v>
      </c>
      <c r="HJ76" s="2">
        <v>4656.4389430299998</v>
      </c>
      <c r="HK76" s="2">
        <v>2494.6643628399997</v>
      </c>
      <c r="HL76" s="2">
        <v>3528.0981344399997</v>
      </c>
      <c r="HM76" s="2">
        <v>3752.45918484</v>
      </c>
      <c r="HN76" s="2">
        <v>2892.3616032600003</v>
      </c>
      <c r="HO76" s="2">
        <v>3520.6375658300003</v>
      </c>
      <c r="HP76" s="2">
        <v>3324.0910889000002</v>
      </c>
      <c r="HQ76" s="2">
        <v>2717.1399810700004</v>
      </c>
      <c r="HR76" s="2">
        <v>2651.7685427500001</v>
      </c>
      <c r="HS76" s="2">
        <v>3251.8943309000006</v>
      </c>
      <c r="HT76" s="2">
        <v>2486.0169763200001</v>
      </c>
      <c r="HU76" s="2">
        <v>3038.2054603799997</v>
      </c>
      <c r="HV76" s="2">
        <v>3399.9716431100001</v>
      </c>
      <c r="HW76" s="2">
        <v>2963.935508</v>
      </c>
      <c r="HX76" s="2">
        <v>2902.7980880399996</v>
      </c>
      <c r="HY76" s="2">
        <v>3442.2295767199998</v>
      </c>
      <c r="HZ76" s="2">
        <v>2716.5823529199997</v>
      </c>
      <c r="IA76" s="2">
        <v>3664.6435063000004</v>
      </c>
      <c r="IB76" s="2">
        <v>2953.1272821200005</v>
      </c>
      <c r="IC76" s="2">
        <v>3742.2908261699995</v>
      </c>
      <c r="ID76" s="2">
        <v>2932.8584133699997</v>
      </c>
      <c r="IE76" s="2">
        <v>2681.7286012100003</v>
      </c>
      <c r="IF76" s="2">
        <v>3352.8652164799996</v>
      </c>
      <c r="IG76" s="2">
        <v>2913.9510524399998</v>
      </c>
      <c r="IH76" s="2">
        <v>3270.7043191500002</v>
      </c>
      <c r="II76" s="2">
        <v>2897.9664804400004</v>
      </c>
      <c r="IJ76" s="2">
        <v>4025.6723901800005</v>
      </c>
      <c r="IK76" s="2">
        <v>3085.8639933200002</v>
      </c>
      <c r="IL76" s="2">
        <v>3284.5052980200007</v>
      </c>
      <c r="IM76" s="2">
        <v>3284.5008964799999</v>
      </c>
      <c r="IN76" s="2">
        <v>2879.82318235</v>
      </c>
      <c r="IO76" s="2">
        <v>3283.7410971900003</v>
      </c>
      <c r="IP76" s="2">
        <v>3051.7604137500002</v>
      </c>
      <c r="IQ76" s="2">
        <v>3230.7458925699998</v>
      </c>
      <c r="IR76" s="2">
        <v>2860.52381203</v>
      </c>
      <c r="IS76" s="2">
        <v>2786.3675932299998</v>
      </c>
      <c r="IT76" s="2">
        <v>3158.8435389699994</v>
      </c>
      <c r="IU76" s="2">
        <v>3048.7689840900002</v>
      </c>
      <c r="IV76" s="2">
        <v>3000.2330161100003</v>
      </c>
      <c r="IW76" s="2">
        <v>2920.3833257100005</v>
      </c>
      <c r="IX76" s="2">
        <v>3576.2684011800002</v>
      </c>
      <c r="IY76" s="2">
        <v>3050.0594126400001</v>
      </c>
      <c r="IZ76" s="2">
        <v>3143.70322584</v>
      </c>
      <c r="JA76" s="2">
        <v>3115.0888334399997</v>
      </c>
      <c r="JB76" s="2">
        <v>2707.6337547300004</v>
      </c>
      <c r="JC76" s="2">
        <v>3132.3030311500006</v>
      </c>
      <c r="JD76" s="2">
        <v>2505.1856735099996</v>
      </c>
      <c r="JE76" s="2">
        <v>2958.0124304199999</v>
      </c>
      <c r="JF76" s="2">
        <v>3181.9381567400001</v>
      </c>
      <c r="JG76" s="2">
        <v>3061.9176746100002</v>
      </c>
      <c r="JH76" s="2">
        <v>3070.4647008800002</v>
      </c>
      <c r="JI76" s="2">
        <v>3406.7744154899997</v>
      </c>
      <c r="JJ76" s="2">
        <v>3163.8057316899999</v>
      </c>
      <c r="JK76" s="2">
        <v>3060.5087629600002</v>
      </c>
      <c r="JL76" s="2">
        <v>3563.7186664299993</v>
      </c>
      <c r="JM76" s="2">
        <v>2952.7349303300002</v>
      </c>
      <c r="JN76" s="2">
        <v>3171.5474899799997</v>
      </c>
      <c r="JO76" s="2">
        <v>3109.2057242199994</v>
      </c>
      <c r="JP76" s="2">
        <v>2758.2155930700001</v>
      </c>
      <c r="JQ76" s="2">
        <v>3488.1042144799999</v>
      </c>
      <c r="JR76" s="2">
        <v>2716.8615380099995</v>
      </c>
      <c r="JS76" s="2">
        <v>3472.6473491900001</v>
      </c>
      <c r="JT76" s="2">
        <v>3335.24050751</v>
      </c>
      <c r="JU76" s="2">
        <v>3153.5364820600003</v>
      </c>
      <c r="JV76" s="2">
        <v>2916.3593505400004</v>
      </c>
      <c r="JW76" s="2">
        <v>4430.4323858999996</v>
      </c>
      <c r="JX76" s="2">
        <v>3613.2599367800003</v>
      </c>
      <c r="JY76" s="2">
        <v>3895.8955708100002</v>
      </c>
      <c r="JZ76" s="2">
        <v>3845.7450616199999</v>
      </c>
      <c r="KA76" s="2">
        <v>3097.4583050199999</v>
      </c>
      <c r="KB76" s="2">
        <v>2551.5380308200001</v>
      </c>
      <c r="KC76" s="2">
        <v>2962.0126389499997</v>
      </c>
      <c r="KD76" s="2">
        <v>2392.1027681199994</v>
      </c>
      <c r="KE76" s="2">
        <v>3169.5339026399997</v>
      </c>
      <c r="KF76" s="2">
        <v>3971.8867559600003</v>
      </c>
      <c r="KG76" s="2">
        <v>2670.10436746</v>
      </c>
      <c r="KH76" s="2">
        <v>3079.9692845099994</v>
      </c>
      <c r="KI76" s="2">
        <v>3143.3779314300004</v>
      </c>
      <c r="KJ76" s="2">
        <v>2665.9030011700002</v>
      </c>
      <c r="KK76" s="2">
        <v>2989.0027707199997</v>
      </c>
      <c r="KL76" s="2">
        <v>2963.8738822700002</v>
      </c>
      <c r="KM76" s="2">
        <v>2582.75915416</v>
      </c>
      <c r="KN76" s="2">
        <v>2896.2642438600001</v>
      </c>
      <c r="KO76" s="2">
        <v>3211.6668797899997</v>
      </c>
      <c r="KP76" s="2">
        <v>3425.2874390900006</v>
      </c>
      <c r="KQ76" s="2">
        <v>2922.86312542</v>
      </c>
      <c r="KR76" s="2">
        <v>4194.4554323899993</v>
      </c>
    </row>
    <row r="77" spans="1:304" x14ac:dyDescent="0.2">
      <c r="A77" t="s">
        <v>101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62.102260000000001</v>
      </c>
      <c r="EQ77" s="2">
        <v>140.56782999999999</v>
      </c>
      <c r="ER77" s="2">
        <v>222.999213</v>
      </c>
      <c r="ES77" s="2">
        <v>114.21432299999999</v>
      </c>
      <c r="ET77" s="2">
        <v>90.379538999999994</v>
      </c>
      <c r="EU77" s="2">
        <v>98.151083999999997</v>
      </c>
      <c r="EV77" s="2">
        <v>34.876116000000003</v>
      </c>
      <c r="EW77" s="2">
        <v>26.710995</v>
      </c>
      <c r="EX77" s="2">
        <v>17.477955000000001</v>
      </c>
      <c r="EY77" s="2">
        <v>16.355445</v>
      </c>
      <c r="EZ77" s="2">
        <v>15.418934999999999</v>
      </c>
      <c r="FA77" s="2">
        <v>51.970484999999996</v>
      </c>
      <c r="FB77" s="2">
        <v>111.692173</v>
      </c>
      <c r="FC77" s="2">
        <v>200.59829999999999</v>
      </c>
      <c r="FD77" s="2">
        <v>267.34352999999999</v>
      </c>
      <c r="FE77" s="2">
        <v>170.82267999999999</v>
      </c>
      <c r="FF77" s="2">
        <v>74.930732000000006</v>
      </c>
      <c r="FG77" s="2">
        <v>93.765029999999996</v>
      </c>
      <c r="FH77" s="2">
        <v>48.766745</v>
      </c>
      <c r="FI77" s="2">
        <v>0</v>
      </c>
      <c r="FJ77" s="2">
        <v>65.308014999999997</v>
      </c>
      <c r="FK77" s="2">
        <v>39.074159999999999</v>
      </c>
      <c r="FL77" s="2">
        <v>30.019110000000001</v>
      </c>
      <c r="FM77" s="2">
        <v>116.66403</v>
      </c>
      <c r="FN77" s="2">
        <v>176.42069599999999</v>
      </c>
      <c r="FO77" s="2">
        <v>141.62381999999999</v>
      </c>
      <c r="FP77" s="2">
        <v>245.07212000000001</v>
      </c>
      <c r="FQ77" s="2">
        <v>140.84489500000001</v>
      </c>
      <c r="FR77" s="2">
        <v>133.25897000000001</v>
      </c>
      <c r="FS77" s="2">
        <v>120.15349500000001</v>
      </c>
      <c r="FT77" s="2">
        <v>66.682929999999999</v>
      </c>
      <c r="FU77" s="2">
        <v>36.106794999999998</v>
      </c>
      <c r="FV77" s="2">
        <v>29.109539999999999</v>
      </c>
      <c r="FW77" s="2">
        <v>48.121865</v>
      </c>
      <c r="FX77" s="2">
        <v>47.115794999999999</v>
      </c>
      <c r="FY77" s="2">
        <v>79.987667999999999</v>
      </c>
      <c r="FZ77" s="2">
        <v>227.738427</v>
      </c>
      <c r="GA77" s="2">
        <v>170.78439</v>
      </c>
      <c r="GB77" s="2">
        <v>393.62027599999999</v>
      </c>
      <c r="GC77" s="2">
        <v>244.89072999999999</v>
      </c>
      <c r="GD77" s="2">
        <v>255.30985200000001</v>
      </c>
      <c r="GE77" s="2">
        <v>150.20118199999999</v>
      </c>
      <c r="GF77" s="2">
        <v>80.667180000000002</v>
      </c>
      <c r="GG77" s="2">
        <v>47.482618159999994</v>
      </c>
      <c r="GH77" s="2">
        <v>24.273100809999999</v>
      </c>
      <c r="GI77" s="2">
        <v>66.799306829999992</v>
      </c>
      <c r="GJ77" s="2">
        <v>42.522932670000003</v>
      </c>
      <c r="GK77" s="2">
        <v>84.496999529999997</v>
      </c>
      <c r="GL77" s="2">
        <v>457.92402787999998</v>
      </c>
      <c r="GM77" s="2">
        <v>330.46485832000002</v>
      </c>
      <c r="GN77" s="2">
        <v>378.73566973000004</v>
      </c>
      <c r="GO77" s="2">
        <v>221.42404010999999</v>
      </c>
      <c r="GP77" s="2">
        <v>124.44719064</v>
      </c>
      <c r="GQ77" s="2">
        <v>114.33299422</v>
      </c>
      <c r="GR77" s="2">
        <v>28.366366280000001</v>
      </c>
      <c r="GS77" s="2">
        <v>13.52594148</v>
      </c>
      <c r="GT77" s="2">
        <v>19.670952549999999</v>
      </c>
      <c r="GU77" s="2">
        <v>74.896972309999995</v>
      </c>
      <c r="GV77" s="2">
        <v>47.438702450000001</v>
      </c>
      <c r="GW77" s="2">
        <v>94.704542279999998</v>
      </c>
      <c r="GX77" s="2">
        <v>400.96168777999998</v>
      </c>
      <c r="GY77" s="2">
        <v>287.39692648000005</v>
      </c>
      <c r="GZ77" s="2">
        <v>768.86278733000006</v>
      </c>
      <c r="HA77" s="2">
        <v>161.10919644000001</v>
      </c>
      <c r="HB77" s="2">
        <v>155.38497828999999</v>
      </c>
      <c r="HC77" s="2">
        <v>171.48229433</v>
      </c>
      <c r="HD77" s="2">
        <v>80.632505170000002</v>
      </c>
      <c r="HE77" s="2">
        <v>44.745661249999998</v>
      </c>
      <c r="HF77" s="2">
        <v>29.607453460000002</v>
      </c>
      <c r="HG77" s="2">
        <v>47.529502030000003</v>
      </c>
      <c r="HH77" s="2">
        <v>54.313265619999996</v>
      </c>
      <c r="HI77" s="2">
        <v>198.15023613</v>
      </c>
      <c r="HJ77" s="2">
        <v>575.74941951999995</v>
      </c>
      <c r="HK77" s="2">
        <v>279.47366658999999</v>
      </c>
      <c r="HL77" s="2">
        <v>644.29532086999995</v>
      </c>
      <c r="HM77" s="2">
        <v>462.07876572000004</v>
      </c>
      <c r="HN77" s="2">
        <v>245.37283151</v>
      </c>
      <c r="HO77" s="2">
        <v>92.307929680000001</v>
      </c>
      <c r="HP77" s="2">
        <v>67.386709830000001</v>
      </c>
      <c r="HQ77" s="2">
        <v>28.141379710000002</v>
      </c>
      <c r="HR77" s="2">
        <v>23.12211409</v>
      </c>
      <c r="HS77" s="2">
        <v>58.340411939999996</v>
      </c>
      <c r="HT77" s="2">
        <v>63.683941539999999</v>
      </c>
      <c r="HU77" s="2">
        <v>209.52438475</v>
      </c>
      <c r="HV77" s="2">
        <v>207.75657247999999</v>
      </c>
      <c r="HW77" s="2">
        <v>277.67513718999999</v>
      </c>
      <c r="HX77" s="2">
        <v>193.91460493</v>
      </c>
      <c r="HY77" s="2">
        <v>35.304535539999996</v>
      </c>
      <c r="HZ77" s="2">
        <v>46.404402109999999</v>
      </c>
      <c r="IA77" s="2">
        <v>157.73152259</v>
      </c>
      <c r="IB77" s="2">
        <v>48.402572419999998</v>
      </c>
      <c r="IC77" s="2">
        <v>84.737703890000006</v>
      </c>
      <c r="ID77" s="2">
        <v>23.812716000000002</v>
      </c>
      <c r="IE77" s="2">
        <v>16.00648988</v>
      </c>
      <c r="IF77" s="2">
        <v>83.781658459999989</v>
      </c>
      <c r="IG77" s="2">
        <v>268.071664</v>
      </c>
      <c r="IH77" s="2">
        <v>282.89347199999997</v>
      </c>
      <c r="II77" s="2">
        <v>467.34716187999999</v>
      </c>
      <c r="IJ77" s="2">
        <v>603.473388</v>
      </c>
      <c r="IK77" s="2">
        <v>278.92188589</v>
      </c>
      <c r="IL77" s="2">
        <v>169.40082556999999</v>
      </c>
      <c r="IM77" s="2">
        <v>163.53372956000001</v>
      </c>
      <c r="IN77" s="2">
        <v>58.664769</v>
      </c>
      <c r="IO77" s="2">
        <v>60.981437280000002</v>
      </c>
      <c r="IP77" s="2">
        <v>28.122043999999999</v>
      </c>
      <c r="IQ77" s="2">
        <v>53.374003999999999</v>
      </c>
      <c r="IR77" s="2">
        <v>68.232786000000004</v>
      </c>
      <c r="IS77" s="2">
        <v>194.95411319999999</v>
      </c>
      <c r="IT77" s="2">
        <v>205.39951355000002</v>
      </c>
      <c r="IU77" s="2">
        <v>421.34860200000003</v>
      </c>
      <c r="IV77" s="2">
        <v>514.05901324000001</v>
      </c>
      <c r="IW77" s="2">
        <v>337.88286099999999</v>
      </c>
      <c r="IX77" s="2">
        <v>329.13111199999997</v>
      </c>
      <c r="IY77" s="2">
        <v>380.31746767999999</v>
      </c>
      <c r="IZ77" s="2">
        <v>70.5501565</v>
      </c>
      <c r="JA77" s="2">
        <v>58.415537499999999</v>
      </c>
      <c r="JB77" s="2">
        <v>52.565797000000003</v>
      </c>
      <c r="JC77" s="2">
        <v>59.008544999999998</v>
      </c>
      <c r="JD77" s="2">
        <v>44.172013</v>
      </c>
      <c r="JE77" s="2">
        <v>83.912064999999998</v>
      </c>
      <c r="JF77" s="2">
        <v>168.63670400000001</v>
      </c>
      <c r="JG77" s="2">
        <v>535.41674799999998</v>
      </c>
      <c r="JH77" s="2">
        <v>508.94285100000002</v>
      </c>
      <c r="JI77" s="2">
        <v>441.93394499999999</v>
      </c>
      <c r="JJ77" s="2">
        <v>217.873278</v>
      </c>
      <c r="JK77" s="2">
        <v>202.67773500000001</v>
      </c>
      <c r="JL77" s="2">
        <v>108.65943996</v>
      </c>
      <c r="JM77" s="2">
        <v>124.10196404000001</v>
      </c>
      <c r="JN77" s="2">
        <v>69.368178499999999</v>
      </c>
      <c r="JO77" s="2">
        <v>49.547278499999997</v>
      </c>
      <c r="JP77" s="2">
        <v>104.61855799999999</v>
      </c>
      <c r="JQ77" s="2">
        <v>251.46448000000001</v>
      </c>
      <c r="JR77" s="2">
        <v>490.44317599999999</v>
      </c>
      <c r="JS77" s="2">
        <v>633.92462599999999</v>
      </c>
      <c r="JT77" s="2">
        <v>453.46574650000002</v>
      </c>
      <c r="JU77" s="2">
        <v>389.70952149999999</v>
      </c>
      <c r="JV77" s="2">
        <v>205.31490099999999</v>
      </c>
      <c r="JW77" s="2">
        <v>277.420436</v>
      </c>
      <c r="JX77" s="2">
        <v>126.84809799999999</v>
      </c>
      <c r="JY77" s="2">
        <v>130.3295387</v>
      </c>
      <c r="JZ77" s="2">
        <v>175.660562</v>
      </c>
      <c r="KA77" s="2">
        <v>230.61161000000001</v>
      </c>
      <c r="KB77" s="2">
        <v>129.87424999999999</v>
      </c>
      <c r="KC77" s="2">
        <v>161.58470500000001</v>
      </c>
      <c r="KD77" s="2">
        <v>153.89779300000001</v>
      </c>
      <c r="KE77" s="2">
        <v>771.94463900000005</v>
      </c>
      <c r="KF77" s="2">
        <v>950.36199699999997</v>
      </c>
      <c r="KG77" s="2">
        <v>212.31508400000001</v>
      </c>
      <c r="KH77" s="2">
        <v>214.6503835</v>
      </c>
      <c r="KI77" s="2">
        <v>176.35309849999999</v>
      </c>
      <c r="KJ77" s="2">
        <v>91.862592000000006</v>
      </c>
      <c r="KK77" s="2">
        <v>183.148708</v>
      </c>
      <c r="KL77" s="2">
        <v>252.46371199999999</v>
      </c>
      <c r="KM77" s="2">
        <v>184.004636</v>
      </c>
      <c r="KN77" s="2">
        <v>242.27454399999999</v>
      </c>
      <c r="KO77" s="2">
        <v>477.93762600000002</v>
      </c>
      <c r="KP77" s="2">
        <v>536.15248899999995</v>
      </c>
      <c r="KQ77" s="2">
        <v>508.10913299999999</v>
      </c>
      <c r="KR77" s="2">
        <v>813.82901900000002</v>
      </c>
    </row>
    <row r="78" spans="1:304" x14ac:dyDescent="0.2">
      <c r="A78" t="s">
        <v>39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8.3274099699999997</v>
      </c>
      <c r="EQ78" s="2">
        <v>10.986650340000001</v>
      </c>
      <c r="ER78" s="2">
        <v>11.125714289999999</v>
      </c>
      <c r="ES78" s="2">
        <v>12.84704679</v>
      </c>
      <c r="ET78" s="2">
        <v>10.94154013</v>
      </c>
      <c r="EU78" s="2">
        <v>9.1520865800000006</v>
      </c>
      <c r="EV78" s="2">
        <v>14.06915201</v>
      </c>
      <c r="EW78" s="2">
        <v>14.890139100000001</v>
      </c>
      <c r="EX78" s="2">
        <v>10.86097402</v>
      </c>
      <c r="EY78" s="2">
        <v>9.5921811300000002</v>
      </c>
      <c r="EZ78" s="2">
        <v>0.30925000000000002</v>
      </c>
      <c r="FA78" s="2">
        <v>15.30582173</v>
      </c>
      <c r="FB78" s="2">
        <v>12.67502374</v>
      </c>
      <c r="FC78" s="2">
        <v>9.2507499000000006</v>
      </c>
      <c r="FD78" s="2">
        <v>11.78586086</v>
      </c>
      <c r="FE78" s="2">
        <v>11.331126666999999</v>
      </c>
      <c r="FF78" s="2">
        <v>12.89538718</v>
      </c>
      <c r="FG78" s="2">
        <v>11.038354979999999</v>
      </c>
      <c r="FH78" s="2">
        <v>15.595615759999999</v>
      </c>
      <c r="FI78" s="2">
        <v>13.873494620000001</v>
      </c>
      <c r="FJ78" s="2">
        <v>13.7698129</v>
      </c>
      <c r="FK78" s="2">
        <v>14.462504879999999</v>
      </c>
      <c r="FL78" s="2">
        <v>15.73686129</v>
      </c>
      <c r="FM78" s="2">
        <v>23.557281549999999</v>
      </c>
      <c r="FN78" s="2">
        <v>18.28928273</v>
      </c>
      <c r="FO78" s="2">
        <v>17.795697430000001</v>
      </c>
      <c r="FP78" s="2">
        <v>20.319186330000001</v>
      </c>
      <c r="FQ78" s="2">
        <v>12.75093758</v>
      </c>
      <c r="FR78" s="2">
        <v>17.47049282</v>
      </c>
      <c r="FS78" s="2">
        <v>14.63019128</v>
      </c>
      <c r="FT78" s="2">
        <v>22.319251300000001</v>
      </c>
      <c r="FU78" s="2">
        <v>12.69752218</v>
      </c>
      <c r="FV78" s="2">
        <v>12.5770032</v>
      </c>
      <c r="FW78" s="2">
        <v>13.14635382</v>
      </c>
      <c r="FX78" s="2">
        <v>12.15317494</v>
      </c>
      <c r="FY78" s="2">
        <v>17.850485370000001</v>
      </c>
      <c r="FZ78" s="2">
        <v>12.16240421</v>
      </c>
      <c r="GA78" s="2">
        <v>17.061593989999999</v>
      </c>
      <c r="GB78" s="2">
        <v>15.465470010000001</v>
      </c>
      <c r="GC78" s="2">
        <v>13.33472154</v>
      </c>
      <c r="GD78" s="2">
        <v>14.12220134</v>
      </c>
      <c r="GE78" s="2">
        <v>13.49355991</v>
      </c>
      <c r="GF78" s="2">
        <v>16.08611784</v>
      </c>
      <c r="GG78" s="2">
        <v>13.76748555</v>
      </c>
      <c r="GH78" s="2">
        <v>12.821171639999999</v>
      </c>
      <c r="GI78" s="2">
        <v>13.21202499</v>
      </c>
      <c r="GJ78" s="2">
        <v>12.88942117</v>
      </c>
      <c r="GK78" s="2">
        <v>17.00153933</v>
      </c>
      <c r="GL78" s="2">
        <v>12.68064611</v>
      </c>
      <c r="GM78" s="2">
        <v>22.218456879999998</v>
      </c>
      <c r="GN78" s="2">
        <v>21.324436500000001</v>
      </c>
      <c r="GO78" s="2">
        <v>14.769863900000001</v>
      </c>
      <c r="GP78" s="2">
        <v>16.084185949999998</v>
      </c>
      <c r="GQ78" s="2">
        <v>15.86294329</v>
      </c>
      <c r="GR78" s="2">
        <v>22.511252580000001</v>
      </c>
      <c r="GS78" s="2">
        <v>17.677916830000001</v>
      </c>
      <c r="GT78" s="2">
        <v>16.486809610000002</v>
      </c>
      <c r="GU78" s="2">
        <v>17.291426820000002</v>
      </c>
      <c r="GV78" s="2">
        <v>16.913709919999999</v>
      </c>
      <c r="GW78" s="2">
        <v>18.727463459999999</v>
      </c>
      <c r="GX78" s="2">
        <v>14.08110456</v>
      </c>
      <c r="GY78" s="2">
        <v>15.54363236</v>
      </c>
      <c r="GZ78" s="2">
        <v>24.848872310000001</v>
      </c>
      <c r="HA78" s="2">
        <v>14.224929339999999</v>
      </c>
      <c r="HB78" s="2">
        <v>13.703375100000001</v>
      </c>
      <c r="HC78" s="2">
        <v>13.456124040000001</v>
      </c>
      <c r="HD78" s="2">
        <v>20.595251229999999</v>
      </c>
      <c r="HE78" s="2">
        <v>14.82025485</v>
      </c>
      <c r="HF78" s="2">
        <v>13.473038089999999</v>
      </c>
      <c r="HG78" s="2">
        <v>14.589846469999999</v>
      </c>
      <c r="HH78" s="2">
        <v>13.62142937</v>
      </c>
      <c r="HI78" s="2">
        <v>18.1748862</v>
      </c>
      <c r="HJ78" s="2">
        <v>14.46892452</v>
      </c>
      <c r="HK78" s="2">
        <v>16.788574919999999</v>
      </c>
      <c r="HL78" s="2">
        <v>38.051118840000001</v>
      </c>
      <c r="HM78" s="2">
        <v>15.96057038</v>
      </c>
      <c r="HN78" s="2">
        <v>12.55461275</v>
      </c>
      <c r="HO78" s="2">
        <v>14.10950274</v>
      </c>
      <c r="HP78" s="2">
        <v>19.974787160000002</v>
      </c>
      <c r="HQ78" s="2">
        <v>15.071053320000001</v>
      </c>
      <c r="HR78" s="2">
        <v>15.05634223</v>
      </c>
      <c r="HS78" s="2">
        <v>15.272798119999999</v>
      </c>
      <c r="HT78" s="2">
        <v>15.297999040000001</v>
      </c>
      <c r="HU78" s="2">
        <v>19.39550083</v>
      </c>
      <c r="HV78" s="2">
        <v>14.9608825</v>
      </c>
      <c r="HW78" s="2">
        <v>15.37107175</v>
      </c>
      <c r="HX78" s="2">
        <v>29.268758819999999</v>
      </c>
      <c r="HY78" s="2">
        <v>22.000412319999999</v>
      </c>
      <c r="HZ78" s="2">
        <v>18.648608230000001</v>
      </c>
      <c r="IA78" s="2">
        <v>12.88742407</v>
      </c>
      <c r="IB78" s="2">
        <v>17.543983560000001</v>
      </c>
      <c r="IC78" s="2">
        <v>12.32571694</v>
      </c>
      <c r="ID78" s="2">
        <v>12.848796009999999</v>
      </c>
      <c r="IE78" s="2">
        <v>13.30952815</v>
      </c>
      <c r="IF78" s="2">
        <v>13.486075</v>
      </c>
      <c r="IG78" s="2">
        <v>18.716347160000002</v>
      </c>
      <c r="IH78" s="2">
        <v>12.77151959</v>
      </c>
      <c r="II78" s="2">
        <v>18.092877219999998</v>
      </c>
      <c r="IJ78" s="2">
        <v>23.01908027</v>
      </c>
      <c r="IK78" s="2">
        <v>13.73684894</v>
      </c>
      <c r="IL78" s="2">
        <v>12.74182575</v>
      </c>
      <c r="IM78" s="2">
        <v>13.26524302</v>
      </c>
      <c r="IN78" s="2">
        <v>17.889959820000001</v>
      </c>
      <c r="IO78" s="2">
        <v>12.575609890000001</v>
      </c>
      <c r="IP78" s="2">
        <v>12.621755240000001</v>
      </c>
      <c r="IQ78" s="2">
        <v>13.13626101</v>
      </c>
      <c r="IR78" s="2">
        <v>12.137436940000001</v>
      </c>
      <c r="IS78" s="2">
        <v>18.80138895</v>
      </c>
      <c r="IT78" s="2">
        <v>12.254499409999999</v>
      </c>
      <c r="IU78" s="2">
        <v>21.85789411</v>
      </c>
      <c r="IV78" s="2">
        <v>12.26483868</v>
      </c>
      <c r="IW78" s="2">
        <v>12.58338225</v>
      </c>
      <c r="IX78" s="2">
        <v>12.59892462</v>
      </c>
      <c r="IY78" s="2">
        <v>12.192911540000001</v>
      </c>
      <c r="IZ78" s="2">
        <v>17.834532800000002</v>
      </c>
      <c r="JA78" s="2">
        <v>12.6490557</v>
      </c>
      <c r="JB78" s="2">
        <v>12.33614294</v>
      </c>
      <c r="JC78" s="2">
        <v>12.10007691</v>
      </c>
      <c r="JD78" s="2">
        <v>11.928702700000001</v>
      </c>
      <c r="JE78" s="2">
        <v>17.593765229999999</v>
      </c>
      <c r="JF78" s="2">
        <v>11.76989296</v>
      </c>
      <c r="JG78" s="2">
        <v>15.062576079999999</v>
      </c>
      <c r="JH78" s="2">
        <v>13.013118499999999</v>
      </c>
      <c r="JI78" s="2">
        <v>12.279568729999999</v>
      </c>
      <c r="JJ78" s="2">
        <v>12.13188626</v>
      </c>
      <c r="JK78" s="2">
        <v>12.30199459</v>
      </c>
      <c r="JL78" s="2">
        <v>18.33601028</v>
      </c>
      <c r="JM78" s="2">
        <v>12.07769042</v>
      </c>
      <c r="JN78" s="2">
        <v>12.71585662</v>
      </c>
      <c r="JO78" s="2">
        <v>12.01029641</v>
      </c>
      <c r="JP78" s="2">
        <v>11.929849409999999</v>
      </c>
      <c r="JQ78" s="2">
        <v>17.862505639999998</v>
      </c>
      <c r="JR78" s="2">
        <v>12.06708839</v>
      </c>
      <c r="JS78" s="2">
        <v>12.153654269999999</v>
      </c>
      <c r="JT78" s="2">
        <v>15.950617289999999</v>
      </c>
      <c r="JU78" s="2">
        <v>12.81182757</v>
      </c>
      <c r="JV78" s="2">
        <v>12.055746560000001</v>
      </c>
      <c r="JW78" s="2">
        <v>11.882603230000001</v>
      </c>
      <c r="JX78" s="2">
        <v>17.699431370000003</v>
      </c>
      <c r="JY78" s="2">
        <v>12.112781650000001</v>
      </c>
      <c r="JZ78" s="2">
        <v>12.081274109999999</v>
      </c>
      <c r="KA78" s="2">
        <v>11.995577539999999</v>
      </c>
      <c r="KB78" s="2">
        <v>11.856711300000001</v>
      </c>
      <c r="KC78" s="2">
        <v>17.77141885</v>
      </c>
      <c r="KD78" s="2">
        <v>11.808974470000001</v>
      </c>
      <c r="KE78" s="2">
        <v>14.955405240000001</v>
      </c>
      <c r="KF78" s="2">
        <v>12.14197383</v>
      </c>
      <c r="KG78" s="2">
        <v>12.077964619999999</v>
      </c>
      <c r="KH78" s="2">
        <v>11.845958019999999</v>
      </c>
      <c r="KI78" s="2">
        <v>12.024406050000001</v>
      </c>
      <c r="KJ78" s="2">
        <v>17.746265000000001</v>
      </c>
      <c r="KK78" s="2">
        <v>12.202869529999999</v>
      </c>
      <c r="KL78" s="2">
        <v>11.890920099999999</v>
      </c>
      <c r="KM78" s="2">
        <v>11.885296630000001</v>
      </c>
      <c r="KN78" s="2">
        <v>11.64210634</v>
      </c>
      <c r="KO78" s="2">
        <v>17.561759070000001</v>
      </c>
      <c r="KP78" s="2">
        <v>11.679937710000001</v>
      </c>
      <c r="KQ78" s="2">
        <v>11.871336730000001</v>
      </c>
      <c r="KR78" s="2">
        <v>12.040489320000001</v>
      </c>
    </row>
    <row r="79" spans="1:304" x14ac:dyDescent="0.2">
      <c r="A79" t="s">
        <v>40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755.00828459000002</v>
      </c>
      <c r="EU79" s="2">
        <v>197.82784776</v>
      </c>
      <c r="EV79" s="2">
        <v>9.7345491800000001</v>
      </c>
      <c r="EW79" s="2">
        <v>0</v>
      </c>
      <c r="EX79" s="2">
        <v>0</v>
      </c>
      <c r="EY79" s="2">
        <v>904.92573542000002</v>
      </c>
      <c r="EZ79" s="2">
        <v>0</v>
      </c>
      <c r="FA79" s="2">
        <v>0</v>
      </c>
      <c r="FB79" s="2">
        <v>516.60966488999998</v>
      </c>
      <c r="FC79" s="2">
        <v>0</v>
      </c>
      <c r="FD79" s="2">
        <v>0</v>
      </c>
      <c r="FE79" s="2">
        <v>800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1500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1500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2900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1029.96836125</v>
      </c>
      <c r="JV79" s="2">
        <v>937.45019351999997</v>
      </c>
      <c r="JW79" s="2">
        <v>19676.342249549998</v>
      </c>
      <c r="JX79" s="2">
        <v>18295.008025290001</v>
      </c>
      <c r="JY79" s="2">
        <v>15234.64804493</v>
      </c>
      <c r="JZ79" s="2">
        <v>19333.53379591</v>
      </c>
      <c r="KA79" s="2">
        <v>3616.7143652</v>
      </c>
      <c r="KB79" s="2">
        <v>122.94055859000001</v>
      </c>
      <c r="KC79" s="2">
        <v>0.42032151000000001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</row>
    <row r="80" spans="1:304" x14ac:dyDescent="0.2">
      <c r="A80" t="s">
        <v>41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0.17051733999999999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2.8295432800000002</v>
      </c>
      <c r="FE80" s="2">
        <v>20.19109284</v>
      </c>
      <c r="FF80" s="2">
        <v>20.330409289999999</v>
      </c>
      <c r="FG80" s="2">
        <v>19.936503630000001</v>
      </c>
      <c r="FH80" s="2">
        <v>21.89385459</v>
      </c>
      <c r="FI80" s="2">
        <v>20.621096420000001</v>
      </c>
      <c r="FJ80" s="2">
        <v>27.970034179999999</v>
      </c>
      <c r="FK80" s="2">
        <v>20.645056820000001</v>
      </c>
      <c r="FL80" s="2">
        <v>20.890734129999998</v>
      </c>
      <c r="FM80" s="2">
        <v>29.440727119999998</v>
      </c>
      <c r="FN80" s="2">
        <v>31.10537429</v>
      </c>
      <c r="FO80" s="2">
        <v>20.23005809</v>
      </c>
      <c r="FP80" s="2">
        <v>19.744491740000001</v>
      </c>
      <c r="FQ80" s="2">
        <v>20.308619350000001</v>
      </c>
      <c r="FR80" s="2">
        <v>19.97164343</v>
      </c>
      <c r="FS80" s="2">
        <v>20.860083469999999</v>
      </c>
      <c r="FT80" s="2">
        <v>24.115313570000001</v>
      </c>
      <c r="FU80" s="2">
        <v>23.241388239999999</v>
      </c>
      <c r="FV80" s="2">
        <v>22.99195701</v>
      </c>
      <c r="FW80" s="2">
        <v>29.678442449999999</v>
      </c>
      <c r="FX80" s="2">
        <v>28.72367826</v>
      </c>
      <c r="FY80" s="2">
        <v>27.419501449999998</v>
      </c>
      <c r="FZ80" s="2">
        <v>33.009920960000002</v>
      </c>
      <c r="GA80" s="2">
        <v>32.20110227</v>
      </c>
      <c r="GB80" s="2">
        <v>35.658624709999998</v>
      </c>
      <c r="GC80" s="2">
        <v>26.11190517</v>
      </c>
      <c r="GD80" s="2">
        <v>29.239739549999999</v>
      </c>
      <c r="GE80" s="2">
        <v>27.532585260000001</v>
      </c>
      <c r="GF80" s="2">
        <v>26.677286509999998</v>
      </c>
      <c r="GG80" s="2">
        <v>24.787316610000001</v>
      </c>
      <c r="GH80" s="2">
        <v>29.245201890000001</v>
      </c>
      <c r="GI80" s="2">
        <v>27.250736190000001</v>
      </c>
      <c r="GJ80" s="2">
        <v>28.51416768</v>
      </c>
      <c r="GK80" s="2">
        <v>20.202372499999999</v>
      </c>
      <c r="GL80" s="2">
        <v>24.136068349999999</v>
      </c>
      <c r="GM80" s="2">
        <v>28.171143780000001</v>
      </c>
      <c r="GN80" s="2">
        <v>30.669407669999998</v>
      </c>
      <c r="GO80" s="2">
        <v>26.031894170000001</v>
      </c>
      <c r="GP80" s="2">
        <v>27.454853920000001</v>
      </c>
      <c r="GQ80" s="2">
        <v>27.516555390000001</v>
      </c>
      <c r="GR80" s="2">
        <v>28.000129489999999</v>
      </c>
      <c r="GS80" s="2">
        <v>27.62856257</v>
      </c>
      <c r="GT80" s="2">
        <v>28.355612579999999</v>
      </c>
      <c r="GU80" s="2">
        <v>29.238133390000002</v>
      </c>
      <c r="GV80" s="2">
        <v>27.178646390000001</v>
      </c>
      <c r="GW80" s="2">
        <v>26.539144619999998</v>
      </c>
      <c r="GX80" s="2">
        <v>25.780132470000002</v>
      </c>
      <c r="GY80" s="2">
        <v>34.357547930000003</v>
      </c>
      <c r="GZ80" s="2">
        <v>29.085507960000001</v>
      </c>
      <c r="HA80" s="2">
        <v>31.617168840000001</v>
      </c>
      <c r="HB80" s="2">
        <v>31.934531889999999</v>
      </c>
      <c r="HC80" s="2">
        <v>30.54547041</v>
      </c>
      <c r="HD80" s="2">
        <v>31.245437970000001</v>
      </c>
      <c r="HE80" s="2">
        <v>29.290374490000001</v>
      </c>
      <c r="HF80" s="2">
        <v>29.435112019999998</v>
      </c>
      <c r="HG80" s="2">
        <v>27.339043520000001</v>
      </c>
      <c r="HH80" s="2">
        <v>28.914147870000001</v>
      </c>
      <c r="HI80" s="2">
        <v>29.10253264</v>
      </c>
      <c r="HJ80" s="2">
        <v>34.682674220000003</v>
      </c>
      <c r="HK80" s="2">
        <v>41.769448850000003</v>
      </c>
      <c r="HL80" s="2">
        <v>336.57862195000001</v>
      </c>
      <c r="HM80" s="2">
        <v>50.405653890000004</v>
      </c>
      <c r="HN80" s="2">
        <v>42.970348379999997</v>
      </c>
      <c r="HO80" s="2">
        <v>44.273815190000001</v>
      </c>
      <c r="HP80" s="2">
        <v>41.148586549999997</v>
      </c>
      <c r="HQ80" s="2">
        <v>35.208490820000002</v>
      </c>
      <c r="HR80" s="2">
        <v>35.359651040000003</v>
      </c>
      <c r="HS80" s="2">
        <v>39.964191540000002</v>
      </c>
      <c r="HT80" s="2">
        <v>39.963881620000002</v>
      </c>
      <c r="HU80" s="2">
        <v>51.075208570000001</v>
      </c>
      <c r="HV80" s="2">
        <v>39.40170449</v>
      </c>
      <c r="HW80" s="2">
        <v>45.92340471</v>
      </c>
      <c r="HX80" s="2">
        <v>44.944337259999998</v>
      </c>
      <c r="HY80" s="2">
        <v>45.224766289999998</v>
      </c>
      <c r="HZ80" s="2">
        <v>44.171797699999999</v>
      </c>
      <c r="IA80" s="2">
        <v>44.547513789999996</v>
      </c>
      <c r="IB80" s="2">
        <v>47.016020109999999</v>
      </c>
      <c r="IC80" s="2">
        <v>44.742043879999997</v>
      </c>
      <c r="ID80" s="2">
        <v>47.994935990000002</v>
      </c>
      <c r="IE80" s="2">
        <v>44.010274240000001</v>
      </c>
      <c r="IF80" s="2">
        <v>40.078470269999997</v>
      </c>
      <c r="IG80" s="2">
        <v>49.217323139999998</v>
      </c>
      <c r="IH80" s="2">
        <v>44.817484309999998</v>
      </c>
      <c r="II80" s="2">
        <v>47.942998029999998</v>
      </c>
      <c r="IJ80" s="2">
        <v>47.000316730000002</v>
      </c>
      <c r="IK80" s="2">
        <v>49.344833100000002</v>
      </c>
      <c r="IL80" s="2">
        <v>51.193119170000003</v>
      </c>
      <c r="IM80" s="2">
        <v>48.096719780000001</v>
      </c>
      <c r="IN80" s="2">
        <v>47.922336600000001</v>
      </c>
      <c r="IO80" s="2">
        <v>46.925695670000003</v>
      </c>
      <c r="IP80" s="2">
        <v>48.129607919999998</v>
      </c>
      <c r="IQ80" s="2">
        <v>45.79095495</v>
      </c>
      <c r="IR80" s="2">
        <v>43.410742730000003</v>
      </c>
      <c r="IS80" s="2">
        <v>50.95768735</v>
      </c>
      <c r="IT80" s="2">
        <v>42.501380869999998</v>
      </c>
      <c r="IU80" s="2">
        <v>45.981230179999997</v>
      </c>
      <c r="IV80" s="2">
        <v>51.775249459999998</v>
      </c>
      <c r="IW80" s="2">
        <v>51.624476870000002</v>
      </c>
      <c r="IX80" s="2">
        <v>52.16181023</v>
      </c>
      <c r="IY80" s="2">
        <v>51.600162230000002</v>
      </c>
      <c r="IZ80" s="2">
        <v>52.578315259999997</v>
      </c>
      <c r="JA80" s="2">
        <v>51.09879325</v>
      </c>
      <c r="JB80" s="2">
        <v>53.456114030000002</v>
      </c>
      <c r="JC80" s="2">
        <v>52.828003879999997</v>
      </c>
      <c r="JD80" s="2">
        <v>51.544530639999998</v>
      </c>
      <c r="JE80" s="2">
        <v>57.81222854</v>
      </c>
      <c r="JF80" s="2">
        <v>49.064748450000003</v>
      </c>
      <c r="JG80" s="2">
        <v>-8.1636789699999994</v>
      </c>
      <c r="JH80" s="2">
        <v>114.47890087</v>
      </c>
      <c r="JI80" s="2">
        <v>53.54230166</v>
      </c>
      <c r="JJ80" s="2">
        <v>53.943821759999999</v>
      </c>
      <c r="JK80" s="2">
        <v>53.51299332</v>
      </c>
      <c r="JL80" s="2">
        <v>144.69298284000001</v>
      </c>
      <c r="JM80" s="2">
        <v>54.962451999999999</v>
      </c>
      <c r="JN80" s="2">
        <v>56.158609730000002</v>
      </c>
      <c r="JO80" s="2">
        <v>54.189114600000003</v>
      </c>
      <c r="JP80" s="2">
        <v>54.252803229999998</v>
      </c>
      <c r="JQ80" s="2">
        <v>56.300450069999997</v>
      </c>
      <c r="JR80" s="2">
        <v>51.681125200000004</v>
      </c>
      <c r="JS80" s="2">
        <v>51.95598717</v>
      </c>
      <c r="JT80" s="2">
        <v>53.951356279999999</v>
      </c>
      <c r="JU80" s="2">
        <v>53.65459104</v>
      </c>
      <c r="JV80" s="2">
        <v>57.462885560000004</v>
      </c>
      <c r="JW80" s="2">
        <v>56.885486049999997</v>
      </c>
      <c r="JX80" s="2">
        <v>54.165835360000003</v>
      </c>
      <c r="JY80" s="2">
        <v>52.822720500000003</v>
      </c>
      <c r="JZ80" s="2">
        <v>52.688900329999996</v>
      </c>
      <c r="KA80" s="2">
        <v>52.009403259999999</v>
      </c>
      <c r="KB80" s="2">
        <v>51.198038009999998</v>
      </c>
      <c r="KC80" s="2">
        <v>52.200326959999998</v>
      </c>
      <c r="KD80" s="2">
        <v>50.622242139999997</v>
      </c>
      <c r="KE80" s="2">
        <v>51.740559049999995</v>
      </c>
      <c r="KF80" s="2">
        <v>70.162403650000002</v>
      </c>
      <c r="KG80" s="2">
        <v>51.124800380000003</v>
      </c>
      <c r="KH80" s="2">
        <v>53.67466786</v>
      </c>
      <c r="KI80" s="2">
        <v>48.116362780000003</v>
      </c>
      <c r="KJ80" s="2">
        <v>56.798265869999994</v>
      </c>
      <c r="KK80" s="2">
        <v>51.952679140000001</v>
      </c>
      <c r="KL80" s="2">
        <v>44.006811110000001</v>
      </c>
      <c r="KM80" s="2">
        <v>51.99399082</v>
      </c>
      <c r="KN80" s="2">
        <v>51.269893240000002</v>
      </c>
      <c r="KO80" s="2">
        <v>49.345767670000001</v>
      </c>
      <c r="KP80" s="2">
        <v>49.235897700000002</v>
      </c>
      <c r="KQ80" s="2">
        <v>52.68174312</v>
      </c>
      <c r="KR80" s="2">
        <v>55.704765799999997</v>
      </c>
    </row>
    <row r="81" spans="1:304" x14ac:dyDescent="0.2">
      <c r="A81" t="s">
        <v>42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110.74238899999999</v>
      </c>
      <c r="AA81" s="2">
        <v>112.59775500000001</v>
      </c>
      <c r="AB81" s="2">
        <v>115.02914100000001</v>
      </c>
      <c r="AC81" s="2">
        <v>18.90106763</v>
      </c>
      <c r="AD81" s="2">
        <v>213.102496</v>
      </c>
      <c r="AE81" s="2">
        <v>120.484043</v>
      </c>
      <c r="AF81" s="2">
        <v>123.324138</v>
      </c>
      <c r="AG81" s="2">
        <v>125.27296000000001</v>
      </c>
      <c r="AH81" s="2">
        <v>126.25638000000001</v>
      </c>
      <c r="AI81" s="2">
        <v>129.75941</v>
      </c>
      <c r="AJ81" s="2">
        <v>131.39174</v>
      </c>
      <c r="AK81" s="2">
        <v>133.13007000000002</v>
      </c>
      <c r="AL81" s="2">
        <v>144.48104157</v>
      </c>
      <c r="AM81" s="2">
        <v>145.73487184999999</v>
      </c>
      <c r="AN81" s="2">
        <v>147.38399999999999</v>
      </c>
      <c r="AO81" s="2">
        <v>150.393</v>
      </c>
      <c r="AP81" s="2">
        <v>168.48209018</v>
      </c>
      <c r="AQ81" s="2">
        <v>171.45794812</v>
      </c>
      <c r="AR81" s="2">
        <v>173.08351873000001</v>
      </c>
      <c r="AS81" s="2">
        <v>174.81124872999999</v>
      </c>
      <c r="AT81" s="2">
        <v>178.07414788</v>
      </c>
      <c r="AU81" s="2">
        <v>181.00830429999999</v>
      </c>
      <c r="AV81" s="2">
        <v>185.99930252999999</v>
      </c>
      <c r="AW81" s="2">
        <v>186.00891446999998</v>
      </c>
      <c r="AX81" s="2">
        <v>187.36883520999999</v>
      </c>
      <c r="AY81" s="2">
        <v>188.78768350000001</v>
      </c>
      <c r="AZ81" s="2">
        <v>193.20673206999999</v>
      </c>
      <c r="BA81" s="2">
        <v>195.74818734000002</v>
      </c>
      <c r="BB81" s="2">
        <v>232.91898999999998</v>
      </c>
      <c r="BC81" s="2">
        <v>235.66614100000001</v>
      </c>
      <c r="BD81" s="2">
        <v>238.69716185000001</v>
      </c>
      <c r="BE81" s="2">
        <v>241.19851730000002</v>
      </c>
      <c r="BF81" s="2">
        <v>242.92964061000001</v>
      </c>
      <c r="BG81" s="2">
        <v>242.48492554000001</v>
      </c>
      <c r="BH81" s="2">
        <v>242.71145397000001</v>
      </c>
      <c r="BI81" s="2">
        <v>245.49115598</v>
      </c>
      <c r="BJ81" s="2">
        <v>282.55689988</v>
      </c>
      <c r="BK81" s="2">
        <v>249.94557815000002</v>
      </c>
      <c r="BL81" s="2">
        <v>253.87335525</v>
      </c>
      <c r="BM81" s="2">
        <v>264.55671964000004</v>
      </c>
      <c r="BN81" s="2">
        <v>290.59006319999997</v>
      </c>
      <c r="BO81" s="2">
        <v>294.06896828999999</v>
      </c>
      <c r="BP81" s="2">
        <v>299.23792534</v>
      </c>
      <c r="BQ81" s="2">
        <v>302.22397574999997</v>
      </c>
      <c r="BR81" s="2">
        <v>306.74113258</v>
      </c>
      <c r="BS81" s="2">
        <v>347.44712780000003</v>
      </c>
      <c r="BT81" s="2">
        <v>313.45185676</v>
      </c>
      <c r="BU81" s="2">
        <v>258.09261624999999</v>
      </c>
      <c r="BV81" s="2">
        <v>260.46137837999999</v>
      </c>
      <c r="BW81" s="2">
        <v>315.80801711000004</v>
      </c>
      <c r="BX81" s="2">
        <v>328.78911238000001</v>
      </c>
      <c r="BY81" s="2">
        <v>337.50213114000002</v>
      </c>
      <c r="BZ81" s="2">
        <v>393.01786304000001</v>
      </c>
      <c r="CA81" s="2">
        <v>397.92808340999994</v>
      </c>
      <c r="CB81" s="2">
        <v>400.72076806999996</v>
      </c>
      <c r="CC81" s="2">
        <v>400.70039370999996</v>
      </c>
      <c r="CD81" s="2">
        <v>405.72479847</v>
      </c>
      <c r="CE81" s="2">
        <v>408.53354881000001</v>
      </c>
      <c r="CF81" s="2">
        <v>409.2309444</v>
      </c>
      <c r="CG81" s="2">
        <v>389.57509735000002</v>
      </c>
      <c r="CH81" s="2">
        <v>493.50137244999996</v>
      </c>
      <c r="CI81" s="2">
        <v>601.05912357</v>
      </c>
      <c r="CJ81" s="2">
        <v>531.04296282000007</v>
      </c>
      <c r="CK81" s="2">
        <v>592.48201353000002</v>
      </c>
      <c r="CL81" s="2">
        <v>601.8251296599999</v>
      </c>
      <c r="CM81" s="2">
        <v>652.78910614999995</v>
      </c>
      <c r="CN81" s="2">
        <v>659.99058312</v>
      </c>
      <c r="CO81" s="2">
        <v>667.77048603000003</v>
      </c>
      <c r="CP81" s="2">
        <v>673.36202575999994</v>
      </c>
      <c r="CQ81" s="2">
        <v>679.77216466999994</v>
      </c>
      <c r="CR81" s="2">
        <v>686.49552281000001</v>
      </c>
      <c r="CS81" s="2">
        <v>661.89664354000001</v>
      </c>
      <c r="CT81" s="2">
        <v>617.54523608</v>
      </c>
      <c r="CU81" s="2">
        <v>692.10941214000002</v>
      </c>
      <c r="CV81" s="2">
        <v>702.59818157999996</v>
      </c>
      <c r="CW81" s="2">
        <v>703.78891925999994</v>
      </c>
      <c r="CX81" s="2">
        <v>712.15076114999988</v>
      </c>
      <c r="CY81" s="2">
        <v>819.58238013999994</v>
      </c>
      <c r="CZ81" s="2">
        <v>821.68484244000001</v>
      </c>
      <c r="DA81" s="2">
        <v>826.58876264000003</v>
      </c>
      <c r="DB81" s="2">
        <v>830.30898561000004</v>
      </c>
      <c r="DC81" s="2">
        <v>837.45235183000011</v>
      </c>
      <c r="DD81" s="2">
        <v>840.92914934999999</v>
      </c>
      <c r="DE81" s="2">
        <v>848.32783298999993</v>
      </c>
      <c r="DF81" s="2">
        <v>850.88027006000004</v>
      </c>
      <c r="DG81" s="2">
        <v>852.50578139000004</v>
      </c>
      <c r="DH81" s="2">
        <v>862.16885425999999</v>
      </c>
      <c r="DI81" s="2">
        <v>868.59053328000005</v>
      </c>
      <c r="DJ81" s="2">
        <v>1010.18647925</v>
      </c>
      <c r="DK81" s="2">
        <v>1014.9784420899999</v>
      </c>
      <c r="DL81" s="2">
        <v>1021.87053096</v>
      </c>
      <c r="DM81" s="2">
        <v>1028.3857023300002</v>
      </c>
      <c r="DN81" s="2">
        <v>1026.9001802800001</v>
      </c>
      <c r="DO81" s="2">
        <v>1030.0753518500001</v>
      </c>
      <c r="DP81" s="2">
        <v>1035.14821067</v>
      </c>
      <c r="DQ81" s="2">
        <v>1037.1604851</v>
      </c>
      <c r="DR81" s="2">
        <v>1052.7813851999999</v>
      </c>
      <c r="DS81" s="2">
        <v>1046.2599104799999</v>
      </c>
      <c r="DT81" s="2">
        <v>1049.5182444500001</v>
      </c>
      <c r="DU81" s="2">
        <v>1057.2931464999999</v>
      </c>
      <c r="DV81" s="2">
        <v>1149.8182745899999</v>
      </c>
      <c r="DW81" s="2">
        <v>1152.7171745000001</v>
      </c>
      <c r="DX81" s="2">
        <v>1159.0561727700001</v>
      </c>
      <c r="DY81" s="2">
        <v>1164.0187132799999</v>
      </c>
      <c r="DZ81" s="2">
        <v>1169.67651168</v>
      </c>
      <c r="EA81" s="2">
        <v>1182.1655856</v>
      </c>
      <c r="EB81" s="2">
        <v>1184.2700481300001</v>
      </c>
      <c r="EC81" s="2">
        <v>1824.41708683</v>
      </c>
      <c r="ED81" s="2">
        <v>1194.3022996</v>
      </c>
      <c r="EE81" s="2">
        <v>1201.02627768</v>
      </c>
      <c r="EF81" s="2">
        <v>1267.6267153199999</v>
      </c>
      <c r="EG81" s="2">
        <v>1331.1201310900001</v>
      </c>
      <c r="EH81" s="2">
        <v>1334.0362653300001</v>
      </c>
      <c r="EI81" s="2">
        <v>1498.90343031</v>
      </c>
      <c r="EJ81" s="2">
        <v>1344.6777985800002</v>
      </c>
      <c r="EK81" s="2">
        <v>1351.80129678</v>
      </c>
      <c r="EL81" s="2">
        <v>1366.8333773300001</v>
      </c>
      <c r="EM81" s="2">
        <v>1375.42573928</v>
      </c>
      <c r="EN81" s="2">
        <v>1378.3546075900001</v>
      </c>
      <c r="EO81" s="2">
        <v>1392.0880481700001</v>
      </c>
      <c r="EP81" s="2">
        <v>1386.46379047</v>
      </c>
      <c r="EQ81" s="2">
        <v>1467.8462925900001</v>
      </c>
      <c r="ER81" s="2">
        <v>1615.5232497400002</v>
      </c>
      <c r="ES81" s="2">
        <v>1581.21934177</v>
      </c>
      <c r="ET81" s="2">
        <v>1586.68440867</v>
      </c>
      <c r="EU81" s="2">
        <v>1598.2965908699998</v>
      </c>
      <c r="EV81" s="2">
        <v>1593.2333756200001</v>
      </c>
      <c r="EW81" s="2">
        <v>1601.73785997</v>
      </c>
      <c r="EX81" s="2">
        <v>1610.92222887</v>
      </c>
      <c r="EY81" s="2">
        <v>1628.5441372299999</v>
      </c>
      <c r="EZ81" s="2">
        <v>1633.9492366899999</v>
      </c>
      <c r="FA81" s="2">
        <v>1641.5743883499999</v>
      </c>
      <c r="FB81" s="2">
        <v>1592.1023771099999</v>
      </c>
      <c r="FC81" s="2">
        <v>1981.01023968</v>
      </c>
      <c r="FD81" s="2">
        <v>1885.48890841</v>
      </c>
      <c r="FE81" s="2">
        <v>1864.8901280299999</v>
      </c>
      <c r="FF81" s="2">
        <v>1844.1994317499998</v>
      </c>
      <c r="FG81" s="2">
        <v>1874.24799947</v>
      </c>
      <c r="FH81" s="2">
        <v>1916.1555398200001</v>
      </c>
      <c r="FI81" s="2">
        <v>1889.3926645299998</v>
      </c>
      <c r="FJ81" s="2">
        <v>1891.7664604000001</v>
      </c>
      <c r="FK81" s="2">
        <v>1910.10692632</v>
      </c>
      <c r="FL81" s="2">
        <v>1921.7477367000001</v>
      </c>
      <c r="FM81" s="2">
        <v>1931.3908765900001</v>
      </c>
      <c r="FN81" s="2">
        <v>1989.3956481399998</v>
      </c>
      <c r="FO81" s="2">
        <v>2052.1103390600001</v>
      </c>
      <c r="FP81" s="2">
        <v>2072.1104972100002</v>
      </c>
      <c r="FQ81" s="2">
        <v>2128.4331634399996</v>
      </c>
      <c r="FR81" s="2">
        <v>2094.7100728300002</v>
      </c>
      <c r="FS81" s="2">
        <v>2112.5442408100002</v>
      </c>
      <c r="FT81" s="2">
        <v>2119.1489292299998</v>
      </c>
      <c r="FU81" s="2">
        <v>2118.4989194700001</v>
      </c>
      <c r="FV81" s="2">
        <v>2128.1972170099998</v>
      </c>
      <c r="FW81" s="2">
        <v>2139.4368233200003</v>
      </c>
      <c r="FX81" s="2">
        <v>2141.6266722800001</v>
      </c>
      <c r="FY81" s="2">
        <v>2139.68391896</v>
      </c>
      <c r="FZ81" s="2">
        <v>2314.6057393599999</v>
      </c>
      <c r="GA81" s="2">
        <v>2451.3972167800002</v>
      </c>
      <c r="GB81" s="2">
        <v>2466.1726135499998</v>
      </c>
      <c r="GC81" s="2">
        <v>2506.6887765700003</v>
      </c>
      <c r="GD81" s="2">
        <v>2488.3900614700001</v>
      </c>
      <c r="GE81" s="2">
        <v>2491.7213284200002</v>
      </c>
      <c r="GF81" s="2">
        <v>2511.3617933699998</v>
      </c>
      <c r="GG81" s="2">
        <v>2502.44288775</v>
      </c>
      <c r="GH81" s="2">
        <v>2517.1608682999999</v>
      </c>
      <c r="GI81" s="2">
        <v>2537.9460348900002</v>
      </c>
      <c r="GJ81" s="2">
        <v>2547.6226140900003</v>
      </c>
      <c r="GK81" s="2">
        <v>2207.8083453099998</v>
      </c>
      <c r="GL81" s="2">
        <v>2994.0213118899997</v>
      </c>
      <c r="GM81" s="2">
        <v>2770.63661026</v>
      </c>
      <c r="GN81" s="2">
        <v>2479.3241603500001</v>
      </c>
      <c r="GO81" s="2">
        <v>3174.0238719200001</v>
      </c>
      <c r="GP81" s="2">
        <v>2825.9007636900001</v>
      </c>
      <c r="GQ81" s="2">
        <v>2830.7768365000002</v>
      </c>
      <c r="GR81" s="2">
        <v>2856.09255248</v>
      </c>
      <c r="GS81" s="2">
        <v>2848.6076409000002</v>
      </c>
      <c r="GT81" s="2">
        <v>2842.0121563500002</v>
      </c>
      <c r="GU81" s="2">
        <v>2945.0504249400001</v>
      </c>
      <c r="GV81" s="2">
        <v>2845.5398792400001</v>
      </c>
      <c r="GW81" s="2">
        <v>2531.57670143</v>
      </c>
      <c r="GX81" s="2">
        <v>3101.4211210600001</v>
      </c>
      <c r="GY81" s="2">
        <v>2717.0201849099999</v>
      </c>
      <c r="GZ81" s="2">
        <v>3129.79727086</v>
      </c>
      <c r="HA81" s="2">
        <v>3143.7845754699997</v>
      </c>
      <c r="HB81" s="2">
        <v>3194.19499636</v>
      </c>
      <c r="HC81" s="2">
        <v>3550.6457914500002</v>
      </c>
      <c r="HD81" s="2">
        <v>3572.2847698199998</v>
      </c>
      <c r="HE81" s="2">
        <v>3221.7511697699997</v>
      </c>
      <c r="HF81" s="2">
        <v>3228.9018506100001</v>
      </c>
      <c r="HG81" s="2">
        <v>3153.4333998899997</v>
      </c>
      <c r="HH81" s="2">
        <v>3281.6982714300002</v>
      </c>
      <c r="HI81" s="2">
        <v>3262.8311633899998</v>
      </c>
      <c r="HJ81" s="2">
        <v>3436.0230743400002</v>
      </c>
      <c r="HK81" s="2">
        <v>3503.64467096</v>
      </c>
      <c r="HL81" s="2">
        <v>3547.7635100699999</v>
      </c>
      <c r="HM81" s="2">
        <v>3565.3174854700001</v>
      </c>
      <c r="HN81" s="2">
        <v>3561.7672754099999</v>
      </c>
      <c r="HO81" s="2">
        <v>3592.7517291700001</v>
      </c>
      <c r="HP81" s="2">
        <v>3561.1499066000001</v>
      </c>
      <c r="HQ81" s="2">
        <v>3510.4280447699998</v>
      </c>
      <c r="HR81" s="2">
        <v>3499.9684389200002</v>
      </c>
      <c r="HS81" s="2">
        <v>3584.2520196400001</v>
      </c>
      <c r="HT81" s="2">
        <v>3652.6829169500002</v>
      </c>
      <c r="HU81" s="2">
        <v>3522.6107697399998</v>
      </c>
      <c r="HV81" s="2">
        <v>3884.0844185999999</v>
      </c>
      <c r="HW81" s="2">
        <v>4018.6714343899998</v>
      </c>
      <c r="HX81" s="2">
        <v>4054.0466174500002</v>
      </c>
      <c r="HY81" s="2">
        <v>4085.0274655600001</v>
      </c>
      <c r="HZ81" s="2">
        <v>4136.85890604</v>
      </c>
      <c r="IA81" s="2">
        <v>4101.2434084200004</v>
      </c>
      <c r="IB81" s="2">
        <v>4117.9358990000001</v>
      </c>
      <c r="IC81" s="2">
        <v>4088.3821859</v>
      </c>
      <c r="ID81" s="2">
        <v>4128.9362729300001</v>
      </c>
      <c r="IE81" s="2">
        <v>4154.5889612800001</v>
      </c>
      <c r="IF81" s="2">
        <v>4190.3541861599997</v>
      </c>
      <c r="IG81" s="2">
        <v>4029.9542527799999</v>
      </c>
      <c r="IH81" s="2">
        <v>4286.5294106700003</v>
      </c>
      <c r="II81" s="2">
        <v>4406.5461476099999</v>
      </c>
      <c r="IJ81" s="2">
        <v>4421.6031526400002</v>
      </c>
      <c r="IK81" s="2">
        <v>4490.4709149399996</v>
      </c>
      <c r="IL81" s="2">
        <v>4614.9018861599998</v>
      </c>
      <c r="IM81" s="2">
        <v>4484.6976397799999</v>
      </c>
      <c r="IN81" s="2">
        <v>4526.6953573700002</v>
      </c>
      <c r="IO81" s="2">
        <v>4493.2045962499997</v>
      </c>
      <c r="IP81" s="2">
        <v>4546.8254865099998</v>
      </c>
      <c r="IQ81" s="2">
        <v>4565.7407014600003</v>
      </c>
      <c r="IR81" s="2">
        <v>4405.1034044999997</v>
      </c>
      <c r="IS81" s="2">
        <v>4501.8785805799898</v>
      </c>
      <c r="IT81" s="2">
        <v>4522.4892935899998</v>
      </c>
      <c r="IU81" s="2">
        <v>4595.1767526100002</v>
      </c>
      <c r="IV81" s="2">
        <v>4782.8413332299997</v>
      </c>
      <c r="IW81" s="2">
        <v>4700.2432596600001</v>
      </c>
      <c r="IX81" s="2">
        <v>4679.5717201199996</v>
      </c>
      <c r="IY81" s="2">
        <v>4685.3975297999996</v>
      </c>
      <c r="IZ81" s="2">
        <v>4651.9943374000004</v>
      </c>
      <c r="JA81" s="2">
        <v>4718.0498610200002</v>
      </c>
      <c r="JB81" s="2">
        <v>4646.8031623099996</v>
      </c>
      <c r="JC81" s="2">
        <v>4706.1764560199999</v>
      </c>
      <c r="JD81" s="2">
        <v>4726.9388466199998</v>
      </c>
      <c r="JE81" s="2">
        <v>4740.3538204400002</v>
      </c>
      <c r="JF81" s="2">
        <v>4806.8721526099998</v>
      </c>
      <c r="JG81" s="2">
        <v>4922.3607898399996</v>
      </c>
      <c r="JH81" s="2">
        <v>5096.3186930600004</v>
      </c>
      <c r="JI81" s="2">
        <v>4999.3786301999999</v>
      </c>
      <c r="JJ81" s="2">
        <v>4927.7948203699998</v>
      </c>
      <c r="JK81" s="2">
        <v>4924.1678153800003</v>
      </c>
      <c r="JL81" s="2">
        <v>4956.16704888</v>
      </c>
      <c r="JM81" s="2">
        <v>4947.6194089600003</v>
      </c>
      <c r="JN81" s="2">
        <v>5014.597718</v>
      </c>
      <c r="JO81" s="2">
        <v>5015.9199160899998</v>
      </c>
      <c r="JP81" s="2">
        <v>5225.5351105199998</v>
      </c>
      <c r="JQ81" s="2">
        <v>4891.6321686900001</v>
      </c>
      <c r="JR81" s="2">
        <v>5039.9368849299999</v>
      </c>
      <c r="JS81" s="2">
        <v>5280.0416292899999</v>
      </c>
      <c r="JT81" s="2">
        <v>5226.8908900600009</v>
      </c>
      <c r="JU81" s="2">
        <v>5333.0519910200001</v>
      </c>
      <c r="JV81" s="2">
        <v>5252.3648386499999</v>
      </c>
      <c r="JW81" s="2">
        <v>5298.4925356599997</v>
      </c>
      <c r="JX81" s="2">
        <v>5183.0225412600003</v>
      </c>
      <c r="JY81" s="2">
        <v>5178.98082342</v>
      </c>
      <c r="JZ81" s="2">
        <v>5150.2395490099998</v>
      </c>
      <c r="KA81" s="2">
        <v>5225.2740194999997</v>
      </c>
      <c r="KB81" s="2">
        <v>5218.2954367499997</v>
      </c>
      <c r="KC81" s="2">
        <v>5280.9722942399994</v>
      </c>
      <c r="KD81" s="2">
        <v>5405.0428688500006</v>
      </c>
      <c r="KE81" s="2">
        <v>5525.0725639799994</v>
      </c>
      <c r="KF81" s="2">
        <v>5674.24252953</v>
      </c>
      <c r="KG81" s="2">
        <v>5530.6503417499998</v>
      </c>
      <c r="KH81" s="2">
        <v>5715.7483653400004</v>
      </c>
      <c r="KI81" s="2">
        <v>5874.5517824999997</v>
      </c>
      <c r="KJ81" s="2">
        <v>5757.9427659499997</v>
      </c>
      <c r="KK81" s="2">
        <v>5775.0698973199997</v>
      </c>
      <c r="KL81" s="2">
        <v>5645.7927187499999</v>
      </c>
      <c r="KM81" s="2">
        <v>5747.3399080500003</v>
      </c>
      <c r="KN81" s="2">
        <v>5354.1669710200003</v>
      </c>
      <c r="KO81" s="2">
        <v>5662.0888436099995</v>
      </c>
      <c r="KP81" s="2">
        <v>5919.6841010600001</v>
      </c>
      <c r="KQ81" s="2">
        <v>6194.7116425699996</v>
      </c>
      <c r="KR81" s="2">
        <v>6456.4049888899999</v>
      </c>
    </row>
    <row r="82" spans="1:304" x14ac:dyDescent="0.2">
      <c r="A82" t="s">
        <v>102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4.5092882599999999</v>
      </c>
      <c r="FC82" s="2">
        <v>3.343322070000001</v>
      </c>
      <c r="FD82" s="2">
        <v>55.338115109999997</v>
      </c>
      <c r="FE82" s="2">
        <v>29.831048989999999</v>
      </c>
      <c r="FF82" s="2">
        <v>16.632678970000001</v>
      </c>
      <c r="FG82" s="2">
        <v>22.564528030000002</v>
      </c>
      <c r="FH82" s="2">
        <v>22.323161429999999</v>
      </c>
      <c r="FI82" s="2">
        <v>19.633276440000003</v>
      </c>
      <c r="FJ82" s="2">
        <v>18.698640839999999</v>
      </c>
      <c r="FK82" s="2">
        <v>25.147384550000002</v>
      </c>
      <c r="FL82" s="2">
        <v>20.95413568</v>
      </c>
      <c r="FM82" s="2">
        <v>29.311622679999999</v>
      </c>
      <c r="FN82" s="2">
        <v>19.433057649999999</v>
      </c>
      <c r="FO82" s="2">
        <v>15.066226759999999</v>
      </c>
      <c r="FP82" s="2">
        <v>25.796702960000001</v>
      </c>
      <c r="FQ82" s="2">
        <v>60.619341069999997</v>
      </c>
      <c r="FR82" s="2">
        <v>22.489369239999998</v>
      </c>
      <c r="FS82" s="2">
        <v>32.342798600000002</v>
      </c>
      <c r="FT82" s="2">
        <v>26.965538039999998</v>
      </c>
      <c r="FU82" s="2">
        <v>25.685092280000003</v>
      </c>
      <c r="FV82" s="2">
        <v>29.56300074</v>
      </c>
      <c r="FW82" s="2">
        <v>25.772453550000002</v>
      </c>
      <c r="FX82" s="2">
        <v>28.877763680000001</v>
      </c>
      <c r="FY82" s="2">
        <v>18.498787800000002</v>
      </c>
      <c r="FZ82" s="2">
        <v>13.59041798</v>
      </c>
      <c r="GA82" s="2">
        <v>25.77619687</v>
      </c>
      <c r="GB82" s="2">
        <v>25.042367170000002</v>
      </c>
      <c r="GC82" s="2">
        <v>58.887961579999995</v>
      </c>
      <c r="GD82" s="2">
        <v>25.262855460000001</v>
      </c>
      <c r="GE82" s="2">
        <v>32.671605929999998</v>
      </c>
      <c r="GF82" s="2">
        <v>36.134227060000001</v>
      </c>
      <c r="GG82" s="2">
        <v>21.399323239999998</v>
      </c>
      <c r="GH82" s="2">
        <v>31.314647399999998</v>
      </c>
      <c r="GI82" s="2">
        <v>29.516265090000001</v>
      </c>
      <c r="GJ82" s="2">
        <v>36.277899179999999</v>
      </c>
      <c r="GK82" s="2">
        <v>0</v>
      </c>
      <c r="GL82" s="2">
        <v>52.048559990000001</v>
      </c>
      <c r="GM82" s="2">
        <v>18.934207730000001</v>
      </c>
      <c r="GN82" s="2">
        <v>31.310154760000003</v>
      </c>
      <c r="GO82" s="2">
        <v>68.341521159999999</v>
      </c>
      <c r="GP82" s="2">
        <v>34.202825930000003</v>
      </c>
      <c r="GQ82" s="2">
        <v>37.294522430000001</v>
      </c>
      <c r="GR82" s="2">
        <v>41.846105020000003</v>
      </c>
      <c r="GS82" s="2">
        <v>33.565071639999999</v>
      </c>
      <c r="GT82" s="2">
        <v>0</v>
      </c>
      <c r="GU82" s="2">
        <v>103.17863186</v>
      </c>
      <c r="GV82" s="2">
        <v>0</v>
      </c>
      <c r="GW82" s="2">
        <v>0</v>
      </c>
      <c r="GX82" s="2">
        <v>148.37106201</v>
      </c>
      <c r="GY82" s="2">
        <v>0</v>
      </c>
      <c r="GZ82" s="2">
        <v>42.366125449999998</v>
      </c>
      <c r="HA82" s="2">
        <v>57.608384239999999</v>
      </c>
      <c r="HB82" s="2">
        <v>64.884686670000008</v>
      </c>
      <c r="HC82" s="2">
        <v>72.360474999999994</v>
      </c>
      <c r="HD82" s="2">
        <v>86.726629079999995</v>
      </c>
      <c r="HE82" s="2">
        <v>95.171213069999993</v>
      </c>
      <c r="HF82" s="2">
        <v>67.532603510000001</v>
      </c>
      <c r="HG82" s="2">
        <v>10.98247658</v>
      </c>
      <c r="HH82" s="2">
        <v>0</v>
      </c>
      <c r="HI82" s="2">
        <v>0</v>
      </c>
      <c r="HJ82" s="2">
        <v>121.90492868999999</v>
      </c>
      <c r="HK82" s="2">
        <v>46.445112439999996</v>
      </c>
      <c r="HL82" s="2">
        <v>60.578520159999997</v>
      </c>
      <c r="HM82" s="2">
        <v>77.845374419999999</v>
      </c>
      <c r="HN82" s="2">
        <v>71.000640349999998</v>
      </c>
      <c r="HO82" s="2">
        <v>77.815791779999998</v>
      </c>
      <c r="HP82" s="2">
        <v>57.611710240000001</v>
      </c>
      <c r="HQ82" s="2">
        <v>53.079232009999998</v>
      </c>
      <c r="HR82" s="2">
        <v>54.899230689999996</v>
      </c>
      <c r="HS82" s="2">
        <v>71.672934209999994</v>
      </c>
      <c r="HT82" s="2">
        <v>203.08989641999997</v>
      </c>
      <c r="HU82" s="2">
        <v>-9.3163419999999997E-2</v>
      </c>
      <c r="HV82" s="2">
        <v>130.68550188</v>
      </c>
      <c r="HW82" s="2">
        <v>49.63799246</v>
      </c>
      <c r="HX82" s="2">
        <v>40.015205990000005</v>
      </c>
      <c r="HY82" s="2">
        <v>70.212224259999999</v>
      </c>
      <c r="HZ82" s="2">
        <v>95.635346900000002</v>
      </c>
      <c r="IA82" s="2">
        <v>72.841055909999994</v>
      </c>
      <c r="IB82" s="2">
        <v>89.053352069999988</v>
      </c>
      <c r="IC82" s="2">
        <v>32.472419500000001</v>
      </c>
      <c r="ID82" s="2">
        <v>80.795884770000001</v>
      </c>
      <c r="IE82" s="2">
        <v>73.743876720000003</v>
      </c>
      <c r="IF82" s="2">
        <v>226.11542083000001</v>
      </c>
      <c r="IG82" s="2">
        <v>70.22228423</v>
      </c>
      <c r="IH82" s="2">
        <v>45.52492969</v>
      </c>
      <c r="II82" s="2">
        <v>45.545056409999994</v>
      </c>
      <c r="IJ82" s="2">
        <v>61.860893310000002</v>
      </c>
      <c r="IK82" s="2">
        <v>83.741159809999999</v>
      </c>
      <c r="IL82" s="2">
        <v>213.96334838999999</v>
      </c>
      <c r="IM82" s="2">
        <v>79.769174500000005</v>
      </c>
      <c r="IN82" s="2">
        <v>94.881662459999987</v>
      </c>
      <c r="IO82" s="2">
        <v>63.177298130000004</v>
      </c>
      <c r="IP82" s="2">
        <v>99.286015290000009</v>
      </c>
      <c r="IQ82" s="2">
        <v>82.35157937000001</v>
      </c>
      <c r="IR82" s="2">
        <v>83.682349610000003</v>
      </c>
      <c r="IS82" s="2">
        <v>93.657811549999991</v>
      </c>
      <c r="IT82" s="2">
        <v>28.955423850000003</v>
      </c>
      <c r="IU82" s="2">
        <v>39.050512679999997</v>
      </c>
      <c r="IV82" s="2">
        <v>195.89544713999999</v>
      </c>
      <c r="IW82" s="2">
        <v>79.696401140000006</v>
      </c>
      <c r="IX82" s="2">
        <v>85.104028389999996</v>
      </c>
      <c r="IY82" s="2">
        <v>92.137238069999995</v>
      </c>
      <c r="IZ82" s="2">
        <v>100.75010603</v>
      </c>
      <c r="JA82" s="2">
        <v>81.329102640000002</v>
      </c>
      <c r="JB82" s="2">
        <v>105.97134648999999</v>
      </c>
      <c r="JC82" s="2">
        <v>91.00550878</v>
      </c>
      <c r="JD82" s="2">
        <v>102.32504626000001</v>
      </c>
      <c r="JE82" s="2">
        <v>81.551477689999999</v>
      </c>
      <c r="JF82" s="2">
        <v>71.189228839999998</v>
      </c>
      <c r="JG82" s="2">
        <v>57.860628409999997</v>
      </c>
      <c r="JH82" s="2">
        <v>233.77439243999999</v>
      </c>
      <c r="JI82" s="2">
        <v>86.212676810000005</v>
      </c>
      <c r="JJ82" s="2">
        <v>88.136092379999994</v>
      </c>
      <c r="JK82" s="2">
        <v>100.07778326</v>
      </c>
      <c r="JL82" s="2">
        <v>100.80665601000001</v>
      </c>
      <c r="JM82" s="2">
        <v>97.697275980000001</v>
      </c>
      <c r="JN82" s="2">
        <v>108.36900222</v>
      </c>
      <c r="JO82" s="2">
        <v>98.622342459999999</v>
      </c>
      <c r="JP82" s="2">
        <v>117.47407224</v>
      </c>
      <c r="JQ82" s="2">
        <v>88.548451780000008</v>
      </c>
      <c r="JR82" s="2">
        <v>78.499374549999999</v>
      </c>
      <c r="JS82" s="2">
        <v>72.928924690000002</v>
      </c>
      <c r="JT82" s="2">
        <v>76.375536099999991</v>
      </c>
      <c r="JU82" s="2">
        <v>107.32512779000001</v>
      </c>
      <c r="JV82" s="2">
        <v>79.433571209999997</v>
      </c>
      <c r="JW82" s="2">
        <v>280.99834505000001</v>
      </c>
      <c r="JX82" s="2">
        <v>124.05430344</v>
      </c>
      <c r="JY82" s="2">
        <v>91.288428719999999</v>
      </c>
      <c r="JZ82" s="2">
        <v>95.994271749999996</v>
      </c>
      <c r="KA82" s="2">
        <v>95.119875959999987</v>
      </c>
      <c r="KB82" s="2">
        <v>91.712650760000002</v>
      </c>
      <c r="KC82" s="2">
        <v>92.46212045</v>
      </c>
      <c r="KD82" s="2">
        <v>81.698187369999999</v>
      </c>
      <c r="KE82" s="2">
        <v>62.756721450000001</v>
      </c>
      <c r="KF82" s="2">
        <v>104.73343892</v>
      </c>
      <c r="KG82" s="2">
        <v>129.17418437999999</v>
      </c>
      <c r="KH82" s="2">
        <v>120.99856905</v>
      </c>
      <c r="KI82" s="2">
        <v>353.92884554</v>
      </c>
      <c r="KJ82" s="2">
        <v>134.84089463000001</v>
      </c>
      <c r="KK82" s="2">
        <v>110.84248294</v>
      </c>
      <c r="KL82" s="2">
        <v>146.24233975000001</v>
      </c>
      <c r="KM82" s="2">
        <v>141.24324518</v>
      </c>
      <c r="KN82" s="2">
        <v>147.26217624</v>
      </c>
      <c r="KO82" s="2">
        <v>156.92305927000001</v>
      </c>
      <c r="KP82" s="2">
        <v>97.877268839999999</v>
      </c>
      <c r="KQ82" s="2">
        <v>48.803368090000006</v>
      </c>
      <c r="KR82" s="2">
        <v>183.85991919</v>
      </c>
    </row>
    <row r="83" spans="1:304" x14ac:dyDescent="0.2">
      <c r="A83" t="s">
        <v>43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100</v>
      </c>
      <c r="HC83" s="2">
        <v>100</v>
      </c>
      <c r="HD83" s="2">
        <v>100</v>
      </c>
      <c r="HE83" s="2">
        <v>100</v>
      </c>
      <c r="HF83" s="2">
        <v>100</v>
      </c>
      <c r="HG83" s="2">
        <v>100</v>
      </c>
      <c r="HH83" s="2">
        <v>100</v>
      </c>
      <c r="HI83" s="2">
        <v>200</v>
      </c>
      <c r="HJ83" s="2">
        <v>434.6</v>
      </c>
      <c r="HK83" s="2">
        <v>496.53393152000001</v>
      </c>
      <c r="HL83" s="2">
        <v>427.40811854999998</v>
      </c>
      <c r="HM83" s="2">
        <v>491.38109655</v>
      </c>
      <c r="HN83" s="2">
        <v>531.698128</v>
      </c>
      <c r="HO83" s="2">
        <v>531.59545743000001</v>
      </c>
      <c r="HP83" s="2">
        <v>493.72119493000002</v>
      </c>
      <c r="HQ83" s="2">
        <v>519.35463396</v>
      </c>
      <c r="HR83" s="2">
        <v>553.31002361000003</v>
      </c>
      <c r="HS83" s="2">
        <v>511.13184268999998</v>
      </c>
      <c r="HT83" s="2">
        <v>494.82702802</v>
      </c>
      <c r="HU83" s="2">
        <v>11458.0986983</v>
      </c>
      <c r="HV83" s="2">
        <v>469.98774910999998</v>
      </c>
      <c r="HW83" s="2">
        <v>474.61527894</v>
      </c>
      <c r="HX83" s="2">
        <v>376.10297616000003</v>
      </c>
      <c r="HY83" s="2">
        <v>430.94870077000002</v>
      </c>
      <c r="HZ83" s="2">
        <v>492.16093089999998</v>
      </c>
      <c r="IA83" s="2">
        <v>433.07556904</v>
      </c>
      <c r="IB83" s="2">
        <v>440.97687358000002</v>
      </c>
      <c r="IC83" s="2">
        <v>451.16557613999998</v>
      </c>
      <c r="ID83" s="2">
        <v>443.69975553</v>
      </c>
      <c r="IE83" s="2">
        <v>422.46853623999999</v>
      </c>
      <c r="IF83" s="2">
        <v>396.82825646999999</v>
      </c>
      <c r="IG83" s="2">
        <v>792.25564936000001</v>
      </c>
      <c r="IH83" s="2">
        <v>0</v>
      </c>
      <c r="II83" s="2">
        <v>473.43834735000002</v>
      </c>
      <c r="IJ83" s="2">
        <v>830.75915697999994</v>
      </c>
      <c r="IK83" s="2">
        <v>0</v>
      </c>
      <c r="IL83" s="2">
        <v>478.96360988999999</v>
      </c>
      <c r="IM83" s="2">
        <v>408.24206347000001</v>
      </c>
      <c r="IN83" s="2">
        <v>441.46546608</v>
      </c>
      <c r="IO83" s="2">
        <v>446.39492118999999</v>
      </c>
      <c r="IP83" s="2">
        <v>873.55468824000002</v>
      </c>
      <c r="IQ83" s="2">
        <v>431.70399093999998</v>
      </c>
      <c r="IR83" s="2">
        <v>424.99736761999998</v>
      </c>
      <c r="IS83" s="2">
        <v>398.47486134000002</v>
      </c>
      <c r="IT83" s="2">
        <v>462.88598918000002</v>
      </c>
      <c r="IU83" s="2">
        <v>0</v>
      </c>
      <c r="IV83" s="2">
        <v>788.81815184000004</v>
      </c>
      <c r="IW83" s="2">
        <v>0</v>
      </c>
      <c r="IX83" s="2">
        <v>447.12750417000001</v>
      </c>
      <c r="IY83" s="2">
        <v>860.48198462000005</v>
      </c>
      <c r="IZ83" s="2">
        <v>428.92685082000003</v>
      </c>
      <c r="JA83" s="2">
        <v>424.68159573999998</v>
      </c>
      <c r="JB83" s="2">
        <v>441.80318672999999</v>
      </c>
      <c r="JC83" s="2">
        <v>377.79583607000001</v>
      </c>
      <c r="JD83" s="2">
        <v>410.96377862000003</v>
      </c>
      <c r="JE83" s="2">
        <v>386.41325718000002</v>
      </c>
      <c r="JF83" s="2">
        <v>474.91550068999999</v>
      </c>
      <c r="JG83" s="2">
        <v>0</v>
      </c>
      <c r="JH83" s="2">
        <v>914.4683923</v>
      </c>
      <c r="JI83" s="2">
        <v>449.54577681000001</v>
      </c>
      <c r="JJ83" s="2">
        <v>482.43120548000002</v>
      </c>
      <c r="JK83" s="2">
        <v>488.79546907999998</v>
      </c>
      <c r="JL83" s="2">
        <v>447.93489684999997</v>
      </c>
      <c r="JM83" s="2">
        <v>489.82511561000001</v>
      </c>
      <c r="JN83" s="2">
        <v>489.82511561000001</v>
      </c>
      <c r="JO83" s="2">
        <v>409.05458493999998</v>
      </c>
      <c r="JP83" s="2">
        <v>465.06108752999899</v>
      </c>
      <c r="JQ83" s="2">
        <v>185.06538710000001</v>
      </c>
      <c r="JR83" s="2">
        <v>0</v>
      </c>
      <c r="JS83" s="2">
        <v>13.52232996</v>
      </c>
      <c r="JT83" s="2">
        <v>2.4389786200000003</v>
      </c>
      <c r="JU83" s="2">
        <v>0</v>
      </c>
      <c r="JV83" s="2">
        <v>12.9043501</v>
      </c>
      <c r="JW83" s="2">
        <v>2.8314765299999998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4.1144457900000004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19.611911199999998</v>
      </c>
      <c r="KN83" s="2">
        <v>4.4255185199999998</v>
      </c>
      <c r="KO83" s="2">
        <v>7.6356203899999997</v>
      </c>
      <c r="KP83" s="2">
        <v>0</v>
      </c>
      <c r="KQ83" s="2">
        <v>0</v>
      </c>
      <c r="KR83" s="2">
        <v>0</v>
      </c>
    </row>
    <row r="84" spans="1:304" x14ac:dyDescent="0.2">
      <c r="A84" t="s">
        <v>44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12.8580041</v>
      </c>
      <c r="CU84" s="2">
        <v>58.931728720000002</v>
      </c>
      <c r="CV84" s="2">
        <v>17.24877111</v>
      </c>
      <c r="CW84" s="2">
        <v>11.006433550000001</v>
      </c>
      <c r="CX84" s="2">
        <v>43.819930589999998</v>
      </c>
      <c r="CY84" s="2">
        <v>65.820802640000011</v>
      </c>
      <c r="CZ84" s="2">
        <v>46.272354469999996</v>
      </c>
      <c r="DA84" s="2">
        <v>39.616887250000005</v>
      </c>
      <c r="DB84" s="2">
        <v>660.03170676000002</v>
      </c>
      <c r="DC84" s="2">
        <v>179.41750805999999</v>
      </c>
      <c r="DD84" s="2">
        <v>275.0150953000001</v>
      </c>
      <c r="DE84" s="2">
        <v>725.6257826399999</v>
      </c>
      <c r="DF84" s="2">
        <v>107.35094887</v>
      </c>
      <c r="DG84" s="2">
        <v>110.91905346</v>
      </c>
      <c r="DH84" s="2">
        <v>97.644194810000002</v>
      </c>
      <c r="DI84" s="2">
        <v>141.52233924999999</v>
      </c>
      <c r="DJ84" s="2">
        <v>200.57626302</v>
      </c>
      <c r="DK84" s="2">
        <v>328.35693606000001</v>
      </c>
      <c r="DL84" s="2">
        <v>357.63782967999998</v>
      </c>
      <c r="DM84" s="2">
        <v>251.27716715</v>
      </c>
      <c r="DN84" s="2">
        <v>560.26645645999997</v>
      </c>
      <c r="DO84" s="2">
        <v>558.03562016000001</v>
      </c>
      <c r="DP84" s="2">
        <v>1125.1995702199999</v>
      </c>
      <c r="DQ84" s="2">
        <v>1482.3681927299999</v>
      </c>
      <c r="DR84" s="2">
        <v>501.49767161</v>
      </c>
      <c r="DS84" s="2">
        <v>229.86721506999999</v>
      </c>
      <c r="DT84" s="2">
        <v>350.01489298000001</v>
      </c>
      <c r="DU84" s="2">
        <v>281.2437041</v>
      </c>
      <c r="DV84" s="2">
        <v>350.19814400000001</v>
      </c>
      <c r="DW84" s="2">
        <v>255.91231132000001</v>
      </c>
      <c r="DX84" s="2">
        <v>271.43310344999998</v>
      </c>
      <c r="DY84" s="2">
        <v>399.10167615999995</v>
      </c>
      <c r="DZ84" s="2">
        <v>220.09765948999998</v>
      </c>
      <c r="EA84" s="2">
        <v>1224.2033667600001</v>
      </c>
      <c r="EB84" s="2">
        <v>657.77025965999997</v>
      </c>
      <c r="EC84" s="2">
        <v>3206.7669159500001</v>
      </c>
      <c r="ED84" s="2">
        <v>683.46776680000005</v>
      </c>
      <c r="EE84" s="2">
        <v>162.78966785</v>
      </c>
      <c r="EF84" s="2">
        <v>517.32609109000009</v>
      </c>
      <c r="EG84" s="2">
        <v>230.09313440999995</v>
      </c>
      <c r="EH84" s="2">
        <v>232.76723066</v>
      </c>
      <c r="EI84" s="2">
        <v>388.43794931000002</v>
      </c>
      <c r="EJ84" s="2">
        <v>571.54050944999994</v>
      </c>
      <c r="EK84" s="2">
        <v>276.65547538999999</v>
      </c>
      <c r="EL84" s="2">
        <v>195.50206105000007</v>
      </c>
      <c r="EM84" s="2">
        <v>216.00047384000004</v>
      </c>
      <c r="EN84" s="2">
        <v>302.72867484</v>
      </c>
      <c r="EO84" s="2">
        <v>901.74748037999996</v>
      </c>
      <c r="EP84" s="2">
        <v>144.12409871</v>
      </c>
      <c r="EQ84" s="2">
        <v>105.73852096000002</v>
      </c>
      <c r="ER84" s="2">
        <v>123.07129713000002</v>
      </c>
      <c r="ES84" s="2">
        <v>226.76693950999999</v>
      </c>
      <c r="ET84" s="2">
        <v>189.79082726999997</v>
      </c>
      <c r="EU84" s="2">
        <v>761.2063102300001</v>
      </c>
      <c r="EV84" s="2">
        <v>176.63909421</v>
      </c>
      <c r="EW84" s="2">
        <v>212.51892996999999</v>
      </c>
      <c r="EX84" s="2">
        <v>326.49910118999998</v>
      </c>
      <c r="EY84" s="2">
        <v>131.59389484999997</v>
      </c>
      <c r="EZ84" s="2">
        <v>146.36016058999999</v>
      </c>
      <c r="FA84" s="2">
        <v>262.07</v>
      </c>
      <c r="FB84" s="2">
        <v>339.29171005000001</v>
      </c>
      <c r="FC84" s="2">
        <v>141.78925147000001</v>
      </c>
      <c r="FD84" s="2">
        <v>387.77709060000001</v>
      </c>
      <c r="FE84" s="2">
        <v>1391.3421430799999</v>
      </c>
      <c r="FF84" s="2">
        <v>1101.6402721899999</v>
      </c>
      <c r="FG84" s="2">
        <v>625.37642672000004</v>
      </c>
      <c r="FH84" s="2">
        <v>837.89952416000006</v>
      </c>
      <c r="FI84" s="2">
        <v>818.53265042999999</v>
      </c>
      <c r="FJ84" s="2">
        <v>612.54734805999999</v>
      </c>
      <c r="FK84" s="2">
        <v>567.91007060000004</v>
      </c>
      <c r="FL84" s="2">
        <v>1034.70223257</v>
      </c>
      <c r="FM84" s="2">
        <v>740.75074159999997</v>
      </c>
      <c r="FN84" s="2">
        <v>1166.4514601799999</v>
      </c>
      <c r="FO84" s="2">
        <v>315.13496615000003</v>
      </c>
      <c r="FP84" s="2">
        <v>329.41041152000003</v>
      </c>
      <c r="FQ84" s="2">
        <v>354.67559970000002</v>
      </c>
      <c r="FR84" s="2">
        <v>505.21770175</v>
      </c>
      <c r="FS84" s="2">
        <v>351.54709021999997</v>
      </c>
      <c r="FT84" s="2">
        <v>371.42474199999998</v>
      </c>
      <c r="FU84" s="2">
        <v>305.33175908999999</v>
      </c>
      <c r="FV84" s="2">
        <v>319.87057750999998</v>
      </c>
      <c r="FW84" s="2">
        <v>407.81345472999999</v>
      </c>
      <c r="FX84" s="2">
        <v>142.87484810999999</v>
      </c>
      <c r="FY84" s="2">
        <v>467.05338427999999</v>
      </c>
      <c r="FZ84" s="2">
        <v>194.31921835</v>
      </c>
      <c r="GA84" s="2">
        <v>151.06290713999999</v>
      </c>
      <c r="GB84" s="2">
        <v>174.21793428999999</v>
      </c>
      <c r="GC84" s="2">
        <v>101.19578844</v>
      </c>
      <c r="GD84" s="2">
        <v>159.35810592999999</v>
      </c>
      <c r="GE84" s="2">
        <v>283.64733117999998</v>
      </c>
      <c r="GF84" s="2">
        <v>209.04703067</v>
      </c>
      <c r="GG84" s="2">
        <v>274.47779915000001</v>
      </c>
      <c r="GH84" s="2">
        <v>266.76300271000002</v>
      </c>
      <c r="GI84" s="2">
        <v>331.37690538999999</v>
      </c>
      <c r="GJ84" s="2">
        <v>318.75176457999999</v>
      </c>
      <c r="GK84" s="2">
        <v>299.52539578</v>
      </c>
      <c r="GL84" s="2">
        <v>987.57795355999997</v>
      </c>
      <c r="GM84" s="2">
        <v>416.79013208000003</v>
      </c>
      <c r="GN84" s="2">
        <v>822.56154287999993</v>
      </c>
      <c r="GO84" s="2">
        <v>340.70974259999997</v>
      </c>
      <c r="GP84" s="2">
        <v>501.40498787000001</v>
      </c>
      <c r="GQ84" s="2">
        <v>504.97480782999997</v>
      </c>
      <c r="GR84" s="2">
        <v>507.16682896999998</v>
      </c>
      <c r="GS84" s="2">
        <v>409.10673532999999</v>
      </c>
      <c r="GT84" s="2">
        <v>449.78555927999997</v>
      </c>
      <c r="GU84" s="2">
        <v>792.05645471000003</v>
      </c>
      <c r="GV84" s="2">
        <v>417.16782160000002</v>
      </c>
      <c r="GW84" s="2">
        <v>233.08019404999999</v>
      </c>
      <c r="GX84" s="2">
        <v>562.48771409000005</v>
      </c>
      <c r="GY84" s="2">
        <v>441.69876091999998</v>
      </c>
      <c r="GZ84" s="2">
        <v>503.42936565999997</v>
      </c>
      <c r="HA84" s="2">
        <v>575.62773650999998</v>
      </c>
      <c r="HB84" s="2">
        <v>349.27334973000001</v>
      </c>
      <c r="HC84" s="2">
        <v>176.38068343</v>
      </c>
      <c r="HD84" s="2">
        <v>228.30349172999999</v>
      </c>
      <c r="HE84" s="2">
        <v>247.53179924</v>
      </c>
      <c r="HF84" s="2">
        <v>168.69113307000001</v>
      </c>
      <c r="HG84" s="2">
        <v>280.94356156999999</v>
      </c>
      <c r="HH84" s="2">
        <v>299.86712566</v>
      </c>
      <c r="HI84" s="2">
        <v>201.65528674999999</v>
      </c>
      <c r="HJ84" s="2">
        <v>192.98200051000001</v>
      </c>
      <c r="HK84" s="2">
        <v>86.982190079999995</v>
      </c>
      <c r="HL84" s="2">
        <v>411.71463927000002</v>
      </c>
      <c r="HM84" s="2">
        <v>330.38734677999997</v>
      </c>
      <c r="HN84" s="2">
        <v>235.70275619</v>
      </c>
      <c r="HO84" s="2">
        <v>202.94011026000001</v>
      </c>
      <c r="HP84" s="2">
        <v>186.81386197</v>
      </c>
      <c r="HQ84" s="2">
        <v>209.1878869</v>
      </c>
      <c r="HR84" s="2">
        <v>249.50567376000001</v>
      </c>
      <c r="HS84" s="2">
        <v>344.82176736999998</v>
      </c>
      <c r="HT84" s="2">
        <v>516.89041745999998</v>
      </c>
      <c r="HU84" s="2">
        <v>3189.36656412</v>
      </c>
      <c r="HV84" s="2">
        <v>896.68546055000002</v>
      </c>
      <c r="HW84" s="2">
        <v>250.63125428999999</v>
      </c>
      <c r="HX84" s="2">
        <v>351.98102992999998</v>
      </c>
      <c r="HY84" s="2">
        <v>247.75662322395601</v>
      </c>
      <c r="HZ84" s="2">
        <v>344.93590484738797</v>
      </c>
      <c r="IA84" s="2">
        <v>199.32957278999999</v>
      </c>
      <c r="IB84" s="2">
        <v>204.33718124000001</v>
      </c>
      <c r="IC84" s="2">
        <v>202.332955083</v>
      </c>
      <c r="ID84" s="2">
        <v>243.08861344020301</v>
      </c>
      <c r="IE84" s="2">
        <v>194.36617682416099</v>
      </c>
      <c r="IF84" s="2">
        <v>149.56349175758999</v>
      </c>
      <c r="IG84" s="2">
        <v>697.26719757812396</v>
      </c>
      <c r="IH84" s="2">
        <v>93.043912750000004</v>
      </c>
      <c r="II84" s="2">
        <v>76.813842559999998</v>
      </c>
      <c r="IJ84" s="2">
        <v>65.457581349999998</v>
      </c>
      <c r="IK84" s="2">
        <v>48.851914899999997</v>
      </c>
      <c r="IL84" s="2">
        <v>81.781834470000007</v>
      </c>
      <c r="IM84" s="2">
        <v>60.75150696</v>
      </c>
      <c r="IN84" s="2">
        <v>54.297932510000003</v>
      </c>
      <c r="IO84" s="2">
        <v>48.581350239999999</v>
      </c>
      <c r="IP84" s="2">
        <v>44.388954900000002</v>
      </c>
      <c r="IQ84" s="2">
        <v>58.597214700000002</v>
      </c>
      <c r="IR84" s="2">
        <v>40.627010820000002</v>
      </c>
      <c r="IS84" s="2">
        <v>112.03105325</v>
      </c>
      <c r="IT84" s="2">
        <v>12.93885335</v>
      </c>
      <c r="IU84" s="2">
        <v>38.300596460000001</v>
      </c>
      <c r="IV84" s="2">
        <v>40.705347490000001</v>
      </c>
      <c r="IW84" s="2">
        <v>24.328594500000001</v>
      </c>
      <c r="IX84" s="2">
        <v>36.596096250000002</v>
      </c>
      <c r="IY84" s="2">
        <v>22.33982791</v>
      </c>
      <c r="IZ84" s="2">
        <v>28.69131071</v>
      </c>
      <c r="JA84" s="2">
        <v>60.620635729999996</v>
      </c>
      <c r="JB84" s="2">
        <v>1765.1994370499999</v>
      </c>
      <c r="JC84" s="2">
        <v>116.53712915</v>
      </c>
      <c r="JD84" s="2">
        <v>2357.7594297099999</v>
      </c>
      <c r="JE84" s="2">
        <v>1229.20768507</v>
      </c>
      <c r="JF84" s="2">
        <v>941.99068533000002</v>
      </c>
      <c r="JG84" s="2">
        <v>1221.5872641799999</v>
      </c>
      <c r="JH84" s="2">
        <v>84.049888760000002</v>
      </c>
      <c r="JI84" s="2">
        <v>153.30981437</v>
      </c>
      <c r="JJ84" s="2">
        <v>82.440268320000001</v>
      </c>
      <c r="JK84" s="2">
        <v>111.06778174</v>
      </c>
      <c r="JL84" s="2">
        <v>134.00501252999999</v>
      </c>
      <c r="JM84" s="2">
        <v>110.01645600000001</v>
      </c>
      <c r="JN84" s="2">
        <v>50.705701439999999</v>
      </c>
      <c r="JO84" s="2">
        <v>150.05715445000001</v>
      </c>
      <c r="JP84" s="2">
        <v>96.786441330000002</v>
      </c>
      <c r="JQ84" s="2">
        <v>207.99704564999999</v>
      </c>
      <c r="JR84" s="2">
        <v>69.757061579999998</v>
      </c>
      <c r="JS84" s="2">
        <v>24.78335882</v>
      </c>
      <c r="JT84" s="2">
        <v>1112.4291242699999</v>
      </c>
      <c r="JU84" s="2">
        <v>41024.483080569997</v>
      </c>
      <c r="JV84" s="2">
        <v>52196.790257839995</v>
      </c>
      <c r="JW84" s="2">
        <v>76932.542806130004</v>
      </c>
      <c r="JX84" s="2">
        <v>57542.490290220005</v>
      </c>
      <c r="JY84" s="2">
        <v>64730.617606330001</v>
      </c>
      <c r="JZ84" s="2">
        <v>49125.46699519</v>
      </c>
      <c r="KA84" s="2">
        <v>31409.972480550001</v>
      </c>
      <c r="KB84" s="2">
        <v>22116.890642849998</v>
      </c>
      <c r="KC84" s="2">
        <v>33321.85595574</v>
      </c>
      <c r="KD84" s="2">
        <v>1950.8802271700001</v>
      </c>
      <c r="KE84" s="2">
        <v>1027.6437143600001</v>
      </c>
      <c r="KF84" s="2">
        <v>5149.9644986899993</v>
      </c>
      <c r="KG84" s="2">
        <v>11835.180621089999</v>
      </c>
      <c r="KH84" s="2">
        <v>16043.20014495</v>
      </c>
      <c r="KI84" s="2">
        <v>12686.469989339999</v>
      </c>
      <c r="KJ84" s="2">
        <v>19301.425508529999</v>
      </c>
      <c r="KK84" s="2">
        <v>14753.713396610001</v>
      </c>
      <c r="KL84" s="2">
        <v>13198.859933110001</v>
      </c>
      <c r="KM84" s="2">
        <v>12010.20827162</v>
      </c>
      <c r="KN84" s="2">
        <v>4232.8196951600003</v>
      </c>
      <c r="KO84" s="2">
        <v>4985.2600345399997</v>
      </c>
      <c r="KP84" s="2">
        <v>3425.9902249299998</v>
      </c>
      <c r="KQ84" s="2">
        <v>2868.05975558</v>
      </c>
      <c r="KR84" s="2">
        <v>4720.9990979300001</v>
      </c>
    </row>
    <row r="85" spans="1:304" x14ac:dyDescent="0.2">
      <c r="A85" t="s">
        <v>45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1790</v>
      </c>
      <c r="GL85" s="2">
        <v>0</v>
      </c>
      <c r="GM85" s="2">
        <v>0</v>
      </c>
      <c r="GN85" s="2">
        <v>0</v>
      </c>
      <c r="GO85" s="2">
        <v>1912.61</v>
      </c>
      <c r="GP85" s="2">
        <v>634.6</v>
      </c>
      <c r="GQ85" s="2">
        <v>961.24</v>
      </c>
      <c r="GR85" s="2">
        <v>808.11</v>
      </c>
      <c r="GS85" s="2">
        <v>907.05</v>
      </c>
      <c r="GT85" s="2">
        <v>979.33</v>
      </c>
      <c r="GU85" s="2">
        <v>847.53</v>
      </c>
      <c r="GV85" s="2">
        <v>963.29</v>
      </c>
      <c r="GW85" s="2">
        <v>1005.96</v>
      </c>
      <c r="GX85" s="2">
        <v>968.36010082999996</v>
      </c>
      <c r="GY85" s="2">
        <v>984.48</v>
      </c>
      <c r="GZ85" s="2">
        <v>1002.58</v>
      </c>
      <c r="HA85" s="2">
        <v>2221.77</v>
      </c>
      <c r="HB85" s="2">
        <v>1321.73</v>
      </c>
      <c r="HC85" s="2">
        <v>1717.58</v>
      </c>
      <c r="HD85" s="2">
        <v>1558.53</v>
      </c>
      <c r="HE85" s="2">
        <v>1535.76</v>
      </c>
      <c r="HF85" s="2">
        <v>1721.97</v>
      </c>
      <c r="HG85" s="2">
        <v>1553.99</v>
      </c>
      <c r="HH85" s="2">
        <v>1688.78</v>
      </c>
      <c r="HI85" s="2">
        <v>1776.47</v>
      </c>
      <c r="HJ85" s="2">
        <v>1675.03368477</v>
      </c>
      <c r="HK85" s="2">
        <v>1644.62</v>
      </c>
      <c r="HL85" s="2">
        <v>1725.3</v>
      </c>
      <c r="HM85" s="2">
        <v>4187.5499999999993</v>
      </c>
      <c r="HN85" s="2">
        <v>2142.35</v>
      </c>
      <c r="HO85" s="2">
        <v>2002</v>
      </c>
      <c r="HP85" s="2">
        <v>2050.0700000000002</v>
      </c>
      <c r="HQ85" s="2">
        <v>1884.45</v>
      </c>
      <c r="HR85" s="2">
        <v>1904.29</v>
      </c>
      <c r="HS85" s="2">
        <v>0</v>
      </c>
      <c r="HT85" s="2">
        <v>0</v>
      </c>
      <c r="HU85" s="2">
        <v>6191.31</v>
      </c>
      <c r="HV85" s="2">
        <v>2011.78</v>
      </c>
      <c r="HW85" s="2">
        <v>1909.03</v>
      </c>
      <c r="HX85" s="2">
        <v>1783.09</v>
      </c>
      <c r="HY85" s="2">
        <v>3320.69</v>
      </c>
      <c r="HZ85" s="2">
        <v>1016.17</v>
      </c>
      <c r="IA85" s="2">
        <v>1242.8900000000001</v>
      </c>
      <c r="IB85" s="2">
        <v>1130.8800000000001</v>
      </c>
      <c r="IC85" s="2">
        <v>1012.92</v>
      </c>
      <c r="ID85" s="2">
        <v>1057.47</v>
      </c>
      <c r="IE85" s="2">
        <v>1028.0999999999999</v>
      </c>
      <c r="IF85" s="2">
        <v>967.52</v>
      </c>
      <c r="IG85" s="2">
        <v>1112.77</v>
      </c>
      <c r="IH85" s="2">
        <v>1069.32</v>
      </c>
      <c r="II85" s="2">
        <v>1009.95</v>
      </c>
      <c r="IJ85" s="2">
        <v>1070.1300000000001</v>
      </c>
      <c r="IK85" s="2">
        <v>2828.5</v>
      </c>
      <c r="IL85" s="2">
        <v>1058.71</v>
      </c>
      <c r="IM85" s="2">
        <v>1238.6400000000001</v>
      </c>
      <c r="IN85" s="2">
        <v>1057.2</v>
      </c>
      <c r="IO85" s="2">
        <v>973.85</v>
      </c>
      <c r="IP85" s="2">
        <v>1083.31</v>
      </c>
      <c r="IQ85" s="2">
        <v>950.51</v>
      </c>
      <c r="IR85" s="2">
        <v>668.8</v>
      </c>
      <c r="IS85" s="2">
        <v>892.43</v>
      </c>
      <c r="IT85" s="2">
        <v>890.1</v>
      </c>
      <c r="IU85" s="2">
        <v>887.66</v>
      </c>
      <c r="IV85" s="2">
        <v>866.59</v>
      </c>
      <c r="IW85" s="2">
        <v>3136.29</v>
      </c>
      <c r="IX85" s="2">
        <v>865.18</v>
      </c>
      <c r="IY85" s="2">
        <v>1160.44</v>
      </c>
      <c r="IZ85" s="2">
        <v>960.95</v>
      </c>
      <c r="JA85" s="2">
        <v>919.87</v>
      </c>
      <c r="JB85" s="2">
        <v>985.82</v>
      </c>
      <c r="JC85" s="2">
        <v>1065.17</v>
      </c>
      <c r="JD85" s="2">
        <v>871.68</v>
      </c>
      <c r="JE85" s="2">
        <v>924.79</v>
      </c>
      <c r="JF85" s="2">
        <v>1007.03</v>
      </c>
      <c r="JG85" s="2">
        <v>570.80999999999995</v>
      </c>
      <c r="JH85" s="2">
        <v>680.45</v>
      </c>
      <c r="JI85" s="2">
        <v>2350.12</v>
      </c>
      <c r="JJ85" s="2">
        <v>766.25</v>
      </c>
      <c r="JK85" s="2">
        <v>742.12</v>
      </c>
      <c r="JL85" s="2">
        <v>694.51</v>
      </c>
      <c r="JM85" s="2">
        <v>692.9</v>
      </c>
      <c r="JN85" s="2">
        <v>685.8</v>
      </c>
      <c r="JO85" s="2">
        <v>631.53</v>
      </c>
      <c r="JP85" s="2">
        <v>695.48</v>
      </c>
      <c r="JQ85" s="2">
        <v>677.93</v>
      </c>
      <c r="JR85" s="2">
        <v>624.02</v>
      </c>
      <c r="JS85" s="2">
        <v>677.76</v>
      </c>
      <c r="JT85" s="2">
        <v>621.41</v>
      </c>
      <c r="JU85" s="2">
        <v>2264.69</v>
      </c>
      <c r="JV85" s="2">
        <v>587.6</v>
      </c>
      <c r="JW85" s="2">
        <v>713.3</v>
      </c>
      <c r="JX85" s="2">
        <v>633.92999999999995</v>
      </c>
      <c r="JY85" s="2">
        <v>698.24</v>
      </c>
      <c r="JZ85" s="2">
        <v>659.16</v>
      </c>
      <c r="KA85" s="2">
        <v>607.01</v>
      </c>
      <c r="KB85" s="2">
        <v>668.48</v>
      </c>
      <c r="KC85" s="2">
        <v>651.61</v>
      </c>
      <c r="KD85" s="2">
        <v>443.14</v>
      </c>
      <c r="KE85" s="2">
        <v>538.51</v>
      </c>
      <c r="KF85" s="2">
        <v>487.49</v>
      </c>
      <c r="KG85" s="2">
        <v>1559.69</v>
      </c>
      <c r="KH85" s="2">
        <v>507.94</v>
      </c>
      <c r="KI85" s="2">
        <v>631.32000000000005</v>
      </c>
      <c r="KJ85" s="2">
        <v>555.5</v>
      </c>
      <c r="KK85" s="2">
        <v>499.18</v>
      </c>
      <c r="KL85" s="2">
        <v>574.25</v>
      </c>
      <c r="KM85" s="2">
        <v>511.65</v>
      </c>
      <c r="KN85" s="2">
        <v>485.82</v>
      </c>
      <c r="KO85" s="2">
        <v>476.81</v>
      </c>
      <c r="KP85" s="2">
        <v>471.85</v>
      </c>
      <c r="KQ85" s="2">
        <v>628.74</v>
      </c>
      <c r="KR85" s="2">
        <v>441.2</v>
      </c>
    </row>
    <row r="86" spans="1:304" x14ac:dyDescent="0.2">
      <c r="A86" t="s">
        <v>46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11.824620000000003</v>
      </c>
      <c r="AA86" s="2">
        <v>19.993298000000003</v>
      </c>
      <c r="AB86" s="2">
        <v>26.34488300000001</v>
      </c>
      <c r="AC86" s="2">
        <v>11.613979999999998</v>
      </c>
      <c r="AD86" s="2">
        <v>24.754421479999998</v>
      </c>
      <c r="AE86" s="2">
        <v>19.696724039999999</v>
      </c>
      <c r="AF86" s="2">
        <v>16.026988990000021</v>
      </c>
      <c r="AG86" s="2">
        <v>21.584944439999973</v>
      </c>
      <c r="AH86" s="2">
        <v>16.769600050000022</v>
      </c>
      <c r="AI86" s="2">
        <v>17.180766709999993</v>
      </c>
      <c r="AJ86" s="2">
        <v>25.097848289999988</v>
      </c>
      <c r="AK86" s="2">
        <v>63.291340999999996</v>
      </c>
      <c r="AL86" s="2">
        <v>9.7400739999999981</v>
      </c>
      <c r="AM86" s="2">
        <v>19.023641000000001</v>
      </c>
      <c r="AN86" s="2">
        <v>7.2634122400000001</v>
      </c>
      <c r="AO86" s="2">
        <v>4.5149622199999957</v>
      </c>
      <c r="AP86" s="2">
        <v>34.686585110000003</v>
      </c>
      <c r="AQ86" s="2">
        <v>13.776126430000005</v>
      </c>
      <c r="AR86" s="2">
        <v>41.894431870000005</v>
      </c>
      <c r="AS86" s="2">
        <v>16.985624750000003</v>
      </c>
      <c r="AT86" s="2">
        <v>12.163613610000002</v>
      </c>
      <c r="AU86" s="2">
        <v>16.051575790000001</v>
      </c>
      <c r="AV86" s="2">
        <v>24.621639469999991</v>
      </c>
      <c r="AW86" s="2">
        <v>55.069283260000006</v>
      </c>
      <c r="AX86" s="2">
        <v>4.4179126999999987</v>
      </c>
      <c r="AY86" s="2">
        <v>19.971844070000003</v>
      </c>
      <c r="AZ86" s="2">
        <v>26.998178580000001</v>
      </c>
      <c r="BA86" s="2">
        <v>22.277620649999999</v>
      </c>
      <c r="BB86" s="2">
        <v>26.841203000000004</v>
      </c>
      <c r="BC86" s="2">
        <v>18.798198819999993</v>
      </c>
      <c r="BD86" s="2">
        <v>31.182662740000001</v>
      </c>
      <c r="BE86" s="2">
        <v>20.641739260000001</v>
      </c>
      <c r="BF86" s="2">
        <v>21.911994529999998</v>
      </c>
      <c r="BG86" s="2">
        <v>22.216271730000003</v>
      </c>
      <c r="BH86" s="2">
        <v>23.43757450999999</v>
      </c>
      <c r="BI86" s="2">
        <v>29.234817210000031</v>
      </c>
      <c r="BJ86" s="2">
        <v>2.6503239999999999</v>
      </c>
      <c r="BK86" s="2">
        <v>10.885351999999999</v>
      </c>
      <c r="BL86" s="2">
        <v>11.680416000000001</v>
      </c>
      <c r="BM86" s="2">
        <v>15.757774069999996</v>
      </c>
      <c r="BN86" s="2">
        <v>2.7717857400000065</v>
      </c>
      <c r="BO86" s="2">
        <v>33.540972589999996</v>
      </c>
      <c r="BP86" s="2">
        <v>18.307122</v>
      </c>
      <c r="BQ86" s="2">
        <v>17.9181344</v>
      </c>
      <c r="BR86" s="2">
        <v>36.26125299000001</v>
      </c>
      <c r="BS86" s="2">
        <v>22.836785339999988</v>
      </c>
      <c r="BT86" s="2">
        <v>21.01621935</v>
      </c>
      <c r="BU86" s="2">
        <v>23.138345590000011</v>
      </c>
      <c r="BV86" s="2">
        <v>6.8289453700000005</v>
      </c>
      <c r="BW86" s="2">
        <v>12.50460196</v>
      </c>
      <c r="BX86" s="2">
        <v>15.516112029999997</v>
      </c>
      <c r="BY86" s="2">
        <v>24.044532380000003</v>
      </c>
      <c r="BZ86" s="2">
        <v>32.043023979999994</v>
      </c>
      <c r="CA86" s="2">
        <v>26.317287260000011</v>
      </c>
      <c r="CB86" s="2">
        <v>31.685079940000001</v>
      </c>
      <c r="CC86" s="2">
        <v>27.456759090000002</v>
      </c>
      <c r="CD86" s="2">
        <v>25.805533599999997</v>
      </c>
      <c r="CE86" s="2">
        <v>25.805533599999997</v>
      </c>
      <c r="CF86" s="2">
        <v>25.805533599999997</v>
      </c>
      <c r="CG86" s="2">
        <v>22.483018409999989</v>
      </c>
      <c r="CH86" s="2">
        <v>1.89919222</v>
      </c>
      <c r="CI86" s="2">
        <v>41.987702540000008</v>
      </c>
      <c r="CJ86" s="2">
        <v>15.954956759999993</v>
      </c>
      <c r="CK86" s="2">
        <v>15</v>
      </c>
      <c r="CL86" s="2">
        <v>27.003132839999992</v>
      </c>
      <c r="CM86" s="2">
        <v>29.940339030000004</v>
      </c>
      <c r="CN86" s="2">
        <v>31.35127138</v>
      </c>
      <c r="CO86" s="2">
        <v>31.380828370000003</v>
      </c>
      <c r="CP86" s="2">
        <v>31.210081620000004</v>
      </c>
      <c r="CQ86" s="2">
        <v>33.686528539999998</v>
      </c>
      <c r="CR86" s="2">
        <v>31.146556190000002</v>
      </c>
      <c r="CS86" s="2">
        <v>33.10495126</v>
      </c>
      <c r="CT86" s="2">
        <v>2.2245527799999998</v>
      </c>
      <c r="CU86" s="2">
        <v>13.24089032</v>
      </c>
      <c r="CV86" s="2">
        <v>51.208159199999997</v>
      </c>
      <c r="CW86" s="2">
        <v>12.159048920000002</v>
      </c>
      <c r="CX86" s="2">
        <v>22.225021070000004</v>
      </c>
      <c r="CY86" s="2">
        <v>21.494007849999996</v>
      </c>
      <c r="CZ86" s="2">
        <v>27.826272980000002</v>
      </c>
      <c r="DA86" s="2">
        <v>36.149101859999995</v>
      </c>
      <c r="DB86" s="2">
        <v>36.6048543</v>
      </c>
      <c r="DC86" s="2">
        <v>41.78634266000001</v>
      </c>
      <c r="DD86" s="2">
        <v>38.243382609999998</v>
      </c>
      <c r="DE86" s="2">
        <v>42.079171180000003</v>
      </c>
      <c r="DF86" s="2">
        <v>8.30769965</v>
      </c>
      <c r="DG86" s="2">
        <v>5.5055625600000004</v>
      </c>
      <c r="DH86" s="2">
        <v>50.0878443</v>
      </c>
      <c r="DI86" s="2">
        <v>25.29640174</v>
      </c>
      <c r="DJ86" s="2">
        <v>41.840811759999994</v>
      </c>
      <c r="DK86" s="2">
        <v>33.527532059999999</v>
      </c>
      <c r="DL86" s="2">
        <v>32.429185519999997</v>
      </c>
      <c r="DM86" s="2">
        <v>35.17562478</v>
      </c>
      <c r="DN86" s="2">
        <v>47.759671040000008</v>
      </c>
      <c r="DO86" s="2">
        <v>28.09535781999999</v>
      </c>
      <c r="DP86" s="2">
        <v>29.863125410000013</v>
      </c>
      <c r="DQ86" s="2">
        <v>48.839191229999997</v>
      </c>
      <c r="DR86" s="2">
        <v>4.0262754599999999</v>
      </c>
      <c r="DS86" s="2">
        <v>7.0181605600000001</v>
      </c>
      <c r="DT86" s="2">
        <v>62.458243870000011</v>
      </c>
      <c r="DU86" s="2">
        <v>42.65672816999998</v>
      </c>
      <c r="DV86" s="2">
        <v>43.079902379999986</v>
      </c>
      <c r="DW86" s="2">
        <v>45.095263780000003</v>
      </c>
      <c r="DX86" s="2">
        <v>45.733767989999997</v>
      </c>
      <c r="DY86" s="2">
        <v>65.099810029999944</v>
      </c>
      <c r="DZ86" s="2">
        <v>53.372868120000071</v>
      </c>
      <c r="EA86" s="2">
        <v>54.319246630000002</v>
      </c>
      <c r="EB86" s="2">
        <v>41.802982280919849</v>
      </c>
      <c r="EC86" s="2">
        <v>43.171961447235113</v>
      </c>
      <c r="ED86" s="2">
        <v>6.545261299320221</v>
      </c>
      <c r="EE86" s="2">
        <v>8.6298222206797792</v>
      </c>
      <c r="EF86" s="2">
        <v>61.584923330000002</v>
      </c>
      <c r="EG86" s="2">
        <v>38.714950940000008</v>
      </c>
      <c r="EH86" s="2">
        <v>46.89714026</v>
      </c>
      <c r="EI86" s="2">
        <v>41.601714460000011</v>
      </c>
      <c r="EJ86" s="2">
        <v>68.011877510000005</v>
      </c>
      <c r="EK86" s="2">
        <v>55.817138749999991</v>
      </c>
      <c r="EL86" s="2">
        <v>62.787614550000008</v>
      </c>
      <c r="EM86" s="2">
        <v>83.432595460000044</v>
      </c>
      <c r="EN86" s="2">
        <v>66.244994429999977</v>
      </c>
      <c r="EO86" s="2">
        <v>59.641033310000005</v>
      </c>
      <c r="EP86" s="2">
        <v>3.7572468399999996</v>
      </c>
      <c r="EQ86" s="2">
        <v>8.0405421199999996</v>
      </c>
      <c r="ER86" s="2">
        <v>132.25816187000001</v>
      </c>
      <c r="ES86" s="2">
        <v>62.896686839999994</v>
      </c>
      <c r="ET86" s="2">
        <v>63.934446900000005</v>
      </c>
      <c r="EU86" s="2">
        <v>70.214924649999986</v>
      </c>
      <c r="EV86" s="2">
        <v>86.039516079999999</v>
      </c>
      <c r="EW86" s="2">
        <v>101.67637822000002</v>
      </c>
      <c r="EX86" s="2">
        <v>91.503707400000039</v>
      </c>
      <c r="EY86" s="2">
        <v>92.346215809999975</v>
      </c>
      <c r="EZ86" s="2">
        <v>97.964608150000046</v>
      </c>
      <c r="FA86" s="2">
        <v>74.389414650000049</v>
      </c>
      <c r="FB86" s="2">
        <v>5.6212974600000001</v>
      </c>
      <c r="FC86" s="2">
        <v>9.8838665500000005</v>
      </c>
      <c r="FD86" s="2">
        <v>126.93169023999997</v>
      </c>
      <c r="FE86" s="2">
        <v>61.795637009999993</v>
      </c>
      <c r="FF86" s="2">
        <v>64.097696010000007</v>
      </c>
      <c r="FG86" s="2">
        <v>95.781060740000029</v>
      </c>
      <c r="FH86" s="2">
        <v>68.543928449999996</v>
      </c>
      <c r="FI86" s="2">
        <v>108.03754317000001</v>
      </c>
      <c r="FJ86" s="2">
        <v>75.064974140000004</v>
      </c>
      <c r="FK86" s="2">
        <v>77.701699189999999</v>
      </c>
      <c r="FL86" s="2">
        <v>83.661659869999966</v>
      </c>
      <c r="FM86" s="2">
        <v>42.784442680000012</v>
      </c>
      <c r="FN86" s="2">
        <v>55.395381669999992</v>
      </c>
      <c r="FO86" s="2">
        <v>88.901310199999983</v>
      </c>
      <c r="FP86" s="2">
        <v>51.282410469999981</v>
      </c>
      <c r="FQ86" s="2">
        <v>48.436263740000008</v>
      </c>
      <c r="FR86" s="2">
        <v>82.647928129999954</v>
      </c>
      <c r="FS86" s="2">
        <v>84.649759579999994</v>
      </c>
      <c r="FT86" s="2">
        <v>84.58443489000004</v>
      </c>
      <c r="FU86" s="2">
        <v>82.511546589999995</v>
      </c>
      <c r="FV86" s="2">
        <v>81.305138749999998</v>
      </c>
      <c r="FW86" s="2">
        <v>80.942781749999966</v>
      </c>
      <c r="FX86" s="2">
        <v>113.45521362000002</v>
      </c>
      <c r="FY86" s="2">
        <v>80.965715739999979</v>
      </c>
      <c r="FZ86" s="2">
        <v>5.6766905599999991</v>
      </c>
      <c r="GA86" s="2">
        <v>11.894463259999998</v>
      </c>
      <c r="GB86" s="2">
        <v>89.593807829999975</v>
      </c>
      <c r="GC86" s="2">
        <v>59.595304370000001</v>
      </c>
      <c r="GD86" s="2">
        <v>99.597860989999987</v>
      </c>
      <c r="GE86" s="2">
        <v>78.044430779999985</v>
      </c>
      <c r="GF86" s="2">
        <v>122.31126694999998</v>
      </c>
      <c r="GG86" s="2">
        <v>107.5734903</v>
      </c>
      <c r="GH86" s="2">
        <v>96.383018199999981</v>
      </c>
      <c r="GI86" s="2">
        <v>133.41406825999999</v>
      </c>
      <c r="GJ86" s="2">
        <v>108.60613104000004</v>
      </c>
      <c r="GK86" s="2">
        <v>90.986716700000002</v>
      </c>
      <c r="GL86" s="2">
        <v>11.705018510000002</v>
      </c>
      <c r="GM86" s="2">
        <v>112.30251126</v>
      </c>
      <c r="GN86" s="2">
        <v>96.880451399999984</v>
      </c>
      <c r="GO86" s="2">
        <v>99.000585230000027</v>
      </c>
      <c r="GP86" s="2">
        <v>107.95967127999998</v>
      </c>
      <c r="GQ86" s="2">
        <v>115.29835785999995</v>
      </c>
      <c r="GR86" s="2">
        <v>119.46991998999998</v>
      </c>
      <c r="GS86" s="2">
        <v>103.21288359</v>
      </c>
      <c r="GT86" s="2">
        <v>183.23292128999992</v>
      </c>
      <c r="GU86" s="2">
        <v>42.444293969999983</v>
      </c>
      <c r="GV86" s="2">
        <v>295.63457139000008</v>
      </c>
      <c r="GW86" s="2">
        <v>154.29379172999984</v>
      </c>
      <c r="GX86" s="2">
        <v>12.154758120000002</v>
      </c>
      <c r="GY86" s="2">
        <v>20.068634270000004</v>
      </c>
      <c r="GZ86" s="2">
        <v>16.47525941</v>
      </c>
      <c r="HA86" s="2">
        <v>13.523969690000001</v>
      </c>
      <c r="HB86" s="2">
        <v>16.341569730000003</v>
      </c>
      <c r="HC86" s="2">
        <v>11.523589849999997</v>
      </c>
      <c r="HD86" s="2">
        <v>156.97381909999999</v>
      </c>
      <c r="HE86" s="2">
        <v>23.533022380000002</v>
      </c>
      <c r="HF86" s="2">
        <v>50.983730020000003</v>
      </c>
      <c r="HG86" s="2">
        <v>18.918335740000003</v>
      </c>
      <c r="HH86" s="2">
        <v>129.10823705999996</v>
      </c>
      <c r="HI86" s="2">
        <v>57.880637960000023</v>
      </c>
      <c r="HJ86" s="2">
        <v>10.93031116</v>
      </c>
      <c r="HK86" s="2">
        <v>28.957447310000003</v>
      </c>
      <c r="HL86" s="2">
        <v>30.436358870000003</v>
      </c>
      <c r="HM86" s="2">
        <v>21.894660349999999</v>
      </c>
      <c r="HN86" s="2">
        <v>249.36805578999997</v>
      </c>
      <c r="HO86" s="2">
        <v>20.40337195</v>
      </c>
      <c r="HP86" s="2">
        <v>46.138891180000002</v>
      </c>
      <c r="HQ86" s="2">
        <v>52.64021248000001</v>
      </c>
      <c r="HR86" s="2">
        <v>43.970052819999992</v>
      </c>
      <c r="HS86" s="2">
        <v>57.783626740000003</v>
      </c>
      <c r="HT86" s="2">
        <v>58.988952169999983</v>
      </c>
      <c r="HU86" s="2">
        <v>114.21889428999997</v>
      </c>
      <c r="HV86" s="2">
        <v>10.796320149999998</v>
      </c>
      <c r="HW86" s="2">
        <v>21.136459110000004</v>
      </c>
      <c r="HX86" s="2">
        <v>25.694155230000003</v>
      </c>
      <c r="HY86" s="2">
        <v>26.553127189999998</v>
      </c>
      <c r="HZ86" s="2">
        <v>31.596319270000002</v>
      </c>
      <c r="IA86" s="2">
        <v>41.76889013000001</v>
      </c>
      <c r="IB86" s="2">
        <v>48.921470130000017</v>
      </c>
      <c r="IC86" s="2">
        <v>55.112150460000002</v>
      </c>
      <c r="ID86" s="2">
        <v>92.333859660000002</v>
      </c>
      <c r="IE86" s="2">
        <v>129.8843966</v>
      </c>
      <c r="IF86" s="2">
        <v>159.72207211999995</v>
      </c>
      <c r="IG86" s="2">
        <v>128.99861614</v>
      </c>
      <c r="IH86" s="2">
        <v>18.394588859999999</v>
      </c>
      <c r="II86" s="2">
        <v>16.027875120000001</v>
      </c>
      <c r="IJ86" s="2">
        <v>18.222041340000001</v>
      </c>
      <c r="IK86" s="2">
        <v>142.34894613</v>
      </c>
      <c r="IL86" s="2">
        <v>68.806998239999999</v>
      </c>
      <c r="IM86" s="2">
        <v>76.622663040000006</v>
      </c>
      <c r="IN86" s="2">
        <v>101.34742704999999</v>
      </c>
      <c r="IO86" s="2">
        <v>121.84344562</v>
      </c>
      <c r="IP86" s="2">
        <v>110.51535136</v>
      </c>
      <c r="IQ86" s="2">
        <v>96.442363569999998</v>
      </c>
      <c r="IR86" s="2">
        <v>18.34872296</v>
      </c>
      <c r="IS86" s="2">
        <v>67.472417890000003</v>
      </c>
      <c r="IT86" s="2">
        <v>37.632741320000008</v>
      </c>
      <c r="IU86" s="2">
        <v>30.256972749999999</v>
      </c>
      <c r="IV86" s="2">
        <v>36.995275929999998</v>
      </c>
      <c r="IW86" s="2">
        <v>76.015895450000031</v>
      </c>
      <c r="IX86" s="2">
        <v>77.283643929999997</v>
      </c>
      <c r="IY86" s="2">
        <v>64.991376120000027</v>
      </c>
      <c r="IZ86" s="2">
        <v>119.43924502999997</v>
      </c>
      <c r="JA86" s="2">
        <v>84.604461490000034</v>
      </c>
      <c r="JB86" s="2">
        <v>69.319821489999995</v>
      </c>
      <c r="JC86" s="2">
        <v>105.27365063999997</v>
      </c>
      <c r="JD86" s="2">
        <v>93.541322229999963</v>
      </c>
      <c r="JE86" s="2">
        <v>74.869906310000005</v>
      </c>
      <c r="JF86" s="2">
        <v>11.795948410000001</v>
      </c>
      <c r="JG86" s="2">
        <v>14.56829988</v>
      </c>
      <c r="JH86" s="2">
        <v>15.455417349999999</v>
      </c>
      <c r="JI86" s="2">
        <v>122.13715314</v>
      </c>
      <c r="JJ86" s="2">
        <v>72.535988500000002</v>
      </c>
      <c r="JK86" s="2">
        <v>71.454718760000006</v>
      </c>
      <c r="JL86" s="2">
        <v>94.828935630000004</v>
      </c>
      <c r="JM86" s="2">
        <v>97.119674469999993</v>
      </c>
      <c r="JN86" s="2">
        <v>92.510630509999999</v>
      </c>
      <c r="JO86" s="2">
        <v>109.30807144000001</v>
      </c>
      <c r="JP86" s="2">
        <v>93.001357740000003</v>
      </c>
      <c r="JQ86" s="2">
        <v>136.61743909</v>
      </c>
      <c r="JR86" s="2">
        <v>14.934935429999999</v>
      </c>
      <c r="JS86" s="2">
        <v>15.688453359999999</v>
      </c>
      <c r="JT86" s="2">
        <v>18.01180115</v>
      </c>
      <c r="JU86" s="2">
        <v>97.113233219999998</v>
      </c>
      <c r="JV86" s="2">
        <v>88.772766010000012</v>
      </c>
      <c r="JW86" s="2">
        <v>87.637253629999989</v>
      </c>
      <c r="JX86" s="2">
        <v>129.14355352999999</v>
      </c>
      <c r="JY86" s="2">
        <v>124.36164062</v>
      </c>
      <c r="JZ86" s="2">
        <v>105.0322573</v>
      </c>
      <c r="KA86" s="2">
        <v>98.395274720000003</v>
      </c>
      <c r="KB86" s="2">
        <v>84.544567560000004</v>
      </c>
      <c r="KC86" s="2">
        <v>183.9814657</v>
      </c>
      <c r="KD86" s="2">
        <v>17.370533989999998</v>
      </c>
      <c r="KE86" s="2">
        <v>21.457408190000002</v>
      </c>
      <c r="KF86" s="2">
        <v>23.004342129999998</v>
      </c>
      <c r="KG86" s="2">
        <v>16.83946868</v>
      </c>
      <c r="KH86" s="2">
        <v>18.468544829999999</v>
      </c>
      <c r="KI86" s="2">
        <v>266.94679860000002</v>
      </c>
      <c r="KJ86" s="2">
        <v>94.664669840000002</v>
      </c>
      <c r="KK86" s="2">
        <v>69.46327556</v>
      </c>
      <c r="KL86" s="2">
        <v>111.54100418</v>
      </c>
      <c r="KM86" s="2">
        <v>63.55548623</v>
      </c>
      <c r="KN86" s="2">
        <v>146.27332138</v>
      </c>
      <c r="KO86" s="2">
        <v>149.60840440999999</v>
      </c>
      <c r="KP86" s="2">
        <v>11.778248830000001</v>
      </c>
      <c r="KQ86" s="2">
        <v>16.189250090000002</v>
      </c>
      <c r="KR86" s="2">
        <v>25.391744079999999</v>
      </c>
    </row>
    <row r="87" spans="1:304" x14ac:dyDescent="0.2">
      <c r="A87" s="6" t="s">
        <v>47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133.4391</v>
      </c>
      <c r="AC87" s="7">
        <v>44.479700000000001</v>
      </c>
      <c r="AD87" s="7">
        <v>38.515700000000002</v>
      </c>
      <c r="AE87" s="7">
        <v>0</v>
      </c>
      <c r="AF87" s="7">
        <v>104.63890000000001</v>
      </c>
      <c r="AG87" s="7">
        <v>111.5789</v>
      </c>
      <c r="AH87" s="7">
        <v>35.908054999999997</v>
      </c>
      <c r="AI87" s="7">
        <v>0</v>
      </c>
      <c r="AJ87" s="7">
        <v>69.850899999999996</v>
      </c>
      <c r="AK87" s="7">
        <v>136.6497</v>
      </c>
      <c r="AL87" s="7">
        <v>40.528263000000003</v>
      </c>
      <c r="AM87" s="7">
        <v>40.528300000000002</v>
      </c>
      <c r="AN87" s="7">
        <v>40.528300000000002</v>
      </c>
      <c r="AO87" s="7">
        <v>40.527999999999999</v>
      </c>
      <c r="AP87" s="7">
        <v>40.528300000000002</v>
      </c>
      <c r="AQ87" s="7">
        <v>48.056460999999999</v>
      </c>
      <c r="AR87" s="7">
        <v>48.056460999999999</v>
      </c>
      <c r="AS87" s="7">
        <v>48.056460999999999</v>
      </c>
      <c r="AT87" s="7">
        <v>0</v>
      </c>
      <c r="AU87" s="7">
        <v>88.215793999999988</v>
      </c>
      <c r="AV87" s="7">
        <v>35.305059999999997</v>
      </c>
      <c r="AW87" s="7">
        <v>35.305059999999997</v>
      </c>
      <c r="AX87" s="7">
        <v>0</v>
      </c>
      <c r="AY87" s="7">
        <v>68.614789999999999</v>
      </c>
      <c r="AZ87" s="7">
        <v>34.307395999999997</v>
      </c>
      <c r="BA87" s="7">
        <v>34.307400000000001</v>
      </c>
      <c r="BB87" s="7">
        <v>34.307400000000001</v>
      </c>
      <c r="BC87" s="7">
        <v>50.946925999999998</v>
      </c>
      <c r="BD87" s="7">
        <v>50.946924000000003</v>
      </c>
      <c r="BE87" s="7">
        <v>50.946924000000003</v>
      </c>
      <c r="BF87" s="7">
        <v>25.508351000000001</v>
      </c>
      <c r="BG87" s="7">
        <v>25.508351000000001</v>
      </c>
      <c r="BH87" s="7">
        <v>51.038469999999997</v>
      </c>
      <c r="BI87" s="7">
        <v>25.50835</v>
      </c>
      <c r="BJ87" s="7">
        <v>0</v>
      </c>
      <c r="BK87" s="7">
        <v>49.624034000000002</v>
      </c>
      <c r="BL87" s="7">
        <v>24.812017000000001</v>
      </c>
      <c r="BM87" s="7">
        <v>24.812017000000001</v>
      </c>
      <c r="BN87" s="7">
        <v>24.812017000000001</v>
      </c>
      <c r="BO87" s="7">
        <v>24.812017000000001</v>
      </c>
      <c r="BP87" s="7">
        <v>74.436047000000002</v>
      </c>
      <c r="BQ87" s="7">
        <v>34.382750000000001</v>
      </c>
      <c r="BR87" s="7">
        <v>24.812017000000001</v>
      </c>
      <c r="BS87" s="7">
        <v>24.812017000000001</v>
      </c>
      <c r="BT87" s="7">
        <v>24.812017000000001</v>
      </c>
      <c r="BU87" s="7">
        <v>99.248047</v>
      </c>
      <c r="BV87" s="7">
        <v>19.749752000000001</v>
      </c>
      <c r="BW87" s="7">
        <v>19.749752000000001</v>
      </c>
      <c r="BX87" s="7">
        <v>19.749752000000001</v>
      </c>
      <c r="BY87" s="7">
        <v>19.749752000000001</v>
      </c>
      <c r="BZ87" s="7">
        <v>19.749752000000001</v>
      </c>
      <c r="CA87" s="7">
        <v>19.749752000000001</v>
      </c>
      <c r="CB87" s="7">
        <v>59.249299000000001</v>
      </c>
      <c r="CC87" s="7">
        <v>19.749752000000001</v>
      </c>
      <c r="CD87" s="7">
        <v>19.749752000000001</v>
      </c>
      <c r="CE87" s="7">
        <v>19.923243769999999</v>
      </c>
      <c r="CF87" s="7">
        <v>19.749752000000001</v>
      </c>
      <c r="CG87" s="7">
        <v>78.998980000000003</v>
      </c>
      <c r="CH87" s="7">
        <v>22.335819999999998</v>
      </c>
      <c r="CI87" s="7">
        <v>22.335819999999998</v>
      </c>
      <c r="CJ87" s="7">
        <v>22.335819999999998</v>
      </c>
      <c r="CK87" s="7">
        <v>22.335819999999998</v>
      </c>
      <c r="CL87" s="7">
        <v>22.335819999999998</v>
      </c>
      <c r="CM87" s="7">
        <v>22.335819999999998</v>
      </c>
      <c r="CN87" s="7">
        <v>67.007459999999995</v>
      </c>
      <c r="CO87" s="7">
        <v>22.335819999999998</v>
      </c>
      <c r="CP87" s="7">
        <v>22.335819999999998</v>
      </c>
      <c r="CQ87" s="7">
        <v>22.335819999999998</v>
      </c>
      <c r="CR87" s="7">
        <v>22.335799999999999</v>
      </c>
      <c r="CS87" s="7">
        <v>194.627915</v>
      </c>
      <c r="CT87" s="7">
        <v>0</v>
      </c>
      <c r="CU87" s="7">
        <v>0</v>
      </c>
      <c r="CV87" s="7">
        <v>69.935659520000002</v>
      </c>
      <c r="CW87" s="7">
        <v>26.842274929999999</v>
      </c>
      <c r="CX87" s="7">
        <v>29.416126089999999</v>
      </c>
      <c r="CY87" s="7">
        <v>31.292289700000001</v>
      </c>
      <c r="CZ87" s="7">
        <v>77.538400499999995</v>
      </c>
      <c r="DA87" s="7">
        <v>27.753561260000001</v>
      </c>
      <c r="DB87" s="7">
        <v>26.310865549999999</v>
      </c>
      <c r="DC87" s="7">
        <v>25.75787562</v>
      </c>
      <c r="DD87" s="7">
        <v>25.061397960000001</v>
      </c>
      <c r="DE87" s="7">
        <v>94.394121960000007</v>
      </c>
      <c r="DF87" s="7">
        <v>0.55165396</v>
      </c>
      <c r="DG87" s="7">
        <v>0.34321069999999998</v>
      </c>
      <c r="DH87" s="7">
        <v>43.171999399999997</v>
      </c>
      <c r="DI87" s="7">
        <v>43.180625149999997</v>
      </c>
      <c r="DJ87" s="7">
        <v>21.194610269999998</v>
      </c>
      <c r="DK87" s="7">
        <v>20.825638380000001</v>
      </c>
      <c r="DL87" s="7">
        <v>41.866668660000002</v>
      </c>
      <c r="DM87" s="7">
        <v>21.508724350000001</v>
      </c>
      <c r="DN87" s="7">
        <v>20.72565822</v>
      </c>
      <c r="DO87" s="7">
        <v>20.722304999999999</v>
      </c>
      <c r="DP87" s="7">
        <v>20.722304999999999</v>
      </c>
      <c r="DQ87" s="7">
        <v>65.449345570000006</v>
      </c>
      <c r="DR87" s="7">
        <v>0.33643183999999998</v>
      </c>
      <c r="DS87" s="7">
        <v>0</v>
      </c>
      <c r="DT87" s="7">
        <v>200.08873911000001</v>
      </c>
      <c r="DU87" s="7">
        <v>200.90837654000001</v>
      </c>
      <c r="DV87" s="7">
        <v>200.83739417000001</v>
      </c>
      <c r="DW87" s="7">
        <v>198.940515</v>
      </c>
      <c r="DX87" s="7">
        <v>201.13723397999999</v>
      </c>
      <c r="DY87" s="7">
        <v>200</v>
      </c>
      <c r="DZ87" s="7">
        <v>200.46110386000001</v>
      </c>
      <c r="EA87" s="7">
        <v>200.13644084000001</v>
      </c>
      <c r="EB87" s="7">
        <v>203.37242896000001</v>
      </c>
      <c r="EC87" s="7">
        <v>212.4</v>
      </c>
      <c r="ED87" s="7">
        <v>158.69999999999999</v>
      </c>
      <c r="EE87" s="7">
        <v>158.69999999999999</v>
      </c>
      <c r="EF87" s="7">
        <v>157.54582174999999</v>
      </c>
      <c r="EG87" s="7">
        <v>159.85441782500001</v>
      </c>
      <c r="EH87" s="7">
        <v>317.39999999999998</v>
      </c>
      <c r="EI87" s="7">
        <v>317.39999999999998</v>
      </c>
      <c r="EJ87" s="7">
        <v>317.39999999999998</v>
      </c>
      <c r="EK87" s="7">
        <v>317.49078718999999</v>
      </c>
      <c r="EL87" s="7">
        <v>317.45999999999998</v>
      </c>
      <c r="EM87" s="7">
        <v>317.47255324000002</v>
      </c>
      <c r="EN87" s="7">
        <v>317.45999999999998</v>
      </c>
      <c r="EO87" s="7">
        <v>317.45999999999998</v>
      </c>
      <c r="EP87" s="7">
        <v>0</v>
      </c>
      <c r="EQ87" s="7">
        <v>254.25</v>
      </c>
      <c r="ER87" s="7">
        <v>340</v>
      </c>
      <c r="ES87" s="7">
        <v>340</v>
      </c>
      <c r="ET87" s="7">
        <v>780</v>
      </c>
      <c r="EU87" s="7">
        <v>1460</v>
      </c>
      <c r="EV87" s="7">
        <v>0</v>
      </c>
      <c r="EW87" s="7">
        <v>480</v>
      </c>
      <c r="EX87" s="7">
        <v>283.18</v>
      </c>
      <c r="EY87" s="7">
        <v>566.39418913999998</v>
      </c>
      <c r="EZ87" s="7">
        <v>283.21696931999998</v>
      </c>
      <c r="FA87" s="7">
        <v>283.18</v>
      </c>
      <c r="FB87" s="7">
        <v>441.07136809000002</v>
      </c>
      <c r="FC87" s="7">
        <v>441.071368092</v>
      </c>
      <c r="FD87" s="7">
        <v>441.071368092</v>
      </c>
      <c r="FE87" s="7">
        <v>441.071368092</v>
      </c>
      <c r="FF87" s="7">
        <v>788.37479303999999</v>
      </c>
      <c r="FG87" s="7">
        <v>443.05781184</v>
      </c>
      <c r="FH87" s="7">
        <v>0</v>
      </c>
      <c r="FI87" s="7">
        <v>443.05781184</v>
      </c>
      <c r="FJ87" s="7">
        <v>478.63355114000001</v>
      </c>
      <c r="FK87" s="7">
        <v>478.63355114000001</v>
      </c>
      <c r="FL87" s="7">
        <v>478.63355114000001</v>
      </c>
      <c r="FM87" s="7">
        <v>478.63355114000001</v>
      </c>
      <c r="FN87" s="7">
        <v>2001.0285291800001</v>
      </c>
      <c r="FO87" s="7">
        <v>8.2986628299999996</v>
      </c>
      <c r="FP87" s="7">
        <v>501.52711536999999</v>
      </c>
      <c r="FQ87" s="7">
        <v>1586.2170069200001</v>
      </c>
      <c r="FR87" s="7">
        <v>501.52711536999999</v>
      </c>
      <c r="FS87" s="7">
        <v>1047.57458782</v>
      </c>
      <c r="FT87" s="7">
        <v>512.65720464000003</v>
      </c>
      <c r="FU87" s="7">
        <v>634.01604512999995</v>
      </c>
      <c r="FV87" s="7">
        <v>0</v>
      </c>
      <c r="FW87" s="7">
        <v>1268.0320902599999</v>
      </c>
      <c r="FX87" s="7">
        <v>0</v>
      </c>
      <c r="FY87" s="7">
        <v>1268.0320902599999</v>
      </c>
      <c r="FZ87" s="7">
        <v>1795.6612657400001</v>
      </c>
      <c r="GA87" s="7">
        <v>0</v>
      </c>
      <c r="GB87" s="7">
        <v>606.88118110000005</v>
      </c>
      <c r="GC87" s="7">
        <v>2372.8726328500002</v>
      </c>
      <c r="GD87" s="7">
        <v>606.88118110000005</v>
      </c>
      <c r="GE87" s="7">
        <v>0</v>
      </c>
      <c r="GF87" s="7">
        <v>606.88118110000005</v>
      </c>
      <c r="GG87" s="7">
        <v>606.88118110000005</v>
      </c>
      <c r="GH87" s="7">
        <v>755.22991424999998</v>
      </c>
      <c r="GI87" s="7">
        <v>755.22991424999998</v>
      </c>
      <c r="GJ87" s="7">
        <v>755.22991424999998</v>
      </c>
      <c r="GK87" s="7">
        <v>1510.4598285100001</v>
      </c>
      <c r="GL87" s="7">
        <v>1130.3535702300001</v>
      </c>
      <c r="GM87" s="7">
        <v>0</v>
      </c>
      <c r="GN87" s="7">
        <v>682.93713388000003</v>
      </c>
      <c r="GO87" s="7">
        <v>2677.8681636400001</v>
      </c>
      <c r="GP87" s="7">
        <v>0</v>
      </c>
      <c r="GQ87" s="7">
        <v>682.93713388000003</v>
      </c>
      <c r="GR87" s="7">
        <v>682.93713388000003</v>
      </c>
      <c r="GS87" s="7">
        <v>682.93713388000003</v>
      </c>
      <c r="GT87" s="7">
        <v>682.93713388000003</v>
      </c>
      <c r="GU87" s="7">
        <v>682.93713388000003</v>
      </c>
      <c r="GV87" s="7">
        <v>683.39993526000001</v>
      </c>
      <c r="GW87" s="7">
        <v>682.93713388000003</v>
      </c>
      <c r="GX87" s="7">
        <v>682.93713388000003</v>
      </c>
      <c r="GY87" s="7">
        <v>1670.7787557699999</v>
      </c>
      <c r="GZ87" s="7">
        <v>685.82727043</v>
      </c>
      <c r="HA87" s="7">
        <v>685.82727043</v>
      </c>
      <c r="HB87" s="7">
        <v>2333.2845763099999</v>
      </c>
      <c r="HC87" s="7">
        <v>685.82727043</v>
      </c>
      <c r="HD87" s="7">
        <v>685.82727043</v>
      </c>
      <c r="HE87" s="7">
        <v>685.82727043</v>
      </c>
      <c r="HF87" s="7">
        <v>685.86907915999996</v>
      </c>
      <c r="HG87" s="7">
        <v>685.82727043</v>
      </c>
      <c r="HH87" s="7">
        <v>685.82727043</v>
      </c>
      <c r="HI87" s="7">
        <v>685.82727043</v>
      </c>
      <c r="HJ87" s="7">
        <v>2911.2678847300003</v>
      </c>
      <c r="HK87" s="7">
        <v>773.10051215999999</v>
      </c>
      <c r="HL87" s="7">
        <v>773.15031451000004</v>
      </c>
      <c r="HM87" s="7">
        <v>2645.42494106</v>
      </c>
      <c r="HN87" s="7">
        <v>773.10051215999999</v>
      </c>
      <c r="HO87" s="7">
        <v>773.10051215999999</v>
      </c>
      <c r="HP87" s="7">
        <v>773.10051215999999</v>
      </c>
      <c r="HQ87" s="7">
        <v>773.10051215999999</v>
      </c>
      <c r="HR87" s="7">
        <v>773.10051215999999</v>
      </c>
      <c r="HS87" s="7">
        <v>773.10051215999999</v>
      </c>
      <c r="HT87" s="7">
        <v>773.10051215999999</v>
      </c>
      <c r="HU87" s="7">
        <v>773.10051215999999</v>
      </c>
      <c r="HV87" s="7">
        <v>2491.2373699200002</v>
      </c>
      <c r="HW87" s="7">
        <v>800.89570302000004</v>
      </c>
      <c r="HX87" s="7">
        <v>800.89570302000004</v>
      </c>
      <c r="HY87" s="7">
        <v>800.89570302000004</v>
      </c>
      <c r="HZ87" s="7">
        <v>1918.3461154900001</v>
      </c>
      <c r="IA87" s="7">
        <v>800.89570302000004</v>
      </c>
      <c r="IB87" s="7">
        <v>800.89570302000004</v>
      </c>
      <c r="IC87" s="7">
        <v>800.89570302000004</v>
      </c>
      <c r="ID87" s="7">
        <v>800.89570302000004</v>
      </c>
      <c r="IE87" s="7">
        <v>800.89570302000004</v>
      </c>
      <c r="IF87" s="7">
        <v>800.89570302000004</v>
      </c>
      <c r="IG87" s="7">
        <v>2057.2026882199998</v>
      </c>
      <c r="IH87" s="7">
        <v>2614.9874811299997</v>
      </c>
      <c r="II87" s="7">
        <v>918.97305060999997</v>
      </c>
      <c r="IJ87" s="7">
        <v>918.97305060999997</v>
      </c>
      <c r="IK87" s="7">
        <v>1232.6547855199999</v>
      </c>
      <c r="IL87" s="7">
        <v>918.97305060999997</v>
      </c>
      <c r="IM87" s="7">
        <v>918.97305060999997</v>
      </c>
      <c r="IN87" s="7">
        <v>918.97305060999997</v>
      </c>
      <c r="IO87" s="7">
        <v>1102.76766073</v>
      </c>
      <c r="IP87" s="7">
        <v>873.02439807999997</v>
      </c>
      <c r="IQ87" s="7">
        <v>873.02439807999997</v>
      </c>
      <c r="IR87" s="7">
        <v>0</v>
      </c>
      <c r="IS87" s="7">
        <v>1779.59700178</v>
      </c>
      <c r="IT87" s="7">
        <v>2915.9088962400001</v>
      </c>
      <c r="IU87" s="7">
        <v>963.92804693000005</v>
      </c>
      <c r="IV87" s="7">
        <v>963.92804693000005</v>
      </c>
      <c r="IW87" s="7">
        <v>1259.50513275</v>
      </c>
      <c r="IX87" s="7">
        <v>963.92804693000005</v>
      </c>
      <c r="IY87" s="7">
        <v>963.92804693000005</v>
      </c>
      <c r="IZ87" s="7">
        <v>963.92804693000005</v>
      </c>
      <c r="JA87" s="7">
        <v>963.92804693000005</v>
      </c>
      <c r="JB87" s="7">
        <v>963.92804693000005</v>
      </c>
      <c r="JC87" s="7">
        <v>963.92804693000005</v>
      </c>
      <c r="JD87" s="7">
        <v>963.92804693000005</v>
      </c>
      <c r="JE87" s="7">
        <v>963.92804693000005</v>
      </c>
      <c r="JF87" s="7">
        <v>3142.3824812799999</v>
      </c>
      <c r="JG87" s="7">
        <v>1016.15327645</v>
      </c>
      <c r="JH87" s="7">
        <v>1016.15327645</v>
      </c>
      <c r="JI87" s="7">
        <v>1617.7950607499999</v>
      </c>
      <c r="JJ87" s="7">
        <v>1016.15327645</v>
      </c>
      <c r="JK87" s="7">
        <v>1016.15327645</v>
      </c>
      <c r="JL87" s="7">
        <v>1016.15327645</v>
      </c>
      <c r="JM87" s="7">
        <v>1016.15327645</v>
      </c>
      <c r="JN87" s="7">
        <v>1016.15327645</v>
      </c>
      <c r="JO87" s="7">
        <v>1016.15327645</v>
      </c>
      <c r="JP87" s="7">
        <v>1016.15327645</v>
      </c>
      <c r="JQ87" s="7">
        <v>1697.2447470700001</v>
      </c>
      <c r="JR87" s="7">
        <v>3390.3631436599999</v>
      </c>
      <c r="JS87" s="7">
        <v>1118.316534</v>
      </c>
      <c r="JT87" s="7">
        <v>1118.316534</v>
      </c>
      <c r="JU87" s="7">
        <v>1239.8878165599999</v>
      </c>
      <c r="JV87" s="7">
        <v>1118.316534</v>
      </c>
      <c r="JW87" s="7">
        <v>1118.316534</v>
      </c>
      <c r="JX87" s="7">
        <v>1118.316534</v>
      </c>
      <c r="JY87" s="7">
        <v>1118.316534</v>
      </c>
      <c r="JZ87" s="7">
        <v>1118.316534</v>
      </c>
      <c r="KA87" s="7">
        <v>1118.316534</v>
      </c>
      <c r="KB87" s="7">
        <v>713.37609291000001</v>
      </c>
      <c r="KC87" s="7">
        <v>713.37609291000001</v>
      </c>
      <c r="KD87" s="7">
        <v>3269.3928458400001</v>
      </c>
      <c r="KE87" s="7">
        <v>1121.1220600300001</v>
      </c>
      <c r="KF87" s="7">
        <v>1116.8582933099999</v>
      </c>
      <c r="KG87" s="7">
        <v>1790.80657152</v>
      </c>
      <c r="KH87" s="7">
        <v>1333.2546189000002</v>
      </c>
      <c r="KI87" s="7">
        <v>1172.1004451199999</v>
      </c>
      <c r="KJ87" s="7">
        <v>1626.4325394800001</v>
      </c>
      <c r="KK87" s="7">
        <v>1539.38403737</v>
      </c>
      <c r="KL87" s="7">
        <v>2163.7220104899998</v>
      </c>
      <c r="KM87" s="7">
        <v>2163.7220104899998</v>
      </c>
      <c r="KN87" s="7">
        <v>2163.7220104899998</v>
      </c>
      <c r="KO87" s="7">
        <v>2572.8898084000002</v>
      </c>
      <c r="KP87" s="7">
        <v>4938.9611713300001</v>
      </c>
      <c r="KQ87" s="7">
        <v>1693.67094795</v>
      </c>
      <c r="KR87" s="7">
        <v>1847.6410341300002</v>
      </c>
    </row>
    <row r="88" spans="1:304" x14ac:dyDescent="0.2">
      <c r="A88" t="s">
        <v>48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24.688843420000001</v>
      </c>
      <c r="CU88" s="2">
        <v>26.329434549999998</v>
      </c>
      <c r="CV88" s="2">
        <v>40.629720829999997</v>
      </c>
      <c r="CW88" s="2">
        <v>31.10803129</v>
      </c>
      <c r="CX88" s="2">
        <v>29.548053639999999</v>
      </c>
      <c r="CY88" s="2">
        <v>35.799045820000003</v>
      </c>
      <c r="CZ88" s="2">
        <v>38.717095950000001</v>
      </c>
      <c r="DA88" s="2">
        <v>30.768040800000001</v>
      </c>
      <c r="DB88" s="2">
        <v>30.358972860000002</v>
      </c>
      <c r="DC88" s="2">
        <v>32.988033989999998</v>
      </c>
      <c r="DD88" s="2">
        <v>31.04819109</v>
      </c>
      <c r="DE88" s="2">
        <v>33.603467700000003</v>
      </c>
      <c r="DF88" s="2">
        <v>28.461122339999999</v>
      </c>
      <c r="DG88" s="2">
        <v>29.711084679999999</v>
      </c>
      <c r="DH88" s="2">
        <v>31.210655280000001</v>
      </c>
      <c r="DI88" s="2">
        <v>35.490014760000001</v>
      </c>
      <c r="DJ88" s="2">
        <v>36.397277870000003</v>
      </c>
      <c r="DK88" s="2">
        <v>33.008233660000002</v>
      </c>
      <c r="DL88" s="2">
        <v>55.488433639999997</v>
      </c>
      <c r="DM88" s="2">
        <v>20.837329199999999</v>
      </c>
      <c r="DN88" s="2">
        <v>32.597820980000002</v>
      </c>
      <c r="DO88" s="2">
        <v>37.159478290000003</v>
      </c>
      <c r="DP88" s="2">
        <v>37.2745113</v>
      </c>
      <c r="DQ88" s="2">
        <v>24.757865710000001</v>
      </c>
      <c r="DR88" s="2">
        <v>28.876234570000001</v>
      </c>
      <c r="DS88" s="2">
        <v>34.471858079999997</v>
      </c>
      <c r="DT88" s="2">
        <v>40.930872000000001</v>
      </c>
      <c r="DU88" s="2">
        <v>34.492903720000001</v>
      </c>
      <c r="DV88" s="2">
        <v>44.860745809999997</v>
      </c>
      <c r="DW88" s="2">
        <v>34.948248960000001</v>
      </c>
      <c r="DX88" s="2">
        <v>34.7533593</v>
      </c>
      <c r="DY88" s="2">
        <v>40.22925678</v>
      </c>
      <c r="DZ88" s="2">
        <v>32.712883310000002</v>
      </c>
      <c r="EA88" s="2">
        <v>36.36625617</v>
      </c>
      <c r="EB88" s="2">
        <v>44.193540249999998</v>
      </c>
      <c r="EC88" s="2">
        <v>52.702229369999998</v>
      </c>
      <c r="ED88" s="2">
        <v>28.754381429999999</v>
      </c>
      <c r="EE88" s="2">
        <v>31.667006870000002</v>
      </c>
      <c r="EF88" s="2">
        <v>33.16686163</v>
      </c>
      <c r="EG88" s="2">
        <v>33.662812080000002</v>
      </c>
      <c r="EH88" s="2">
        <v>38.05710302</v>
      </c>
      <c r="EI88" s="2">
        <v>45.982631740000002</v>
      </c>
      <c r="EJ88" s="2">
        <v>39.759502750000003</v>
      </c>
      <c r="EK88" s="2">
        <v>38.49216328</v>
      </c>
      <c r="EL88" s="2">
        <v>44.523050249999997</v>
      </c>
      <c r="EM88" s="2">
        <v>38.66363896</v>
      </c>
      <c r="EN88" s="2">
        <v>42.883798499999997</v>
      </c>
      <c r="EO88" s="2">
        <v>58.366009329999997</v>
      </c>
      <c r="EP88" s="2">
        <v>35.538968410000003</v>
      </c>
      <c r="EQ88" s="2">
        <v>35.903690230000002</v>
      </c>
      <c r="ER88" s="2">
        <v>42.417257020000001</v>
      </c>
      <c r="ES88" s="2">
        <v>41.975019690000003</v>
      </c>
      <c r="ET88" s="2">
        <v>38.663459699999997</v>
      </c>
      <c r="EU88" s="2">
        <v>40.291434799999998</v>
      </c>
      <c r="EV88" s="2">
        <v>50.317966069999997</v>
      </c>
      <c r="EW88" s="2">
        <v>40.283913480000002</v>
      </c>
      <c r="EX88" s="2">
        <v>43.521559089999997</v>
      </c>
      <c r="EY88" s="2">
        <v>45.037295579999999</v>
      </c>
      <c r="EZ88" s="2">
        <v>55.278807309999998</v>
      </c>
      <c r="FA88" s="2">
        <v>58.217795639999999</v>
      </c>
      <c r="FB88" s="2">
        <v>35.304916400000003</v>
      </c>
      <c r="FC88" s="2">
        <v>30.854742399999999</v>
      </c>
      <c r="FD88" s="2">
        <v>44.84562932</v>
      </c>
      <c r="FE88" s="2">
        <v>42.693444700000001</v>
      </c>
      <c r="FF88" s="2">
        <v>52.3830496</v>
      </c>
      <c r="FG88" s="2">
        <v>43.57991002</v>
      </c>
      <c r="FH88" s="2">
        <v>54.780313290000002</v>
      </c>
      <c r="FI88" s="2">
        <v>44.687698859999998</v>
      </c>
      <c r="FJ88" s="2">
        <v>46.624817899999996</v>
      </c>
      <c r="FK88" s="2">
        <v>46.983134749999998</v>
      </c>
      <c r="FL88" s="2">
        <v>40.363580069999998</v>
      </c>
      <c r="FM88" s="2">
        <v>62.129132519999999</v>
      </c>
      <c r="FN88" s="2">
        <v>41.306217699999998</v>
      </c>
      <c r="FO88" s="2">
        <v>60.776569100000003</v>
      </c>
      <c r="FP88" s="2">
        <v>47.074516879999997</v>
      </c>
      <c r="FQ88" s="2">
        <v>57.110196889999997</v>
      </c>
      <c r="FR88" s="2">
        <v>54.537808409999997</v>
      </c>
      <c r="FS88" s="2">
        <v>58.001941500000001</v>
      </c>
      <c r="FT88" s="2">
        <v>61.178550459999997</v>
      </c>
      <c r="FU88" s="2">
        <v>60.198733279999999</v>
      </c>
      <c r="FV88" s="2">
        <v>60.889451780000002</v>
      </c>
      <c r="FW88" s="2">
        <v>51.557520289999999</v>
      </c>
      <c r="FX88" s="2">
        <v>73.085562589999995</v>
      </c>
      <c r="FY88" s="2">
        <v>53.930126979999997</v>
      </c>
      <c r="FZ88" s="2">
        <v>62.138891000000001</v>
      </c>
      <c r="GA88" s="2">
        <v>58.18797052</v>
      </c>
      <c r="GB88" s="2">
        <v>87.659140149999999</v>
      </c>
      <c r="GC88" s="2">
        <v>60.620822400000002</v>
      </c>
      <c r="GD88" s="2">
        <v>63.878932839999997</v>
      </c>
      <c r="GE88" s="2">
        <v>66.563158790000003</v>
      </c>
      <c r="GF88" s="2">
        <v>79.933015710000006</v>
      </c>
      <c r="GG88" s="2">
        <v>85.553429129999998</v>
      </c>
      <c r="GH88" s="2">
        <v>92.824644390000003</v>
      </c>
      <c r="GI88" s="2">
        <v>85.081569239999993</v>
      </c>
      <c r="GJ88" s="2">
        <v>51.009653319999998</v>
      </c>
      <c r="GK88" s="2">
        <v>72.253336790000006</v>
      </c>
      <c r="GL88" s="2">
        <v>73.921248770000005</v>
      </c>
      <c r="GM88" s="2">
        <v>101.94170936</v>
      </c>
      <c r="GN88" s="2">
        <v>90.617935829999993</v>
      </c>
      <c r="GO88" s="2">
        <v>75.418003900000002</v>
      </c>
      <c r="GP88" s="2">
        <v>91.285701500000002</v>
      </c>
      <c r="GQ88" s="2">
        <v>96.078688959999994</v>
      </c>
      <c r="GR88" s="2">
        <v>126.39914054</v>
      </c>
      <c r="GS88" s="2">
        <v>80.094803260000006</v>
      </c>
      <c r="GT88" s="2">
        <v>103.23689385</v>
      </c>
      <c r="GU88" s="2">
        <v>102.89932336</v>
      </c>
      <c r="GV88" s="2">
        <v>85.648239899999993</v>
      </c>
      <c r="GW88" s="2">
        <v>91.705651919999994</v>
      </c>
      <c r="GX88" s="2">
        <v>76.432828150000006</v>
      </c>
      <c r="GY88" s="2">
        <v>118.95582158000001</v>
      </c>
      <c r="GZ88" s="2">
        <v>75.399373629999999</v>
      </c>
      <c r="HA88" s="2">
        <v>81.120124529999998</v>
      </c>
      <c r="HB88" s="2">
        <v>83.637078520000003</v>
      </c>
      <c r="HC88" s="2">
        <v>95.094416420000002</v>
      </c>
      <c r="HD88" s="2">
        <v>106.65670373</v>
      </c>
      <c r="HE88" s="2">
        <v>109.93426986</v>
      </c>
      <c r="HF88" s="2">
        <v>94.251246199999997</v>
      </c>
      <c r="HG88" s="2">
        <v>115.79609909</v>
      </c>
      <c r="HH88" s="2">
        <v>129.25560063</v>
      </c>
      <c r="HI88" s="2">
        <v>130.49266691</v>
      </c>
      <c r="HJ88" s="2">
        <v>734.31223782999996</v>
      </c>
      <c r="HK88" s="2">
        <v>604.40064136000001</v>
      </c>
      <c r="HL88" s="2">
        <v>655.01491972999997</v>
      </c>
      <c r="HM88" s="2">
        <v>608.32731493000006</v>
      </c>
      <c r="HN88" s="2">
        <v>616.65962979000005</v>
      </c>
      <c r="HO88" s="2">
        <v>593.99425268000005</v>
      </c>
      <c r="HP88" s="2">
        <v>497.10839556000002</v>
      </c>
      <c r="HQ88" s="2">
        <v>623.17595807999999</v>
      </c>
      <c r="HR88" s="2">
        <v>561.52451295000003</v>
      </c>
      <c r="HS88" s="2">
        <v>565.52100715999995</v>
      </c>
      <c r="HT88" s="2">
        <v>619.39357149</v>
      </c>
      <c r="HU88" s="2">
        <v>380.35666583</v>
      </c>
      <c r="HV88" s="2">
        <v>82.241040960000007</v>
      </c>
      <c r="HW88" s="2">
        <v>73.180501030000002</v>
      </c>
      <c r="HX88" s="2">
        <v>81.140995529999998</v>
      </c>
      <c r="HY88" s="2">
        <v>95.561362819999999</v>
      </c>
      <c r="HZ88" s="2">
        <v>93.860825899999995</v>
      </c>
      <c r="IA88" s="2">
        <v>116.04607514999999</v>
      </c>
      <c r="IB88" s="2">
        <v>109.37584963</v>
      </c>
      <c r="IC88" s="2">
        <v>89.903243340000003</v>
      </c>
      <c r="ID88" s="2">
        <v>106.07066958999999</v>
      </c>
      <c r="IE88" s="2">
        <v>90.26634215</v>
      </c>
      <c r="IF88" s="2">
        <v>110.82903195999999</v>
      </c>
      <c r="IG88" s="2">
        <v>125.74155140000001</v>
      </c>
      <c r="IH88" s="2">
        <v>94.618532999999999</v>
      </c>
      <c r="II88" s="2">
        <v>145.16581396999999</v>
      </c>
      <c r="IJ88" s="2">
        <v>135.16931378999999</v>
      </c>
      <c r="IK88" s="2">
        <v>122.2859637</v>
      </c>
      <c r="IL88" s="2">
        <v>110.09386185</v>
      </c>
      <c r="IM88" s="2">
        <v>118.52930873</v>
      </c>
      <c r="IN88" s="2">
        <v>115.9311558</v>
      </c>
      <c r="IO88" s="2">
        <v>105.06003111</v>
      </c>
      <c r="IP88" s="2">
        <v>134.68794070000001</v>
      </c>
      <c r="IQ88" s="2">
        <v>126.10064742</v>
      </c>
      <c r="IR88" s="2">
        <v>112.40127617</v>
      </c>
      <c r="IS88" s="2">
        <v>138.00533648000001</v>
      </c>
      <c r="IT88" s="2">
        <v>105.34854356</v>
      </c>
      <c r="IU88" s="2">
        <v>105.848139</v>
      </c>
      <c r="IV88" s="2">
        <v>109.37378218000001</v>
      </c>
      <c r="IW88" s="2">
        <v>122.41171266000001</v>
      </c>
      <c r="IX88" s="2">
        <v>116.28129403</v>
      </c>
      <c r="IY88" s="2">
        <v>122.00072305</v>
      </c>
      <c r="IZ88" s="2">
        <v>161.97266336999999</v>
      </c>
      <c r="JA88" s="2">
        <v>132.61158476</v>
      </c>
      <c r="JB88" s="2">
        <v>125.00476463</v>
      </c>
      <c r="JC88" s="2">
        <v>145.14530812000001</v>
      </c>
      <c r="JD88" s="2">
        <v>127.52284989</v>
      </c>
      <c r="JE88" s="2">
        <v>224.29982459999999</v>
      </c>
      <c r="JF88" s="2">
        <v>42.809742649999997</v>
      </c>
      <c r="JG88" s="2">
        <v>113.1116487</v>
      </c>
      <c r="JH88" s="2">
        <v>132.01480215999999</v>
      </c>
      <c r="JI88" s="2">
        <v>129.73338734000001</v>
      </c>
      <c r="JJ88" s="2">
        <v>149.63481959000001</v>
      </c>
      <c r="JK88" s="2">
        <v>114.38690439</v>
      </c>
      <c r="JL88" s="2">
        <v>143.26739895</v>
      </c>
      <c r="JM88" s="2">
        <v>138.01019861</v>
      </c>
      <c r="JN88" s="2">
        <v>157.87770061000001</v>
      </c>
      <c r="JO88" s="2">
        <v>185.72972503</v>
      </c>
      <c r="JP88" s="2">
        <v>150.81841836000001</v>
      </c>
      <c r="JQ88" s="2">
        <v>267.84106121000002</v>
      </c>
      <c r="JR88" s="2">
        <v>85.171955730000008</v>
      </c>
      <c r="JS88" s="2">
        <v>137.65295337999999</v>
      </c>
      <c r="JT88" s="2">
        <v>187.40886124000002</v>
      </c>
      <c r="JU88" s="2">
        <v>181.07548276</v>
      </c>
      <c r="JV88" s="2">
        <v>163.48202841</v>
      </c>
      <c r="JW88" s="2">
        <v>169.74306746000002</v>
      </c>
      <c r="JX88" s="2">
        <v>188.57633593</v>
      </c>
      <c r="JY88" s="2">
        <v>166.14431638999997</v>
      </c>
      <c r="JZ88" s="2">
        <v>140.36636000999999</v>
      </c>
      <c r="KA88" s="2">
        <v>153.34601831999998</v>
      </c>
      <c r="KB88" s="2">
        <v>143.11660027000002</v>
      </c>
      <c r="KC88" s="2">
        <v>253.59328715000001</v>
      </c>
      <c r="KD88" s="2">
        <v>92.503663560000007</v>
      </c>
      <c r="KE88" s="2">
        <v>151.77433508000001</v>
      </c>
      <c r="KF88" s="2">
        <v>171.19614706999999</v>
      </c>
      <c r="KG88" s="2">
        <v>186.50535922</v>
      </c>
      <c r="KH88" s="2">
        <v>186.87215873</v>
      </c>
      <c r="KI88" s="2">
        <v>170.37456834</v>
      </c>
      <c r="KJ88" s="2">
        <v>185.17154683000001</v>
      </c>
      <c r="KK88" s="2">
        <v>187.30558736</v>
      </c>
      <c r="KL88" s="2">
        <v>209.09127099</v>
      </c>
      <c r="KM88" s="2">
        <v>189.29474733000001</v>
      </c>
      <c r="KN88" s="2">
        <v>162.35812375</v>
      </c>
      <c r="KO88" s="2">
        <v>255.34008251</v>
      </c>
      <c r="KP88" s="2">
        <v>119.70515136</v>
      </c>
      <c r="KQ88" s="2">
        <v>187.97430365</v>
      </c>
      <c r="KR88" s="2">
        <v>181.19986888</v>
      </c>
    </row>
    <row r="89" spans="1:304" x14ac:dyDescent="0.2">
      <c r="A89" t="s">
        <v>49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393.61204384999996</v>
      </c>
      <c r="EE89" s="2">
        <v>393.26374808000008</v>
      </c>
      <c r="EF89" s="2">
        <v>418.83357600999994</v>
      </c>
      <c r="EG89" s="2">
        <v>457.21381692000006</v>
      </c>
      <c r="EH89" s="2">
        <v>456.92845446000001</v>
      </c>
      <c r="EI89" s="2">
        <v>444.44652589999998</v>
      </c>
      <c r="EJ89" s="2">
        <v>464.11205196000003</v>
      </c>
      <c r="EK89" s="2">
        <v>459.16757476999999</v>
      </c>
      <c r="EL89" s="2">
        <v>512.95596476000003</v>
      </c>
      <c r="EM89" s="2">
        <v>529.81975018000003</v>
      </c>
      <c r="EN89" s="2">
        <v>441.72179464000004</v>
      </c>
      <c r="EO89" s="2">
        <v>664.32498808999992</v>
      </c>
      <c r="EP89" s="2">
        <v>402.36706996999999</v>
      </c>
      <c r="EQ89" s="2">
        <v>412.24650453000004</v>
      </c>
      <c r="ER89" s="2">
        <v>508.16987417000007</v>
      </c>
      <c r="ES89" s="2">
        <v>466.90503457999995</v>
      </c>
      <c r="ET89" s="2">
        <v>452.24362064000002</v>
      </c>
      <c r="EU89" s="2">
        <v>446.36699670999997</v>
      </c>
      <c r="EV89" s="2">
        <v>464.04153391</v>
      </c>
      <c r="EW89" s="2">
        <v>433.51853058999995</v>
      </c>
      <c r="EX89" s="2">
        <v>441.58058344</v>
      </c>
      <c r="EY89" s="2">
        <v>421.09987582000002</v>
      </c>
      <c r="EZ89" s="2">
        <v>452.45944813999995</v>
      </c>
      <c r="FA89" s="2">
        <v>596.43131031000007</v>
      </c>
      <c r="FB89" s="2">
        <v>435.08712170000001</v>
      </c>
      <c r="FC89" s="2">
        <v>434.10923381000003</v>
      </c>
      <c r="FD89" s="2">
        <v>580.98518604999992</v>
      </c>
      <c r="FE89" s="2">
        <v>504.22828956000001</v>
      </c>
      <c r="FF89" s="2">
        <v>551.19983089999994</v>
      </c>
      <c r="FG89" s="2">
        <v>533.45058936999999</v>
      </c>
      <c r="FH89" s="2">
        <v>557.53252923000002</v>
      </c>
      <c r="FI89" s="2">
        <v>587.85326551000003</v>
      </c>
      <c r="FJ89" s="2">
        <v>627.84972044999995</v>
      </c>
      <c r="FK89" s="2">
        <v>564.56801410999992</v>
      </c>
      <c r="FL89" s="2">
        <v>553.53817860000004</v>
      </c>
      <c r="FM89" s="2">
        <v>734.37821026999984</v>
      </c>
      <c r="FN89" s="2">
        <v>512.05678297999998</v>
      </c>
      <c r="FO89" s="2">
        <v>505.93369865000005</v>
      </c>
      <c r="FP89" s="2">
        <v>561.29723701</v>
      </c>
      <c r="FQ89" s="2">
        <v>572.10698295999998</v>
      </c>
      <c r="FR89" s="2">
        <v>610.34371640999996</v>
      </c>
      <c r="FS89" s="2">
        <v>596.13923686999999</v>
      </c>
      <c r="FT89" s="2">
        <v>569.21872309999992</v>
      </c>
      <c r="FU89" s="2">
        <v>571.04020363000006</v>
      </c>
      <c r="FV89" s="2">
        <v>564.27413158000002</v>
      </c>
      <c r="FW89" s="2">
        <v>570.6360827100001</v>
      </c>
      <c r="FX89" s="2">
        <v>567.33142129000009</v>
      </c>
      <c r="FY89" s="2">
        <v>801.54828815000008</v>
      </c>
      <c r="FZ89" s="2">
        <v>604.93080836000001</v>
      </c>
      <c r="GA89" s="2">
        <v>607.41431174000002</v>
      </c>
      <c r="GB89" s="2">
        <v>709.61940361000006</v>
      </c>
      <c r="GC89" s="2">
        <v>641.51737090999995</v>
      </c>
      <c r="GD89" s="2">
        <v>733.7678560500002</v>
      </c>
      <c r="GE89" s="2">
        <v>673.99476204999996</v>
      </c>
      <c r="GF89" s="2">
        <v>693.7131493899999</v>
      </c>
      <c r="GG89" s="2">
        <v>722.59730565000007</v>
      </c>
      <c r="GH89" s="2">
        <v>708.88284528999998</v>
      </c>
      <c r="GI89" s="2">
        <v>753.60564300999999</v>
      </c>
      <c r="GJ89" s="2">
        <v>660.61252840999998</v>
      </c>
      <c r="GK89" s="2">
        <v>746.87774712999988</v>
      </c>
      <c r="GL89" s="2">
        <v>667.83327452000003</v>
      </c>
      <c r="GM89" s="2">
        <v>591.10821294000004</v>
      </c>
      <c r="GN89" s="2">
        <v>680.46561111999995</v>
      </c>
      <c r="GO89" s="2">
        <v>787.15069082999992</v>
      </c>
      <c r="GP89" s="2">
        <v>770.86838003000003</v>
      </c>
      <c r="GQ89" s="2">
        <v>667.70637669999996</v>
      </c>
      <c r="GR89" s="2">
        <v>793.52352107999991</v>
      </c>
      <c r="GS89" s="2">
        <v>721.09793730000001</v>
      </c>
      <c r="GT89" s="2">
        <v>699.54360296000004</v>
      </c>
      <c r="GU89" s="2">
        <v>731.72603398999991</v>
      </c>
      <c r="GV89" s="2">
        <v>649.12691876999997</v>
      </c>
      <c r="GW89" s="2">
        <v>902.48033013000008</v>
      </c>
      <c r="GX89" s="2">
        <v>715.3700600200001</v>
      </c>
      <c r="GY89" s="2">
        <v>728.82588925000005</v>
      </c>
      <c r="GZ89" s="2">
        <v>768.87335103000021</v>
      </c>
      <c r="HA89" s="2">
        <v>772.00200218999998</v>
      </c>
      <c r="HB89" s="2">
        <v>912.68758407999985</v>
      </c>
      <c r="HC89" s="2">
        <v>812.62137140999994</v>
      </c>
      <c r="HD89" s="2">
        <v>949.01044393000006</v>
      </c>
      <c r="HE89" s="2">
        <v>824.09783232999985</v>
      </c>
      <c r="HF89" s="2">
        <v>896.96215331999997</v>
      </c>
      <c r="HG89" s="2">
        <v>1006.40388491</v>
      </c>
      <c r="HH89" s="2">
        <v>871.94138466000004</v>
      </c>
      <c r="HI89" s="2">
        <v>1168.7305270900001</v>
      </c>
      <c r="HJ89" s="2">
        <v>698.20962810000003</v>
      </c>
      <c r="HK89" s="2">
        <v>795.12284957999998</v>
      </c>
      <c r="HL89" s="2">
        <v>1063.2556342299999</v>
      </c>
      <c r="HM89" s="2">
        <v>903.18672053</v>
      </c>
      <c r="HN89" s="2">
        <v>1224.5253617000001</v>
      </c>
      <c r="HO89" s="2">
        <v>1039.29644934</v>
      </c>
      <c r="HP89" s="2">
        <v>1059.3862868599999</v>
      </c>
      <c r="HQ89" s="2">
        <v>953.07350930999996</v>
      </c>
      <c r="HR89" s="2">
        <v>994.50436817000002</v>
      </c>
      <c r="HS89" s="2">
        <v>966.42176246999998</v>
      </c>
      <c r="HT89" s="2">
        <v>951.76192294999998</v>
      </c>
      <c r="HU89" s="2">
        <v>1137.4801252100001</v>
      </c>
      <c r="HV89" s="2">
        <v>740.65124131000005</v>
      </c>
      <c r="HW89" s="2">
        <v>979.63072996999995</v>
      </c>
      <c r="HX89" s="2">
        <v>1029.3531385000001</v>
      </c>
      <c r="HY89" s="2">
        <v>1009.59962322</v>
      </c>
      <c r="HZ89" s="2">
        <v>1072.16651925</v>
      </c>
      <c r="IA89" s="2">
        <v>1039.00289946</v>
      </c>
      <c r="IB89" s="2">
        <v>1007.98929432</v>
      </c>
      <c r="IC89" s="2">
        <v>1019.56432021</v>
      </c>
      <c r="ID89" s="2">
        <v>1090.35778641</v>
      </c>
      <c r="IE89" s="2">
        <v>1069.7679197299999</v>
      </c>
      <c r="IF89" s="2">
        <v>1033.10064059</v>
      </c>
      <c r="IG89" s="2">
        <v>1913.0017316000001</v>
      </c>
      <c r="IH89" s="2">
        <v>532.21881324000003</v>
      </c>
      <c r="II89" s="2">
        <v>772.14845267999999</v>
      </c>
      <c r="IJ89" s="2">
        <v>1016.30060869</v>
      </c>
      <c r="IK89" s="2">
        <v>840.65924174999998</v>
      </c>
      <c r="IL89" s="2">
        <v>1021.26008565</v>
      </c>
      <c r="IM89" s="2">
        <v>1010.60757373</v>
      </c>
      <c r="IN89" s="2">
        <v>953.02980658000001</v>
      </c>
      <c r="IO89" s="2">
        <v>939.1983444</v>
      </c>
      <c r="IP89" s="2">
        <v>921.96577666999997</v>
      </c>
      <c r="IQ89" s="2">
        <v>922.25865265000004</v>
      </c>
      <c r="IR89" s="2">
        <v>991.36229964999995</v>
      </c>
      <c r="IS89" s="2">
        <v>2139.3831046099999</v>
      </c>
      <c r="IT89" s="2">
        <v>722.32620613999995</v>
      </c>
      <c r="IU89" s="2">
        <v>852.71149679999996</v>
      </c>
      <c r="IV89" s="2">
        <v>1240.1974068300001</v>
      </c>
      <c r="IW89" s="2">
        <v>1012.79996658</v>
      </c>
      <c r="IX89" s="2">
        <v>1093.2449568500001</v>
      </c>
      <c r="IY89" s="2">
        <v>996.95457957999997</v>
      </c>
      <c r="IZ89" s="2">
        <v>1009.97800567</v>
      </c>
      <c r="JA89" s="2">
        <v>1045.0116363300001</v>
      </c>
      <c r="JB89" s="2">
        <v>1014.40388984</v>
      </c>
      <c r="JC89" s="2">
        <v>1200.96723602</v>
      </c>
      <c r="JD89" s="2">
        <v>1060.23300522</v>
      </c>
      <c r="JE89" s="2">
        <v>2121.4445544499999</v>
      </c>
      <c r="JF89" s="2">
        <v>536.68839645000003</v>
      </c>
      <c r="JG89" s="2">
        <v>942.28893027000004</v>
      </c>
      <c r="JH89" s="2">
        <v>899.82930782000005</v>
      </c>
      <c r="JI89" s="2">
        <v>935.97667682999997</v>
      </c>
      <c r="JJ89" s="2">
        <v>1014.3204491400001</v>
      </c>
      <c r="JK89" s="2">
        <v>878.03016867999997</v>
      </c>
      <c r="JL89" s="2">
        <v>933.16993156000001</v>
      </c>
      <c r="JM89" s="2">
        <v>891.35664954000003</v>
      </c>
      <c r="JN89" s="2">
        <v>886.52916101000005</v>
      </c>
      <c r="JO89" s="2">
        <v>925.32302359000005</v>
      </c>
      <c r="JP89" s="2">
        <v>1010.39194862</v>
      </c>
      <c r="JQ89" s="2">
        <v>2408.3797517100002</v>
      </c>
      <c r="JR89" s="2">
        <v>640.17689657000005</v>
      </c>
      <c r="JS89" s="2">
        <v>673.24293870000008</v>
      </c>
      <c r="JT89" s="2">
        <v>1031.1241031900001</v>
      </c>
      <c r="JU89" s="2">
        <v>895.23341163999999</v>
      </c>
      <c r="JV89" s="2">
        <v>842.23946038999998</v>
      </c>
      <c r="JW89" s="2">
        <v>818.99628558000006</v>
      </c>
      <c r="JX89" s="2">
        <v>844.41088634000005</v>
      </c>
      <c r="JY89" s="2">
        <v>774.25506545000007</v>
      </c>
      <c r="JZ89" s="2">
        <v>838.08570178000002</v>
      </c>
      <c r="KA89" s="2">
        <v>839.03990999999996</v>
      </c>
      <c r="KB89" s="2">
        <v>1007.4454817000001</v>
      </c>
      <c r="KC89" s="2">
        <v>1962.32072735</v>
      </c>
      <c r="KD89" s="2">
        <v>501.98084977999997</v>
      </c>
      <c r="KE89" s="2">
        <v>718.22410723999997</v>
      </c>
      <c r="KF89" s="2">
        <v>900.7427679299999</v>
      </c>
      <c r="KG89" s="2">
        <v>866.23732741999993</v>
      </c>
      <c r="KH89" s="2">
        <v>852.88672747999999</v>
      </c>
      <c r="KI89" s="2">
        <v>878.77627707000011</v>
      </c>
      <c r="KJ89" s="2">
        <v>940.63396638999996</v>
      </c>
      <c r="KK89" s="2">
        <v>836.24990579999996</v>
      </c>
      <c r="KL89" s="2">
        <v>852.53018350000002</v>
      </c>
      <c r="KM89" s="2">
        <v>836.41894185000001</v>
      </c>
      <c r="KN89" s="2">
        <v>942.28779954999993</v>
      </c>
      <c r="KO89" s="2">
        <v>1884.2426601</v>
      </c>
      <c r="KP89" s="2">
        <v>593.71342774000004</v>
      </c>
      <c r="KQ89" s="2">
        <v>860.77721299999996</v>
      </c>
      <c r="KR89" s="2">
        <v>1150.13136495</v>
      </c>
    </row>
    <row r="90" spans="1:304" x14ac:dyDescent="0.2">
      <c r="A90" t="s">
        <v>50</v>
      </c>
      <c r="B90" s="2">
        <v>10.090999999999999</v>
      </c>
      <c r="C90" s="2">
        <v>12.522</v>
      </c>
      <c r="D90" s="2">
        <v>29.782</v>
      </c>
      <c r="E90" s="2">
        <v>47.103000000000002</v>
      </c>
      <c r="F90" s="2">
        <v>48.588999999999999</v>
      </c>
      <c r="G90" s="2">
        <v>31.144738</v>
      </c>
      <c r="H90" s="2">
        <v>82.394999999999996</v>
      </c>
      <c r="I90" s="2">
        <v>59.26</v>
      </c>
      <c r="J90" s="2">
        <v>641.99698359000001</v>
      </c>
      <c r="K90" s="2">
        <v>310.90179388999996</v>
      </c>
      <c r="L90" s="2">
        <v>57.543929300000002</v>
      </c>
      <c r="M90" s="2">
        <v>302.44733890999998</v>
      </c>
      <c r="N90" s="2">
        <v>97.603606999999997</v>
      </c>
      <c r="O90" s="2">
        <v>325.22771642999999</v>
      </c>
      <c r="P90" s="2">
        <v>112.89362906000001</v>
      </c>
      <c r="Q90" s="2">
        <v>159.559696</v>
      </c>
      <c r="R90" s="2">
        <v>171.04752176</v>
      </c>
      <c r="S90" s="2">
        <v>155.02144609999999</v>
      </c>
      <c r="T90" s="2">
        <v>148.96084445599999</v>
      </c>
      <c r="U90" s="2">
        <v>183.64220079999998</v>
      </c>
      <c r="V90" s="2">
        <v>153.55514606</v>
      </c>
      <c r="W90" s="2">
        <v>163.37847386999999</v>
      </c>
      <c r="X90" s="2">
        <v>147.786</v>
      </c>
      <c r="Y90" s="2">
        <v>436.42411233000001</v>
      </c>
      <c r="Z90" s="2">
        <v>351.76589222000001</v>
      </c>
      <c r="AA90" s="2">
        <v>573.5038151</v>
      </c>
      <c r="AB90" s="2">
        <v>413.55536833000002</v>
      </c>
      <c r="AC90" s="2">
        <v>358.24400000000003</v>
      </c>
      <c r="AD90" s="2">
        <v>373.47699999999998</v>
      </c>
      <c r="AE90" s="2">
        <v>303.12700000000001</v>
      </c>
      <c r="AF90" s="2">
        <v>545.28599999999994</v>
      </c>
      <c r="AG90" s="2">
        <v>312.65499999999997</v>
      </c>
      <c r="AH90" s="2">
        <v>297.774</v>
      </c>
      <c r="AI90" s="2">
        <v>294.20600000000002</v>
      </c>
      <c r="AJ90" s="2">
        <v>286.36282700000004</v>
      </c>
      <c r="AK90" s="2">
        <v>293.95437901000003</v>
      </c>
      <c r="AL90" s="2">
        <v>278.42989102000001</v>
      </c>
      <c r="AM90" s="2">
        <v>271.83999999999997</v>
      </c>
      <c r="AN90" s="2">
        <v>255.04</v>
      </c>
      <c r="AO90" s="2">
        <v>259.54000000000002</v>
      </c>
      <c r="AP90" s="2">
        <v>292.59100000000001</v>
      </c>
      <c r="AQ90" s="2">
        <v>273.98043977999998</v>
      </c>
      <c r="AR90" s="2">
        <v>274.66547837000002</v>
      </c>
      <c r="AS90" s="2">
        <v>551.61282046999997</v>
      </c>
      <c r="AT90" s="2">
        <v>481.25609415000002</v>
      </c>
      <c r="AU90" s="2">
        <v>389.68542267999999</v>
      </c>
      <c r="AV90" s="2">
        <v>292.40214585000001</v>
      </c>
      <c r="AW90" s="2">
        <v>195.01090357000001</v>
      </c>
      <c r="AX90" s="2">
        <v>298.68553851999997</v>
      </c>
      <c r="AY90" s="2">
        <v>298.68612291999995</v>
      </c>
      <c r="AZ90" s="2">
        <v>298.68667649999998</v>
      </c>
      <c r="BA90" s="2">
        <v>298.46941999999996</v>
      </c>
      <c r="BB90" s="2">
        <v>298.45657999999997</v>
      </c>
      <c r="BC90" s="2">
        <v>298.45657999999997</v>
      </c>
      <c r="BD90" s="2">
        <v>298.45657999999997</v>
      </c>
      <c r="BE90" s="2">
        <v>298.45657999999997</v>
      </c>
      <c r="BF90" s="2">
        <v>298.45657999999997</v>
      </c>
      <c r="BG90" s="2">
        <v>298.45657999999997</v>
      </c>
      <c r="BH90" s="2">
        <v>298.45657999999997</v>
      </c>
      <c r="BI90" s="2">
        <v>298.45661999999999</v>
      </c>
      <c r="BJ90" s="2">
        <v>328.39213999999998</v>
      </c>
      <c r="BK90" s="2">
        <v>330.37932999999998</v>
      </c>
      <c r="BL90" s="2">
        <v>329.38573000000002</v>
      </c>
      <c r="BM90" s="2">
        <v>329.38573000000002</v>
      </c>
      <c r="BN90" s="2">
        <v>329.38573000000002</v>
      </c>
      <c r="BO90" s="2">
        <v>329.38573331999999</v>
      </c>
      <c r="BP90" s="2">
        <v>329.38573000000002</v>
      </c>
      <c r="BQ90" s="2">
        <v>329.38573000000002</v>
      </c>
      <c r="BR90" s="2">
        <v>329.3857332</v>
      </c>
      <c r="BS90" s="2">
        <v>329.38573331999999</v>
      </c>
      <c r="BT90" s="2">
        <v>329.38573000000002</v>
      </c>
      <c r="BU90" s="2">
        <v>329.38573000000002</v>
      </c>
      <c r="BV90" s="2">
        <v>633.0385912083334</v>
      </c>
      <c r="BW90" s="2">
        <v>607.57813999999996</v>
      </c>
      <c r="BX90" s="2">
        <v>265.93832672000002</v>
      </c>
      <c r="BY90" s="2">
        <v>265.93833000000001</v>
      </c>
      <c r="BZ90" s="2">
        <v>265.93832672000002</v>
      </c>
      <c r="CA90" s="2">
        <v>265.93832672000002</v>
      </c>
      <c r="CB90" s="2">
        <v>265.93832672000002</v>
      </c>
      <c r="CC90" s="2">
        <v>265.93832672000002</v>
      </c>
      <c r="CD90" s="2">
        <v>265.93832672000002</v>
      </c>
      <c r="CE90" s="2">
        <v>265.93832672000002</v>
      </c>
      <c r="CF90" s="2">
        <v>265.93832672000002</v>
      </c>
      <c r="CG90" s="2">
        <v>265.93832672000002</v>
      </c>
      <c r="CH90" s="2">
        <v>283.33333333000002</v>
      </c>
      <c r="CI90" s="2">
        <v>283.33333333000002</v>
      </c>
      <c r="CJ90" s="2">
        <v>283.33333333000002</v>
      </c>
      <c r="CK90" s="2">
        <v>283.33333333000002</v>
      </c>
      <c r="CL90" s="2">
        <v>283.33333333000002</v>
      </c>
      <c r="CM90" s="2">
        <v>283.33333333000002</v>
      </c>
      <c r="CN90" s="2">
        <v>808.33333332999996</v>
      </c>
      <c r="CO90" s="2">
        <v>358.33333333000002</v>
      </c>
      <c r="CP90" s="2">
        <v>358.33333333000002</v>
      </c>
      <c r="CQ90" s="2">
        <v>358.33333299999998</v>
      </c>
      <c r="CR90" s="2">
        <v>358.33333333000002</v>
      </c>
      <c r="CS90" s="2">
        <v>354.13115833000001</v>
      </c>
      <c r="CT90" s="2">
        <v>358.33333333333331</v>
      </c>
      <c r="CU90" s="2">
        <v>361.48415833000001</v>
      </c>
      <c r="CV90" s="2">
        <v>359.30068333000003</v>
      </c>
      <c r="CW90" s="2">
        <v>353.20790833000001</v>
      </c>
      <c r="CX90" s="2">
        <v>359.53820832999997</v>
      </c>
      <c r="CY90" s="2">
        <v>357.37955833000001</v>
      </c>
      <c r="CZ90" s="2">
        <v>344.94193300000001</v>
      </c>
      <c r="DA90" s="2">
        <v>365.19568333000001</v>
      </c>
      <c r="DB90" s="2">
        <v>363.90800832999997</v>
      </c>
      <c r="DC90" s="2">
        <v>350.39750832999999</v>
      </c>
      <c r="DD90" s="2">
        <v>366.56293333000002</v>
      </c>
      <c r="DE90" s="2">
        <v>817.14965832999997</v>
      </c>
      <c r="DF90" s="2">
        <v>447.23624999999998</v>
      </c>
      <c r="DG90" s="2">
        <v>0</v>
      </c>
      <c r="DH90" s="2">
        <v>0</v>
      </c>
      <c r="DI90" s="2">
        <v>0</v>
      </c>
      <c r="DJ90" s="2">
        <v>162.5</v>
      </c>
      <c r="DK90" s="2">
        <v>812.5</v>
      </c>
      <c r="DL90" s="2">
        <v>162.5</v>
      </c>
      <c r="DM90" s="2">
        <v>162.5</v>
      </c>
      <c r="DN90" s="2">
        <v>162.5</v>
      </c>
      <c r="DO90" s="2">
        <v>162.5</v>
      </c>
      <c r="DP90" s="2">
        <v>1137.5</v>
      </c>
      <c r="DQ90" s="2">
        <v>1133.5675812500001</v>
      </c>
      <c r="DR90" s="2">
        <v>3.9324187500000001</v>
      </c>
      <c r="DS90" s="2">
        <v>0</v>
      </c>
      <c r="DT90" s="2">
        <v>975</v>
      </c>
      <c r="DU90" s="2">
        <v>0</v>
      </c>
      <c r="DV90" s="2">
        <v>216.66666667000001</v>
      </c>
      <c r="DW90" s="2">
        <v>1082.5994291699999</v>
      </c>
      <c r="DX90" s="2">
        <v>270.79273000000001</v>
      </c>
      <c r="DY90" s="2">
        <v>271.60784082999999</v>
      </c>
      <c r="DZ90" s="2">
        <v>270.83333333000002</v>
      </c>
      <c r="EA90" s="2">
        <v>269.45253832999998</v>
      </c>
      <c r="EB90" s="2">
        <v>268.76072162999998</v>
      </c>
      <c r="EC90" s="2">
        <v>258.17132199999998</v>
      </c>
      <c r="ED90" s="2">
        <v>15.21406</v>
      </c>
      <c r="EE90" s="2">
        <v>0</v>
      </c>
      <c r="EF90" s="2">
        <v>488.40135750000002</v>
      </c>
      <c r="EG90" s="2">
        <v>162.5</v>
      </c>
      <c r="EH90" s="2">
        <v>162.5</v>
      </c>
      <c r="EI90" s="2">
        <v>162.5</v>
      </c>
      <c r="EJ90" s="2">
        <v>162.5</v>
      </c>
      <c r="EK90" s="2">
        <v>162.5</v>
      </c>
      <c r="EL90" s="2">
        <v>162.5</v>
      </c>
      <c r="EM90" s="2">
        <v>812.5</v>
      </c>
      <c r="EN90" s="2">
        <v>1595.30232</v>
      </c>
      <c r="EO90" s="2">
        <v>1329.69768</v>
      </c>
      <c r="EP90" s="2">
        <v>162.5</v>
      </c>
      <c r="EQ90" s="2">
        <v>162.5</v>
      </c>
      <c r="ER90" s="2">
        <v>162.5</v>
      </c>
      <c r="ES90" s="2">
        <v>162.5</v>
      </c>
      <c r="ET90" s="2">
        <v>162.5</v>
      </c>
      <c r="EU90" s="2">
        <v>2112.5</v>
      </c>
      <c r="EV90" s="2">
        <v>162.5</v>
      </c>
      <c r="EW90" s="2">
        <v>162.5</v>
      </c>
      <c r="EX90" s="2">
        <v>162.5</v>
      </c>
      <c r="EY90" s="2">
        <v>162.5</v>
      </c>
      <c r="EZ90" s="2">
        <v>162.5</v>
      </c>
      <c r="FA90" s="2">
        <v>162.5</v>
      </c>
      <c r="FB90" s="2">
        <v>162.5</v>
      </c>
      <c r="FC90" s="2">
        <v>162.5</v>
      </c>
      <c r="FD90" s="2">
        <v>162.5</v>
      </c>
      <c r="FE90" s="2">
        <v>162.5</v>
      </c>
      <c r="FF90" s="2">
        <v>162.5</v>
      </c>
      <c r="FG90" s="2">
        <v>162.5</v>
      </c>
      <c r="FH90" s="2">
        <v>162.5</v>
      </c>
      <c r="FI90" s="2">
        <v>162.5</v>
      </c>
      <c r="FJ90" s="2">
        <v>650</v>
      </c>
      <c r="FK90" s="2">
        <v>1137.5</v>
      </c>
      <c r="FL90" s="2">
        <v>162.5</v>
      </c>
      <c r="FM90" s="2">
        <v>650</v>
      </c>
      <c r="FN90" s="2">
        <v>162.5</v>
      </c>
      <c r="FO90" s="2">
        <v>162.5</v>
      </c>
      <c r="FP90" s="2">
        <v>162.5</v>
      </c>
      <c r="FQ90" s="2">
        <v>162.5</v>
      </c>
      <c r="FR90" s="2">
        <v>162.5</v>
      </c>
      <c r="FS90" s="2">
        <v>162.5</v>
      </c>
      <c r="FT90" s="2">
        <v>162.5</v>
      </c>
      <c r="FU90" s="2">
        <v>162.5</v>
      </c>
      <c r="FV90" s="2">
        <v>162.5</v>
      </c>
      <c r="FW90" s="2">
        <v>812.5</v>
      </c>
      <c r="FX90" s="2">
        <v>812.5</v>
      </c>
      <c r="FY90" s="2">
        <v>812.5</v>
      </c>
      <c r="FZ90" s="2">
        <v>162.5</v>
      </c>
      <c r="GA90" s="2">
        <v>162.5</v>
      </c>
      <c r="GB90" s="2">
        <v>162.5</v>
      </c>
      <c r="GC90" s="2">
        <v>162.5</v>
      </c>
      <c r="GD90" s="2">
        <v>162.5</v>
      </c>
      <c r="GE90" s="2">
        <v>162.5</v>
      </c>
      <c r="GF90" s="2">
        <v>162.5</v>
      </c>
      <c r="GG90" s="2">
        <v>162.5</v>
      </c>
      <c r="GH90" s="2">
        <v>0</v>
      </c>
      <c r="GI90" s="2">
        <v>325</v>
      </c>
      <c r="GJ90" s="2">
        <v>2112.5</v>
      </c>
      <c r="GK90" s="2">
        <v>162.5</v>
      </c>
      <c r="GL90" s="2">
        <v>0</v>
      </c>
      <c r="GM90" s="2">
        <v>0</v>
      </c>
      <c r="GN90" s="2">
        <v>0</v>
      </c>
      <c r="GO90" s="2">
        <v>650</v>
      </c>
      <c r="GP90" s="2">
        <v>162.5</v>
      </c>
      <c r="GQ90" s="2">
        <v>162.5</v>
      </c>
      <c r="GR90" s="2">
        <v>162.5</v>
      </c>
      <c r="GS90" s="2">
        <v>162.5</v>
      </c>
      <c r="GT90" s="2">
        <v>162.5</v>
      </c>
      <c r="GU90" s="2">
        <v>162.5</v>
      </c>
      <c r="GV90" s="2">
        <v>162.5</v>
      </c>
      <c r="GW90" s="2">
        <v>162.5</v>
      </c>
      <c r="GX90" s="2">
        <v>2112.5</v>
      </c>
      <c r="GY90" s="2">
        <v>162.5</v>
      </c>
      <c r="GZ90" s="2">
        <v>0</v>
      </c>
      <c r="HA90" s="2">
        <v>162.5</v>
      </c>
      <c r="HB90" s="2">
        <v>162.5</v>
      </c>
      <c r="HC90" s="2">
        <v>162.5</v>
      </c>
      <c r="HD90" s="2">
        <v>162.5</v>
      </c>
      <c r="HE90" s="2">
        <v>162.5</v>
      </c>
      <c r="HF90" s="2">
        <v>162.5</v>
      </c>
      <c r="HG90" s="2">
        <v>162.5</v>
      </c>
      <c r="HH90" s="2">
        <v>162.5</v>
      </c>
      <c r="HI90" s="2">
        <v>325</v>
      </c>
      <c r="HJ90" s="2">
        <v>0</v>
      </c>
      <c r="HK90" s="2">
        <v>0</v>
      </c>
      <c r="HL90" s="2">
        <v>0</v>
      </c>
      <c r="HM90" s="2">
        <v>650</v>
      </c>
      <c r="HN90" s="2">
        <v>162.5</v>
      </c>
      <c r="HO90" s="2">
        <v>162.5</v>
      </c>
      <c r="HP90" s="2">
        <v>162.5</v>
      </c>
      <c r="HQ90" s="2">
        <v>162.5</v>
      </c>
      <c r="HR90" s="2">
        <v>162.5</v>
      </c>
      <c r="HS90" s="2">
        <v>1137.5</v>
      </c>
      <c r="HT90" s="2">
        <v>650</v>
      </c>
      <c r="HU90" s="2">
        <v>650</v>
      </c>
      <c r="HV90" s="2">
        <v>170.26586667000001</v>
      </c>
      <c r="HW90" s="2">
        <v>162.5</v>
      </c>
      <c r="HX90" s="2">
        <v>162.5</v>
      </c>
      <c r="HY90" s="2">
        <v>812.5</v>
      </c>
      <c r="HZ90" s="2">
        <v>812.5</v>
      </c>
      <c r="IA90" s="2">
        <v>812.5</v>
      </c>
      <c r="IB90" s="2">
        <v>162.5</v>
      </c>
      <c r="IC90" s="2">
        <v>162.5</v>
      </c>
      <c r="ID90" s="2">
        <v>162.5</v>
      </c>
      <c r="IE90" s="2">
        <v>162.5</v>
      </c>
      <c r="IF90" s="2">
        <v>162.5</v>
      </c>
      <c r="IG90" s="2">
        <v>2112.5</v>
      </c>
      <c r="IH90" s="2">
        <v>162.5</v>
      </c>
      <c r="II90" s="2">
        <v>162.5</v>
      </c>
      <c r="IJ90" s="2">
        <v>162.5</v>
      </c>
      <c r="IK90" s="2">
        <v>162.5</v>
      </c>
      <c r="IL90" s="2">
        <v>162.5</v>
      </c>
      <c r="IM90" s="2">
        <v>162.5</v>
      </c>
      <c r="IN90" s="2">
        <v>162.5</v>
      </c>
      <c r="IO90" s="2">
        <v>162.5</v>
      </c>
      <c r="IP90" s="2">
        <v>162.5</v>
      </c>
      <c r="IQ90" s="2">
        <v>162.5</v>
      </c>
      <c r="IR90" s="2">
        <v>162.5</v>
      </c>
      <c r="IS90" s="2">
        <v>2072.915896</v>
      </c>
      <c r="IT90" s="2">
        <v>159.16666666</v>
      </c>
      <c r="IU90" s="2">
        <v>159.16666666</v>
      </c>
      <c r="IV90" s="2">
        <v>159.16666666</v>
      </c>
      <c r="IW90" s="2">
        <v>159.16666666</v>
      </c>
      <c r="IX90" s="2">
        <v>159.16666666</v>
      </c>
      <c r="IY90" s="2">
        <v>159.16666666</v>
      </c>
      <c r="IZ90" s="2">
        <v>159.16666666</v>
      </c>
      <c r="JA90" s="2">
        <v>159.16666666</v>
      </c>
      <c r="JB90" s="2">
        <v>159.16666666</v>
      </c>
      <c r="JC90" s="2">
        <v>159.16666666</v>
      </c>
      <c r="JD90" s="2">
        <v>159.166666666667</v>
      </c>
      <c r="JE90" s="2">
        <v>159.16666666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3119.2049901999999</v>
      </c>
      <c r="KD90" s="2">
        <v>868.45361434000006</v>
      </c>
      <c r="KE90" s="2">
        <v>664.62864796000008</v>
      </c>
      <c r="KF90" s="2">
        <v>332.31432398000004</v>
      </c>
      <c r="KG90" s="2">
        <v>332.31432398000004</v>
      </c>
      <c r="KH90" s="2">
        <v>332.31740311999999</v>
      </c>
      <c r="KI90" s="2">
        <v>332.31740311999999</v>
      </c>
      <c r="KJ90" s="2">
        <v>332.31740311999999</v>
      </c>
      <c r="KK90" s="2">
        <v>332.33807733999998</v>
      </c>
      <c r="KL90" s="2">
        <v>332.33807733999998</v>
      </c>
      <c r="KM90" s="2">
        <v>332.36341863999996</v>
      </c>
      <c r="KN90" s="2">
        <v>332.37500347000002</v>
      </c>
      <c r="KO90" s="2">
        <v>332.34061986</v>
      </c>
      <c r="KP90" s="2">
        <v>332.32274307</v>
      </c>
      <c r="KQ90" s="2">
        <v>332.32274307</v>
      </c>
      <c r="KR90" s="2">
        <v>332.32273233999996</v>
      </c>
    </row>
    <row r="91" spans="1:304" x14ac:dyDescent="0.2">
      <c r="A91" t="s">
        <v>51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3.87028324</v>
      </c>
      <c r="CU91" s="2">
        <v>5.7274260699999999</v>
      </c>
      <c r="CV91" s="2">
        <v>588.32809004000001</v>
      </c>
      <c r="CW91" s="2">
        <v>2.7471812499999997</v>
      </c>
      <c r="CX91" s="2">
        <v>18.157844189999999</v>
      </c>
      <c r="CY91" s="2">
        <v>20.479906929999999</v>
      </c>
      <c r="CZ91" s="2">
        <v>18.331311280000001</v>
      </c>
      <c r="DA91" s="2">
        <v>13.25809125</v>
      </c>
      <c r="DB91" s="2">
        <v>11.367839679999999</v>
      </c>
      <c r="DC91" s="2">
        <v>8.7621298900000006</v>
      </c>
      <c r="DD91" s="2">
        <v>10.286053599999999</v>
      </c>
      <c r="DE91" s="2">
        <v>10.621203039999999</v>
      </c>
      <c r="DF91" s="2">
        <v>7.6785461699999997</v>
      </c>
      <c r="DG91" s="2">
        <v>747.47731723000004</v>
      </c>
      <c r="DH91" s="2">
        <v>92.973452850000001</v>
      </c>
      <c r="DI91" s="2">
        <v>13.60695209</v>
      </c>
      <c r="DJ91" s="2">
        <v>12.49995114</v>
      </c>
      <c r="DK91" s="2">
        <v>15.066329919999999</v>
      </c>
      <c r="DL91" s="2">
        <v>28.808619190000002</v>
      </c>
      <c r="DM91" s="2">
        <v>11.82066537</v>
      </c>
      <c r="DN91" s="2">
        <v>18.230100719999999</v>
      </c>
      <c r="DO91" s="2">
        <v>20.48722935</v>
      </c>
      <c r="DP91" s="2">
        <v>27.622710560000002</v>
      </c>
      <c r="DQ91" s="2">
        <v>16.095071010000002</v>
      </c>
      <c r="DR91" s="2">
        <v>15.66958125</v>
      </c>
      <c r="DS91" s="2">
        <v>11.223649440000001</v>
      </c>
      <c r="DT91" s="2">
        <v>1043.4102783400001</v>
      </c>
      <c r="DU91" s="2">
        <v>17.668902549999999</v>
      </c>
      <c r="DV91" s="2">
        <v>15.36625796</v>
      </c>
      <c r="DW91" s="2">
        <v>19.598236</v>
      </c>
      <c r="DX91" s="2">
        <v>23.644602500000001</v>
      </c>
      <c r="DY91" s="2">
        <v>15.88221261</v>
      </c>
      <c r="DZ91" s="2">
        <v>9.9578859400000006</v>
      </c>
      <c r="EA91" s="2">
        <v>13.59969933</v>
      </c>
      <c r="EB91" s="2">
        <v>0.73269049000000019</v>
      </c>
      <c r="EC91" s="2">
        <v>34.962116430000002</v>
      </c>
      <c r="ED91" s="2">
        <v>1324.13345585</v>
      </c>
      <c r="EE91" s="2">
        <v>10.600761560000002</v>
      </c>
      <c r="EF91" s="2">
        <v>12.695975580000001</v>
      </c>
      <c r="EG91" s="2">
        <v>12.885381120000002</v>
      </c>
      <c r="EH91" s="2">
        <v>19.203395090000001</v>
      </c>
      <c r="EI91" s="2">
        <v>13.6900905</v>
      </c>
      <c r="EJ91" s="2">
        <v>28.530150819999999</v>
      </c>
      <c r="EK91" s="2">
        <v>18.204853759999995</v>
      </c>
      <c r="EL91" s="2">
        <v>28.760304139999999</v>
      </c>
      <c r="EM91" s="2">
        <v>14.276204720000001</v>
      </c>
      <c r="EN91" s="2">
        <v>22.243559300000001</v>
      </c>
      <c r="EO91" s="2">
        <v>21.181488720000001</v>
      </c>
      <c r="EP91" s="2">
        <v>1480.6246207700001</v>
      </c>
      <c r="EQ91" s="2">
        <v>95.026443950000001</v>
      </c>
      <c r="ER91" s="2">
        <v>14.706553680000001</v>
      </c>
      <c r="ES91" s="2">
        <v>15.361251150000001</v>
      </c>
      <c r="ET91" s="2">
        <v>15.074849110000001</v>
      </c>
      <c r="EU91" s="2">
        <v>17.45576483</v>
      </c>
      <c r="EV91" s="2">
        <v>30.761913010000001</v>
      </c>
      <c r="EW91" s="2">
        <v>9.4051830600000006</v>
      </c>
      <c r="EX91" s="2">
        <v>17.443439569999999</v>
      </c>
      <c r="EY91" s="2">
        <v>16.954904139999996</v>
      </c>
      <c r="EZ91" s="2">
        <v>14.219965459999999</v>
      </c>
      <c r="FA91" s="2">
        <v>13.340430910000002</v>
      </c>
      <c r="FB91" s="2">
        <v>4.5825272300000002</v>
      </c>
      <c r="FC91" s="2">
        <v>3.3292256899999995</v>
      </c>
      <c r="FD91" s="2">
        <v>28.20323544</v>
      </c>
      <c r="FE91" s="2">
        <v>1157.9954210200001</v>
      </c>
      <c r="FF91" s="2">
        <v>772.64863666999997</v>
      </c>
      <c r="FG91" s="2">
        <v>25.074561370000001</v>
      </c>
      <c r="FH91" s="2">
        <v>18.489327279999994</v>
      </c>
      <c r="FI91" s="2">
        <v>24.41237812</v>
      </c>
      <c r="FJ91" s="2">
        <v>23.442555989999999</v>
      </c>
      <c r="FK91" s="2">
        <v>9.8233306399999947</v>
      </c>
      <c r="FL91" s="2">
        <v>12.879630949999999</v>
      </c>
      <c r="FM91" s="2">
        <v>13.728342230000003</v>
      </c>
      <c r="FN91" s="2">
        <v>20.469524109999998</v>
      </c>
      <c r="FO91" s="2">
        <v>17.225506920000001</v>
      </c>
      <c r="FP91" s="2">
        <v>16.802400219999999</v>
      </c>
      <c r="FQ91" s="2">
        <v>16.710596540000008</v>
      </c>
      <c r="FR91" s="2">
        <v>715.60282631000007</v>
      </c>
      <c r="FS91" s="2">
        <v>1384.17626232</v>
      </c>
      <c r="FT91" s="2">
        <v>17.859732919999999</v>
      </c>
      <c r="FU91" s="2">
        <v>13.241103589999994</v>
      </c>
      <c r="FV91" s="2">
        <v>15.702181819999998</v>
      </c>
      <c r="FW91" s="2">
        <v>16.624911990000001</v>
      </c>
      <c r="FX91" s="2">
        <v>12.056383840000006</v>
      </c>
      <c r="FY91" s="2">
        <v>16.873968290000001</v>
      </c>
      <c r="FZ91" s="2">
        <v>11.442863099999999</v>
      </c>
      <c r="GA91" s="2">
        <v>13.455049299999999</v>
      </c>
      <c r="GB91" s="2">
        <v>22.182868730000003</v>
      </c>
      <c r="GC91" s="2">
        <v>32.818720750000011</v>
      </c>
      <c r="GD91" s="2">
        <v>1446.4566555500001</v>
      </c>
      <c r="GE91" s="2">
        <v>1192.9901269200002</v>
      </c>
      <c r="GF91" s="2">
        <v>32.974244460000001</v>
      </c>
      <c r="GG91" s="2">
        <v>19.492430600000006</v>
      </c>
      <c r="GH91" s="2">
        <v>18.393976870000003</v>
      </c>
      <c r="GI91" s="2">
        <v>20.89788398</v>
      </c>
      <c r="GJ91" s="2">
        <v>32.06784007000001</v>
      </c>
      <c r="GK91" s="2">
        <v>31.155500830000001</v>
      </c>
      <c r="GL91" s="2">
        <v>34.402553650000009</v>
      </c>
      <c r="GM91" s="2">
        <v>16.796153949999997</v>
      </c>
      <c r="GN91" s="2">
        <v>20.723274640000003</v>
      </c>
      <c r="GO91" s="2">
        <v>18.457889699999999</v>
      </c>
      <c r="GP91" s="2">
        <v>33.92223817</v>
      </c>
      <c r="GQ91" s="2">
        <v>20.432853270000003</v>
      </c>
      <c r="GR91" s="2">
        <v>32.481184269999993</v>
      </c>
      <c r="GS91" s="2">
        <v>17.378572220000006</v>
      </c>
      <c r="GT91" s="2">
        <v>2.6162448600000001</v>
      </c>
      <c r="GU91" s="2">
        <v>3153.7932184699998</v>
      </c>
      <c r="GV91" s="2">
        <v>7.3327419899999997</v>
      </c>
      <c r="GW91" s="2">
        <v>8.9774129600000006</v>
      </c>
      <c r="GX91" s="2">
        <v>51.760394599999984</v>
      </c>
      <c r="GY91" s="2">
        <v>18.359046670000001</v>
      </c>
      <c r="GZ91" s="2">
        <v>41.331618270000014</v>
      </c>
      <c r="HA91" s="2">
        <v>55.201516630000008</v>
      </c>
      <c r="HB91" s="2">
        <v>60.689135440000001</v>
      </c>
      <c r="HC91" s="2">
        <v>25.953694710000015</v>
      </c>
      <c r="HD91" s="2">
        <v>87.466412219999995</v>
      </c>
      <c r="HE91" s="2">
        <v>125.31396861000003</v>
      </c>
      <c r="HF91" s="2">
        <v>57.293557900000003</v>
      </c>
      <c r="HG91" s="2">
        <v>65.848071250000004</v>
      </c>
      <c r="HH91" s="2">
        <v>564.60064021999995</v>
      </c>
      <c r="HI91" s="2">
        <v>3701.1446596400001</v>
      </c>
      <c r="HJ91" s="2">
        <v>271.44048931999998</v>
      </c>
      <c r="HK91" s="2">
        <v>69.392308619999994</v>
      </c>
      <c r="HL91" s="2">
        <v>82.392095490000003</v>
      </c>
      <c r="HM91" s="2">
        <v>67.76537854</v>
      </c>
      <c r="HN91" s="2">
        <v>61.531565190000002</v>
      </c>
      <c r="HO91" s="2">
        <v>81.215728650000003</v>
      </c>
      <c r="HP91" s="2">
        <v>91.021629869999998</v>
      </c>
      <c r="HQ91" s="2">
        <v>62.695030750000001</v>
      </c>
      <c r="HR91" s="2">
        <v>42.235993559999997</v>
      </c>
      <c r="HS91" s="2">
        <v>1069.6299203200001</v>
      </c>
      <c r="HT91" s="2">
        <v>711.50348910000002</v>
      </c>
      <c r="HU91" s="2">
        <v>7268.0189900900004</v>
      </c>
      <c r="HV91" s="2">
        <v>151.60209846000001</v>
      </c>
      <c r="HW91" s="2">
        <v>80.743341209999997</v>
      </c>
      <c r="HX91" s="2">
        <v>84.674601379999999</v>
      </c>
      <c r="HY91" s="2">
        <v>115.98119785</v>
      </c>
      <c r="HZ91" s="2">
        <v>129.24342324</v>
      </c>
      <c r="IA91" s="2">
        <v>120.3661122</v>
      </c>
      <c r="IB91" s="2">
        <v>242.45818452</v>
      </c>
      <c r="IC91" s="2">
        <v>83.672929350000004</v>
      </c>
      <c r="ID91" s="2">
        <v>129.88255000999999</v>
      </c>
      <c r="IE91" s="2">
        <v>131.65413910000001</v>
      </c>
      <c r="IF91" s="2">
        <v>856.33622950999995</v>
      </c>
      <c r="IG91" s="2">
        <v>8036.75131633</v>
      </c>
      <c r="IH91" s="2">
        <v>102.29354513</v>
      </c>
      <c r="II91" s="2">
        <v>93.650586450000006</v>
      </c>
      <c r="IJ91" s="2">
        <v>131.56829711</v>
      </c>
      <c r="IK91" s="2">
        <v>181.11862060000001</v>
      </c>
      <c r="IL91" s="2">
        <v>738.75784664000003</v>
      </c>
      <c r="IM91" s="2">
        <v>8436.4991704099994</v>
      </c>
      <c r="IN91" s="2">
        <v>260.62095259</v>
      </c>
      <c r="IO91" s="2">
        <v>123.68185884</v>
      </c>
      <c r="IP91" s="2">
        <v>148.75491391</v>
      </c>
      <c r="IQ91" s="2">
        <v>132.13014132000001</v>
      </c>
      <c r="IR91" s="2">
        <v>138.86245740000001</v>
      </c>
      <c r="IS91" s="2">
        <v>173.38809194999999</v>
      </c>
      <c r="IT91" s="2">
        <v>84.735823710000005</v>
      </c>
      <c r="IU91" s="2">
        <v>419.23597412999999</v>
      </c>
      <c r="IV91" s="2">
        <v>1102.3343325000001</v>
      </c>
      <c r="IW91" s="2">
        <v>10882.21908286</v>
      </c>
      <c r="IX91" s="2">
        <v>156.16928012</v>
      </c>
      <c r="IY91" s="2">
        <v>159.74624746000001</v>
      </c>
      <c r="IZ91" s="2">
        <v>280.47246143000001</v>
      </c>
      <c r="JA91" s="2">
        <v>132.34958087000001</v>
      </c>
      <c r="JB91" s="2">
        <v>154.51501855000001</v>
      </c>
      <c r="JC91" s="2">
        <v>158.20372560999999</v>
      </c>
      <c r="JD91" s="2">
        <v>173.31640049000001</v>
      </c>
      <c r="JE91" s="2">
        <v>177.64109409</v>
      </c>
      <c r="JF91" s="2">
        <v>127.21952468000001</v>
      </c>
      <c r="JG91" s="2">
        <v>119.60732341000001</v>
      </c>
      <c r="JH91" s="2">
        <v>996.23273716999995</v>
      </c>
      <c r="JI91" s="2">
        <v>12415.768682039999</v>
      </c>
      <c r="JJ91" s="2">
        <v>199.98284860000001</v>
      </c>
      <c r="JK91" s="2">
        <v>230.04041057000001</v>
      </c>
      <c r="JL91" s="2">
        <v>300.47665839000001</v>
      </c>
      <c r="JM91" s="2">
        <v>154.30479616</v>
      </c>
      <c r="JN91" s="2">
        <v>147.21290415000001</v>
      </c>
      <c r="JO91" s="2">
        <v>230.45295818</v>
      </c>
      <c r="JP91" s="2">
        <v>247.77778264</v>
      </c>
      <c r="JQ91" s="2">
        <v>308.21921204</v>
      </c>
      <c r="JR91" s="2">
        <v>170.70391522999998</v>
      </c>
      <c r="JS91" s="2">
        <v>135.19418116999998</v>
      </c>
      <c r="JT91" s="2">
        <v>166.79478118</v>
      </c>
      <c r="JU91" s="2">
        <v>396.64219006999997</v>
      </c>
      <c r="JV91" s="2">
        <v>165.44119566000001</v>
      </c>
      <c r="JW91" s="2">
        <v>20173.605444770001</v>
      </c>
      <c r="JX91" s="2">
        <v>334.89840651999998</v>
      </c>
      <c r="JY91" s="2">
        <v>212.07091512</v>
      </c>
      <c r="JZ91" s="2">
        <v>182.38864993999999</v>
      </c>
      <c r="KA91" s="2">
        <v>215.80346391999998</v>
      </c>
      <c r="KB91" s="2">
        <v>371.67494863999997</v>
      </c>
      <c r="KC91" s="2">
        <v>351.44413939999998</v>
      </c>
      <c r="KD91" s="2">
        <v>245.10464999999999</v>
      </c>
      <c r="KE91" s="2">
        <v>135.09459340999999</v>
      </c>
      <c r="KF91" s="2">
        <v>190.68595168000002</v>
      </c>
      <c r="KG91" s="2">
        <v>245.25266194</v>
      </c>
      <c r="KH91" s="2">
        <v>256.72818447999998</v>
      </c>
      <c r="KI91" s="2">
        <v>16354.011791520001</v>
      </c>
      <c r="KJ91" s="2">
        <v>46.810843679999998</v>
      </c>
      <c r="KK91" s="2">
        <v>220.40367321000002</v>
      </c>
      <c r="KL91" s="2">
        <v>237.52093585</v>
      </c>
      <c r="KM91" s="2">
        <v>275.77684166</v>
      </c>
      <c r="KN91" s="2">
        <v>308.55218244000002</v>
      </c>
      <c r="KO91" s="2">
        <v>247.3938473</v>
      </c>
      <c r="KP91" s="2">
        <v>189.25049833</v>
      </c>
      <c r="KQ91" s="2">
        <v>119.64305189</v>
      </c>
      <c r="KR91" s="2">
        <v>276.05946506999999</v>
      </c>
    </row>
    <row r="92" spans="1:304" x14ac:dyDescent="0.2">
      <c r="A92" t="s">
        <v>52</v>
      </c>
      <c r="B92" s="2">
        <v>172.76493023999998</v>
      </c>
      <c r="C92" s="2">
        <v>109.37015020999999</v>
      </c>
      <c r="D92" s="2">
        <v>175.75093124</v>
      </c>
      <c r="E92" s="2">
        <v>74.706078189999999</v>
      </c>
      <c r="F92" s="2">
        <v>98.820182540000005</v>
      </c>
      <c r="G92" s="2">
        <v>139.95695387000001</v>
      </c>
      <c r="H92" s="2">
        <v>140.97524985000001</v>
      </c>
      <c r="I92" s="2">
        <v>92.768078949999989</v>
      </c>
      <c r="J92" s="2">
        <v>57.361338739999994</v>
      </c>
      <c r="K92" s="2">
        <v>1223.9810524899999</v>
      </c>
      <c r="L92" s="2">
        <v>-603.94874340000001</v>
      </c>
      <c r="M92" s="2">
        <v>91.226232549999992</v>
      </c>
      <c r="N92" s="2">
        <v>164.20871783000001</v>
      </c>
      <c r="O92" s="2">
        <v>126.60038831</v>
      </c>
      <c r="P92" s="2">
        <v>66.934722050000005</v>
      </c>
      <c r="Q92" s="2">
        <v>95.039209110000002</v>
      </c>
      <c r="R92" s="2">
        <v>78.028051529999999</v>
      </c>
      <c r="S92" s="2">
        <v>94.925096920000001</v>
      </c>
      <c r="T92" s="2">
        <v>78.062131950000008</v>
      </c>
      <c r="U92" s="2">
        <v>246.33361579000001</v>
      </c>
      <c r="V92" s="2">
        <v>114.53624169</v>
      </c>
      <c r="W92" s="2">
        <v>616.63216886999999</v>
      </c>
      <c r="X92" s="2">
        <v>136.57997675000001</v>
      </c>
      <c r="Y92" s="2">
        <v>257.58452</v>
      </c>
      <c r="Z92" s="2">
        <v>86.696229590000002</v>
      </c>
      <c r="AA92" s="2">
        <v>122.29964174</v>
      </c>
      <c r="AB92" s="2">
        <v>121.69319028000001</v>
      </c>
      <c r="AC92" s="2">
        <v>124.08290051</v>
      </c>
      <c r="AD92" s="2">
        <v>137.98387701999999</v>
      </c>
      <c r="AE92" s="2">
        <v>45.234379499999989</v>
      </c>
      <c r="AF92" s="2">
        <v>158.87707386</v>
      </c>
      <c r="AG92" s="2">
        <v>129.36590697000003</v>
      </c>
      <c r="AH92" s="2">
        <v>101.64106201</v>
      </c>
      <c r="AI92" s="2">
        <v>603.11445210000011</v>
      </c>
      <c r="AJ92" s="2">
        <v>147.05808704</v>
      </c>
      <c r="AK92" s="2">
        <v>91.154010249999999</v>
      </c>
      <c r="AL92" s="2">
        <v>22.759400609999997</v>
      </c>
      <c r="AM92" s="2">
        <v>48.284110349999999</v>
      </c>
      <c r="AN92" s="2">
        <v>183.34939383</v>
      </c>
      <c r="AO92" s="2">
        <v>91.358889439999999</v>
      </c>
      <c r="AP92" s="2">
        <v>118.41046073999999</v>
      </c>
      <c r="AQ92" s="2">
        <v>63.056970440000001</v>
      </c>
      <c r="AR92" s="2">
        <v>150.67891567999999</v>
      </c>
      <c r="AS92" s="2">
        <v>336.62710551000004</v>
      </c>
      <c r="AT92" s="2">
        <v>214.24783282000001</v>
      </c>
      <c r="AU92" s="2">
        <v>1237.5550535599998</v>
      </c>
      <c r="AV92" s="2">
        <v>123.20274240000001</v>
      </c>
      <c r="AW92" s="2">
        <v>329.14114202000002</v>
      </c>
      <c r="AX92" s="2">
        <v>100.65779735</v>
      </c>
      <c r="AY92" s="2">
        <v>235.53960498999999</v>
      </c>
      <c r="AZ92" s="2">
        <v>271.04612795000003</v>
      </c>
      <c r="BA92" s="2">
        <v>118.78425190000002</v>
      </c>
      <c r="BB92" s="2">
        <v>278.19609622000002</v>
      </c>
      <c r="BC92" s="2">
        <v>102.41817852</v>
      </c>
      <c r="BD92" s="2">
        <v>87.48190812</v>
      </c>
      <c r="BE92" s="2">
        <v>534.11297864999995</v>
      </c>
      <c r="BF92" s="2">
        <v>65.140259119999996</v>
      </c>
      <c r="BG92" s="2">
        <v>1188.4839133878525</v>
      </c>
      <c r="BH92" s="2">
        <v>5.4779053299999774</v>
      </c>
      <c r="BI92" s="2">
        <v>559.16590396999993</v>
      </c>
      <c r="BJ92" s="2">
        <v>11.616764540000009</v>
      </c>
      <c r="BK92" s="2">
        <v>82.741726529999994</v>
      </c>
      <c r="BL92" s="2">
        <v>94.555560589999999</v>
      </c>
      <c r="BM92" s="2">
        <v>67.444464709999991</v>
      </c>
      <c r="BN92" s="2">
        <v>79.150848249999996</v>
      </c>
      <c r="BO92" s="2">
        <v>34.243788760000008</v>
      </c>
      <c r="BP92" s="2">
        <v>68.88659011</v>
      </c>
      <c r="BQ92" s="2">
        <v>114.31848858000001</v>
      </c>
      <c r="BR92" s="2">
        <v>-55.483731180000007</v>
      </c>
      <c r="BS92" s="2">
        <v>1416.0798561600002</v>
      </c>
      <c r="BT92" s="2">
        <v>-58.40072905000001</v>
      </c>
      <c r="BU92" s="2">
        <v>225.60972565</v>
      </c>
      <c r="BV92" s="2">
        <v>48.702183299999987</v>
      </c>
      <c r="BW92" s="2">
        <v>142.58542548</v>
      </c>
      <c r="BX92" s="2">
        <v>64.304156079999998</v>
      </c>
      <c r="BY92" s="2">
        <v>3.152728770000004</v>
      </c>
      <c r="BZ92" s="2">
        <v>69.670630370000012</v>
      </c>
      <c r="CA92" s="2">
        <v>279.12871802000001</v>
      </c>
      <c r="CB92" s="2">
        <v>350.56826419999999</v>
      </c>
      <c r="CC92" s="2">
        <v>144.95925544000002</v>
      </c>
      <c r="CD92" s="2">
        <v>214.37161520000001</v>
      </c>
      <c r="CE92" s="2">
        <v>1246.7098988100001</v>
      </c>
      <c r="CF92" s="2">
        <v>86.673112190000026</v>
      </c>
      <c r="CG92" s="2">
        <v>2485.0686723999997</v>
      </c>
      <c r="CH92" s="2">
        <v>102.16017495999999</v>
      </c>
      <c r="CI92" s="2">
        <v>200.38936835000001</v>
      </c>
      <c r="CJ92" s="2">
        <v>675.87378758999989</v>
      </c>
      <c r="CK92" s="2">
        <v>65.15495039999999</v>
      </c>
      <c r="CL92" s="2">
        <v>44.662148559999999</v>
      </c>
      <c r="CM92" s="2">
        <v>56.148084500000017</v>
      </c>
      <c r="CN92" s="2">
        <v>259.61498863000003</v>
      </c>
      <c r="CO92" s="2">
        <v>374.33805846000001</v>
      </c>
      <c r="CP92" s="2">
        <v>148.29576575000002</v>
      </c>
      <c r="CQ92" s="2">
        <v>243.21592709999999</v>
      </c>
      <c r="CR92" s="2">
        <v>315.52978827999999</v>
      </c>
      <c r="CS92" s="2">
        <v>1888.3796536899999</v>
      </c>
      <c r="CT92" s="2">
        <v>-46.864837909999991</v>
      </c>
      <c r="CU92" s="2">
        <v>1250.9647890900001</v>
      </c>
      <c r="CV92" s="2">
        <v>713.62858346999997</v>
      </c>
      <c r="CW92" s="2">
        <v>-44.830718320000003</v>
      </c>
      <c r="CX92" s="2">
        <v>445.47438044</v>
      </c>
      <c r="CY92" s="2">
        <v>441.89432819000001</v>
      </c>
      <c r="CZ92" s="2">
        <v>388.31689705999997</v>
      </c>
      <c r="DA92" s="2">
        <v>390.36463550999997</v>
      </c>
      <c r="DB92" s="2">
        <v>975.16838337000002</v>
      </c>
      <c r="DC92" s="2">
        <v>1445.4577758599999</v>
      </c>
      <c r="DD92" s="2">
        <v>549.42694914000003</v>
      </c>
      <c r="DE92" s="2">
        <v>3160.1261066861725</v>
      </c>
      <c r="DF92" s="2">
        <v>1727.3531669100003</v>
      </c>
      <c r="DG92" s="2">
        <v>352.85841245</v>
      </c>
      <c r="DH92" s="2">
        <v>-200.8715137649647</v>
      </c>
      <c r="DI92" s="2">
        <v>99.481071139999983</v>
      </c>
      <c r="DJ92" s="2">
        <v>421.78368220999994</v>
      </c>
      <c r="DK92" s="2">
        <v>352.27648656999997</v>
      </c>
      <c r="DL92" s="2">
        <v>743.67725268000004</v>
      </c>
      <c r="DM92" s="2">
        <v>111.02738948000001</v>
      </c>
      <c r="DN92" s="2">
        <v>-500.82953047000001</v>
      </c>
      <c r="DO92" s="2">
        <v>573.64571292000005</v>
      </c>
      <c r="DP92" s="2">
        <v>482.67597501</v>
      </c>
      <c r="DQ92" s="2">
        <v>3686.7620075899999</v>
      </c>
      <c r="DR92" s="2">
        <v>147.02382228161736</v>
      </c>
      <c r="DS92" s="2">
        <v>244.75927214491088</v>
      </c>
      <c r="DT92" s="2">
        <v>309.77201411347176</v>
      </c>
      <c r="DU92" s="2">
        <v>221.15899267999998</v>
      </c>
      <c r="DV92" s="2">
        <v>443.67136985000002</v>
      </c>
      <c r="DW92" s="2">
        <v>587.35251794999999</v>
      </c>
      <c r="DX92" s="2">
        <v>181.44751979</v>
      </c>
      <c r="DY92" s="2">
        <v>554.26703464000002</v>
      </c>
      <c r="DZ92" s="2">
        <v>288.05155626999999</v>
      </c>
      <c r="EA92" s="2">
        <v>924.87652639999999</v>
      </c>
      <c r="EB92" s="2">
        <v>1940.2333674299998</v>
      </c>
      <c r="EC92" s="2">
        <v>1940.4776334699998</v>
      </c>
      <c r="ED92" s="2">
        <v>231.23456324000006</v>
      </c>
      <c r="EE92" s="2">
        <v>115.75342689</v>
      </c>
      <c r="EF92" s="2">
        <v>212.56490676999999</v>
      </c>
      <c r="EG92" s="2">
        <v>325.92311013</v>
      </c>
      <c r="EH92" s="2">
        <v>115.60052998102803</v>
      </c>
      <c r="EI92" s="2">
        <v>265.25185986999998</v>
      </c>
      <c r="EJ92" s="2">
        <v>1126.6391374299999</v>
      </c>
      <c r="EK92" s="2">
        <v>-1642.4919923999998</v>
      </c>
      <c r="EL92" s="2">
        <v>208.59120567361262</v>
      </c>
      <c r="EM92" s="2">
        <v>738.69937445000005</v>
      </c>
      <c r="EN92" s="2">
        <v>701.04791259000012</v>
      </c>
      <c r="EO92" s="2">
        <v>938.95956781000007</v>
      </c>
      <c r="EP92" s="2">
        <v>756.10078326999997</v>
      </c>
      <c r="EQ92" s="2">
        <v>132.23747277000001</v>
      </c>
      <c r="ER92" s="2">
        <v>-1755.3221197999999</v>
      </c>
      <c r="ES92" s="2">
        <v>435.30750160999992</v>
      </c>
      <c r="ET92" s="2">
        <v>294.18368183000007</v>
      </c>
      <c r="EU92" s="2">
        <v>-1615.3710054605021</v>
      </c>
      <c r="EV92" s="2">
        <v>702.09760047012094</v>
      </c>
      <c r="EW92" s="2">
        <v>717.18735254266494</v>
      </c>
      <c r="EX92" s="2">
        <v>693.37555532196416</v>
      </c>
      <c r="EY92" s="2">
        <v>1317.0608400800006</v>
      </c>
      <c r="EZ92" s="2">
        <v>522.65016134000007</v>
      </c>
      <c r="FA92" s="2">
        <v>459.23902334999991</v>
      </c>
      <c r="FB92" s="2">
        <v>776.79708957999981</v>
      </c>
      <c r="FC92" s="2">
        <v>493.71816748254901</v>
      </c>
      <c r="FD92" s="2">
        <v>818.27939281645376</v>
      </c>
      <c r="FE92" s="2">
        <v>379.23428424892018</v>
      </c>
      <c r="FF92" s="2">
        <v>409.82433029999993</v>
      </c>
      <c r="FG92" s="2">
        <v>636.58357750999994</v>
      </c>
      <c r="FH92" s="2">
        <v>210.84703438000003</v>
      </c>
      <c r="FI92" s="2">
        <v>124.99924738999999</v>
      </c>
      <c r="FJ92" s="2">
        <v>279.87960434999997</v>
      </c>
      <c r="FK92" s="2">
        <v>944.74337664000006</v>
      </c>
      <c r="FL92" s="2">
        <v>-194.18748844000007</v>
      </c>
      <c r="FM92" s="2">
        <v>-138.41216789999999</v>
      </c>
      <c r="FN92" s="2">
        <v>1355.90442641</v>
      </c>
      <c r="FO92" s="2">
        <v>-317.46822834</v>
      </c>
      <c r="FP92" s="2">
        <v>502.29663051</v>
      </c>
      <c r="FQ92" s="2">
        <v>277.02815649000001</v>
      </c>
      <c r="FR92" s="2">
        <v>261.00331260999997</v>
      </c>
      <c r="FS92" s="2">
        <v>1094.5638575</v>
      </c>
      <c r="FT92" s="2">
        <v>1002.7884346400001</v>
      </c>
      <c r="FU92" s="2">
        <v>205.92920834999998</v>
      </c>
      <c r="FV92" s="2">
        <v>137.38284121999999</v>
      </c>
      <c r="FW92" s="2">
        <v>1428.8936171400001</v>
      </c>
      <c r="FX92" s="2">
        <v>249.38971104999999</v>
      </c>
      <c r="FY92" s="2">
        <v>520.35710677000009</v>
      </c>
      <c r="FZ92" s="2">
        <v>2861.4858158900001</v>
      </c>
      <c r="GA92" s="2">
        <v>84.125312069999978</v>
      </c>
      <c r="GB92" s="2">
        <v>488.59717999000003</v>
      </c>
      <c r="GC92" s="2">
        <v>1730.3162494599997</v>
      </c>
      <c r="GD92" s="2">
        <v>414.56218589999997</v>
      </c>
      <c r="GE92" s="2">
        <v>559.72121004999997</v>
      </c>
      <c r="GF92" s="2">
        <v>415.10322540000004</v>
      </c>
      <c r="GG92" s="2">
        <v>-401.93886994999991</v>
      </c>
      <c r="GH92" s="2">
        <v>73.32315669999997</v>
      </c>
      <c r="GI92" s="2">
        <v>739.82906866899998</v>
      </c>
      <c r="GJ92" s="2">
        <v>436.66097292999996</v>
      </c>
      <c r="GK92" s="2">
        <v>195.19800603000002</v>
      </c>
      <c r="GL92" s="2">
        <v>612.49498034999999</v>
      </c>
      <c r="GM92" s="2">
        <v>520.18021184000008</v>
      </c>
      <c r="GN92" s="2">
        <v>883.7576284999999</v>
      </c>
      <c r="GO92" s="2">
        <v>1439.7251614500001</v>
      </c>
      <c r="GP92" s="2">
        <v>41.955712869999985</v>
      </c>
      <c r="GQ92" s="2">
        <v>743.91681446999996</v>
      </c>
      <c r="GR92" s="2">
        <v>124.25705479999999</v>
      </c>
      <c r="GS92" s="2">
        <v>-21.496414099999981</v>
      </c>
      <c r="GT92" s="2">
        <v>229.65527259999999</v>
      </c>
      <c r="GU92" s="2">
        <v>649.35485783999991</v>
      </c>
      <c r="GV92" s="2">
        <v>525.00953950000007</v>
      </c>
      <c r="GW92" s="2">
        <v>200.47459427000001</v>
      </c>
      <c r="GX92" s="2">
        <v>811.79255682000007</v>
      </c>
      <c r="GY92" s="2">
        <v>-154.92628143000002</v>
      </c>
      <c r="GZ92" s="2">
        <v>184.29089719000007</v>
      </c>
      <c r="HA92" s="2">
        <v>1005.4953303799999</v>
      </c>
      <c r="HB92" s="2">
        <v>446.65993772999997</v>
      </c>
      <c r="HC92" s="2">
        <v>252.64496903000003</v>
      </c>
      <c r="HD92" s="2">
        <v>365.71189633</v>
      </c>
      <c r="HE92" s="2">
        <v>207.08224999999996</v>
      </c>
      <c r="HF92" s="2">
        <v>337.57151770000007</v>
      </c>
      <c r="HG92" s="2">
        <v>430.18074014000007</v>
      </c>
      <c r="HH92" s="2">
        <v>306.42698698999999</v>
      </c>
      <c r="HI92" s="2">
        <v>152.78977596000001</v>
      </c>
      <c r="HJ92" s="2">
        <v>710.52877870000009</v>
      </c>
      <c r="HK92" s="2">
        <v>501.95006821999993</v>
      </c>
      <c r="HL92" s="2">
        <v>393.39232714000008</v>
      </c>
      <c r="HM92" s="2">
        <v>3865.0075283900001</v>
      </c>
      <c r="HN92" s="2">
        <v>557.26300634999996</v>
      </c>
      <c r="HO92" s="2">
        <v>3406.2586774200004</v>
      </c>
      <c r="HP92" s="2">
        <v>6651.2864831300012</v>
      </c>
      <c r="HQ92" s="2">
        <v>823.41764542000021</v>
      </c>
      <c r="HR92" s="2">
        <v>700.07927764000021</v>
      </c>
      <c r="HS92" s="2">
        <v>798.05630970999994</v>
      </c>
      <c r="HT92" s="2">
        <v>219.18773846000005</v>
      </c>
      <c r="HU92" s="2">
        <v>35009.609580760007</v>
      </c>
      <c r="HV92" s="2">
        <v>11575.346412140001</v>
      </c>
      <c r="HW92" s="2">
        <v>836.93569973000012</v>
      </c>
      <c r="HX92" s="2">
        <v>336.32094865999966</v>
      </c>
      <c r="HY92" s="2">
        <v>313.94173007000018</v>
      </c>
      <c r="HZ92" s="2">
        <v>269.3298986000006</v>
      </c>
      <c r="IA92" s="2">
        <v>231.92075863999963</v>
      </c>
      <c r="IB92" s="2">
        <v>9140.6271271299993</v>
      </c>
      <c r="IC92" s="2">
        <v>35.331513310000737</v>
      </c>
      <c r="ID92" s="2">
        <v>557.90168122999989</v>
      </c>
      <c r="IE92" s="2">
        <v>116.95774407999956</v>
      </c>
      <c r="IF92" s="2">
        <v>339.22333978000057</v>
      </c>
      <c r="IG92" s="2">
        <v>342.75602290999836</v>
      </c>
      <c r="IH92" s="2">
        <v>8986.4237319500007</v>
      </c>
      <c r="II92" s="2">
        <v>47.635103049999998</v>
      </c>
      <c r="IJ92" s="2">
        <v>304.39821837999972</v>
      </c>
      <c r="IK92" s="2">
        <v>221.6406116</v>
      </c>
      <c r="IL92" s="2">
        <v>213.86250150000004</v>
      </c>
      <c r="IM92" s="2">
        <v>189.38398261999998</v>
      </c>
      <c r="IN92" s="2">
        <v>7358.0562000900009</v>
      </c>
      <c r="IO92" s="2">
        <v>242.88756389999952</v>
      </c>
      <c r="IP92" s="2">
        <v>155.30095347000048</v>
      </c>
      <c r="IQ92" s="2">
        <v>253.88599778999941</v>
      </c>
      <c r="IR92" s="2">
        <v>259.32277408000022</v>
      </c>
      <c r="IS92" s="2">
        <v>312.11515311000028</v>
      </c>
      <c r="IT92" s="2">
        <v>6035.6403368700012</v>
      </c>
      <c r="IU92" s="2">
        <v>250.9089600400001</v>
      </c>
      <c r="IV92" s="2">
        <v>371.59349757999985</v>
      </c>
      <c r="IW92" s="2">
        <v>135.11664897000006</v>
      </c>
      <c r="IX92" s="2">
        <v>232.05688001999982</v>
      </c>
      <c r="IY92" s="2">
        <v>444.45236065000023</v>
      </c>
      <c r="IZ92" s="2">
        <v>4796.8908858099994</v>
      </c>
      <c r="JA92" s="2">
        <v>345.50337891000009</v>
      </c>
      <c r="JB92" s="2">
        <v>453.93672287999999</v>
      </c>
      <c r="JC92" s="2">
        <v>620.83797596000034</v>
      </c>
      <c r="JD92" s="2">
        <v>495.84112853999943</v>
      </c>
      <c r="JE92" s="2">
        <v>1538.9836478600002</v>
      </c>
      <c r="JF92" s="2">
        <v>4696.8104162999998</v>
      </c>
      <c r="JG92" s="2">
        <v>79.923299210000039</v>
      </c>
      <c r="JH92" s="2">
        <v>283.15918200999999</v>
      </c>
      <c r="JI92" s="2">
        <v>67.32353647000005</v>
      </c>
      <c r="JJ92" s="2">
        <v>92.881091799999751</v>
      </c>
      <c r="JK92" s="2">
        <v>487.08760130000002</v>
      </c>
      <c r="JL92" s="2">
        <v>4230.7136072700005</v>
      </c>
      <c r="JM92" s="2">
        <v>124.20712508999981</v>
      </c>
      <c r="JN92" s="2">
        <v>108.77346372000008</v>
      </c>
      <c r="JO92" s="2">
        <v>53.154109390000002</v>
      </c>
      <c r="JP92" s="2">
        <v>177.71884837000005</v>
      </c>
      <c r="JQ92" s="2">
        <v>894.7940408099995</v>
      </c>
      <c r="JR92" s="2">
        <v>2968.4416509100001</v>
      </c>
      <c r="JS92" s="2">
        <v>392.17114462999996</v>
      </c>
      <c r="JT92" s="2">
        <v>359.19393446999999</v>
      </c>
      <c r="JU92" s="2">
        <v>17025.712386390001</v>
      </c>
      <c r="JV92" s="2">
        <v>33.495264380000016</v>
      </c>
      <c r="JW92" s="2">
        <v>798.29933830999994</v>
      </c>
      <c r="JX92" s="2">
        <v>-10928.39349767</v>
      </c>
      <c r="JY92" s="2">
        <v>13189.74099092</v>
      </c>
      <c r="JZ92" s="2">
        <v>5116.6026876799997</v>
      </c>
      <c r="KA92" s="2">
        <v>-5380.0562422599996</v>
      </c>
      <c r="KB92" s="2">
        <v>-4170.0751274000004</v>
      </c>
      <c r="KC92" s="2">
        <v>1662.0009561700003</v>
      </c>
      <c r="KD92" s="2">
        <v>2063.26161684</v>
      </c>
      <c r="KE92" s="2">
        <v>101.56978973000008</v>
      </c>
      <c r="KF92" s="2">
        <v>54.970620650000058</v>
      </c>
      <c r="KG92" s="2">
        <v>334.79051159999995</v>
      </c>
      <c r="KH92" s="2">
        <v>265.60990798999995</v>
      </c>
      <c r="KI92" s="2">
        <v>113.76818710000003</v>
      </c>
      <c r="KJ92" s="2">
        <v>2307.4388077999997</v>
      </c>
      <c r="KK92" s="2">
        <v>29.204751590000001</v>
      </c>
      <c r="KL92" s="2">
        <v>-33.872344180000169</v>
      </c>
      <c r="KM92" s="2">
        <v>794.08555371000011</v>
      </c>
      <c r="KN92" s="2">
        <v>307.09639006000009</v>
      </c>
      <c r="KO92" s="2">
        <v>1130.9208253299998</v>
      </c>
      <c r="KP92" s="2">
        <v>2953.6223972199996</v>
      </c>
      <c r="KQ92" s="2">
        <v>1884.20303997</v>
      </c>
      <c r="KR92" s="2">
        <v>147.59227769000017</v>
      </c>
    </row>
    <row r="93" spans="1:304" x14ac:dyDescent="0.2">
      <c r="A93" t="s">
        <v>103</v>
      </c>
      <c r="B93" s="2">
        <v>172.76493023999998</v>
      </c>
      <c r="C93" s="2">
        <v>109.37015020999999</v>
      </c>
      <c r="D93" s="2">
        <v>175.75093124</v>
      </c>
      <c r="E93" s="2">
        <v>74.706078189999999</v>
      </c>
      <c r="F93" s="2">
        <v>98.820182540000005</v>
      </c>
      <c r="G93" s="2">
        <v>139.95695387000001</v>
      </c>
      <c r="H93" s="2">
        <v>140.97524985000001</v>
      </c>
      <c r="I93" s="2">
        <v>92.768078949999989</v>
      </c>
      <c r="J93" s="2">
        <v>57.361338739999994</v>
      </c>
      <c r="K93" s="2">
        <v>1223.9810524899999</v>
      </c>
      <c r="L93" s="2">
        <v>-603.94874340000001</v>
      </c>
      <c r="M93" s="2">
        <v>91.226232549999992</v>
      </c>
      <c r="N93" s="2">
        <v>164.20871783000001</v>
      </c>
      <c r="O93" s="2">
        <v>126.60038831</v>
      </c>
      <c r="P93" s="2">
        <v>66.934722050000005</v>
      </c>
      <c r="Q93" s="2">
        <v>95.039209110000002</v>
      </c>
      <c r="R93" s="2">
        <v>78.028051529999999</v>
      </c>
      <c r="S93" s="2">
        <v>94.925096920000001</v>
      </c>
      <c r="T93" s="2">
        <v>78.062131950000008</v>
      </c>
      <c r="U93" s="2">
        <v>246.33361579000001</v>
      </c>
      <c r="V93" s="2">
        <v>114.53624169</v>
      </c>
      <c r="W93" s="2">
        <v>616.63216886999999</v>
      </c>
      <c r="X93" s="2">
        <v>136.57997675000001</v>
      </c>
      <c r="Y93" s="2">
        <v>257.58452</v>
      </c>
      <c r="Z93" s="2">
        <v>86.696229590000002</v>
      </c>
      <c r="AA93" s="2">
        <v>122.29964174</v>
      </c>
      <c r="AB93" s="2">
        <v>121.69319028000001</v>
      </c>
      <c r="AC93" s="2">
        <v>124.08290051</v>
      </c>
      <c r="AD93" s="2">
        <v>137.98387701999999</v>
      </c>
      <c r="AE93" s="2">
        <v>45.234379499999989</v>
      </c>
      <c r="AF93" s="2">
        <v>158.87707386</v>
      </c>
      <c r="AG93" s="2">
        <v>129.36590697000003</v>
      </c>
      <c r="AH93" s="2">
        <v>101.64106201</v>
      </c>
      <c r="AI93" s="2">
        <v>603.11445210000011</v>
      </c>
      <c r="AJ93" s="2">
        <v>147.05808704</v>
      </c>
      <c r="AK93" s="2">
        <v>91.154010249999999</v>
      </c>
      <c r="AL93" s="2">
        <v>22.759400609999997</v>
      </c>
      <c r="AM93" s="2">
        <v>48.284110349999999</v>
      </c>
      <c r="AN93" s="2">
        <v>183.34939383</v>
      </c>
      <c r="AO93" s="2">
        <v>91.358889439999999</v>
      </c>
      <c r="AP93" s="2">
        <v>118.41046073999999</v>
      </c>
      <c r="AQ93" s="2">
        <v>63.056970440000001</v>
      </c>
      <c r="AR93" s="2">
        <v>150.67891567999999</v>
      </c>
      <c r="AS93" s="2">
        <v>336.62710551000004</v>
      </c>
      <c r="AT93" s="2">
        <v>214.24783282000001</v>
      </c>
      <c r="AU93" s="2">
        <v>1237.5550535599998</v>
      </c>
      <c r="AV93" s="2">
        <v>123.20274240000001</v>
      </c>
      <c r="AW93" s="2">
        <v>329.14114202000002</v>
      </c>
      <c r="AX93" s="2">
        <v>100.65779735</v>
      </c>
      <c r="AY93" s="2">
        <v>235.53960498999999</v>
      </c>
      <c r="AZ93" s="2">
        <v>271.04612795000003</v>
      </c>
      <c r="BA93" s="2">
        <v>118.78425190000002</v>
      </c>
      <c r="BB93" s="2">
        <v>278.19609622000002</v>
      </c>
      <c r="BC93" s="2">
        <v>102.41817852</v>
      </c>
      <c r="BD93" s="2">
        <v>87.48190812</v>
      </c>
      <c r="BE93" s="2">
        <v>534.11297864999995</v>
      </c>
      <c r="BF93" s="2">
        <v>65.140259119999996</v>
      </c>
      <c r="BG93" s="2">
        <v>1188.4839133878525</v>
      </c>
      <c r="BH93" s="2">
        <v>5.4779053299999774</v>
      </c>
      <c r="BI93" s="2">
        <v>559.16590396999993</v>
      </c>
      <c r="BJ93" s="2">
        <v>11.616764540000009</v>
      </c>
      <c r="BK93" s="2">
        <v>82.741726529999994</v>
      </c>
      <c r="BL93" s="2">
        <v>94.555560589999999</v>
      </c>
      <c r="BM93" s="2">
        <v>67.444464709999991</v>
      </c>
      <c r="BN93" s="2">
        <v>79.150848249999996</v>
      </c>
      <c r="BO93" s="2">
        <v>34.243788760000008</v>
      </c>
      <c r="BP93" s="2">
        <v>68.88659011</v>
      </c>
      <c r="BQ93" s="2">
        <v>114.31848858000001</v>
      </c>
      <c r="BR93" s="2">
        <v>-55.483731180000007</v>
      </c>
      <c r="BS93" s="2">
        <v>1416.07985616</v>
      </c>
      <c r="BT93" s="2">
        <v>-58.40072905000001</v>
      </c>
      <c r="BU93" s="2">
        <v>225.60972565</v>
      </c>
      <c r="BV93" s="2">
        <v>48.702183299999987</v>
      </c>
      <c r="BW93" s="2">
        <v>127.58542548</v>
      </c>
      <c r="BX93" s="2">
        <v>49.304156080000006</v>
      </c>
      <c r="BY93" s="2">
        <v>3.152728770000004</v>
      </c>
      <c r="BZ93" s="2">
        <v>69.670630370000012</v>
      </c>
      <c r="CA93" s="2">
        <v>279.12871802000001</v>
      </c>
      <c r="CB93" s="2">
        <v>350.56826419999999</v>
      </c>
      <c r="CC93" s="2">
        <v>144.95925544000002</v>
      </c>
      <c r="CD93" s="2">
        <v>214.37161520000001</v>
      </c>
      <c r="CE93" s="2">
        <v>1246.7098988100001</v>
      </c>
      <c r="CF93" s="2">
        <v>86.673112190000012</v>
      </c>
      <c r="CG93" s="2">
        <v>2485.0686723999997</v>
      </c>
      <c r="CH93" s="2">
        <v>102.16017496000001</v>
      </c>
      <c r="CI93" s="2">
        <v>197.79708333000002</v>
      </c>
      <c r="CJ93" s="2">
        <v>694.25099726999997</v>
      </c>
      <c r="CK93" s="2">
        <v>54.463629019999999</v>
      </c>
      <c r="CL93" s="2">
        <v>38.81102688</v>
      </c>
      <c r="CM93" s="2">
        <v>39.814635120000027</v>
      </c>
      <c r="CN93" s="2">
        <v>258.10206292000004</v>
      </c>
      <c r="CO93" s="2">
        <v>365.59405822000002</v>
      </c>
      <c r="CP93" s="2">
        <v>185.85683686000002</v>
      </c>
      <c r="CQ93" s="2">
        <v>235.44746437000003</v>
      </c>
      <c r="CR93" s="2">
        <v>290.78814691999997</v>
      </c>
      <c r="CS93" s="2">
        <v>1849.90252517</v>
      </c>
      <c r="CT93" s="2">
        <v>-49.673031089999995</v>
      </c>
      <c r="CU93" s="2">
        <v>1250.3160608399999</v>
      </c>
      <c r="CV93" s="2">
        <v>779.44980026999997</v>
      </c>
      <c r="CW93" s="2">
        <v>-66.196890760000002</v>
      </c>
      <c r="CX93" s="2">
        <v>350.44014732999995</v>
      </c>
      <c r="CY93" s="2">
        <v>419.38350663</v>
      </c>
      <c r="CZ93" s="2">
        <v>387.54303465999999</v>
      </c>
      <c r="DA93" s="2">
        <v>208.19339895999997</v>
      </c>
      <c r="DB93" s="2">
        <v>830.61601374000008</v>
      </c>
      <c r="DC93" s="2">
        <v>1372.8523791499999</v>
      </c>
      <c r="DD93" s="2">
        <v>348.95692042000002</v>
      </c>
      <c r="DE93" s="2">
        <v>3022.9692838861724</v>
      </c>
      <c r="DF93" s="2">
        <v>1724.2510730100003</v>
      </c>
      <c r="DG93" s="2">
        <v>351.27383804999994</v>
      </c>
      <c r="DH93" s="2">
        <v>-147.78382442</v>
      </c>
      <c r="DI93" s="2">
        <v>97.976939219999963</v>
      </c>
      <c r="DJ93" s="2">
        <v>419.58258256999994</v>
      </c>
      <c r="DK93" s="2">
        <v>352.27648656999997</v>
      </c>
      <c r="DL93" s="2">
        <v>641.16763098999991</v>
      </c>
      <c r="DM93" s="2">
        <v>10.105044970000002</v>
      </c>
      <c r="DN93" s="2">
        <v>-450.97331365000002</v>
      </c>
      <c r="DO93" s="2">
        <v>471.32345401999993</v>
      </c>
      <c r="DP93" s="2">
        <v>451.38445233000004</v>
      </c>
      <c r="DQ93" s="2">
        <v>3453.5994432899997</v>
      </c>
      <c r="DR93" s="2">
        <v>147.02382228161736</v>
      </c>
      <c r="DS93" s="2">
        <v>241.84678390491086</v>
      </c>
      <c r="DT93" s="2">
        <v>364.69368709347174</v>
      </c>
      <c r="DU93" s="2">
        <v>219.53765607</v>
      </c>
      <c r="DV93" s="2">
        <v>443.79920873000003</v>
      </c>
      <c r="DW93" s="2">
        <v>583.30304619000003</v>
      </c>
      <c r="DX93" s="2">
        <v>179.91129293000003</v>
      </c>
      <c r="DY93" s="2">
        <v>546.85059666999996</v>
      </c>
      <c r="DZ93" s="2">
        <v>339.10807020000004</v>
      </c>
      <c r="EA93" s="2">
        <v>922.02472423999995</v>
      </c>
      <c r="EB93" s="2">
        <v>1934.4482983099999</v>
      </c>
      <c r="EC93" s="2">
        <v>1879.9866934899999</v>
      </c>
      <c r="ED93" s="2">
        <v>231.23456324000006</v>
      </c>
      <c r="EE93" s="2">
        <v>115.75342688999999</v>
      </c>
      <c r="EF93" s="2">
        <v>254.40777367000001</v>
      </c>
      <c r="EG93" s="2">
        <v>316.29622478000005</v>
      </c>
      <c r="EH93" s="2">
        <v>114.27972571000001</v>
      </c>
      <c r="EI93" s="2">
        <v>257.49734034000005</v>
      </c>
      <c r="EJ93" s="2">
        <v>1125.5537284299999</v>
      </c>
      <c r="EK93" s="2">
        <v>-1647.4376906300001</v>
      </c>
      <c r="EL93" s="2">
        <v>240.62039013</v>
      </c>
      <c r="EM93" s="2">
        <v>737.20380461999991</v>
      </c>
      <c r="EN93" s="2">
        <v>687.66316443000005</v>
      </c>
      <c r="EO93" s="2">
        <v>872.80126691000021</v>
      </c>
      <c r="EP93" s="2">
        <v>753.65347327000006</v>
      </c>
      <c r="EQ93" s="2">
        <v>134.60693623</v>
      </c>
      <c r="ER93" s="2">
        <v>-1704.7425181599997</v>
      </c>
      <c r="ES93" s="2">
        <v>432.79567411999994</v>
      </c>
      <c r="ET93" s="2">
        <v>289.87876744000005</v>
      </c>
      <c r="EU93" s="2">
        <v>-1619.7398099705019</v>
      </c>
      <c r="EV93" s="2">
        <v>599.61104629012095</v>
      </c>
      <c r="EW93" s="2">
        <v>714.488705832665</v>
      </c>
      <c r="EX93" s="2">
        <v>733.90732177234509</v>
      </c>
      <c r="EY93" s="2">
        <v>1264.3170070800006</v>
      </c>
      <c r="EZ93" s="2">
        <v>401.75637724000006</v>
      </c>
      <c r="FA93" s="2">
        <v>356.30557105999992</v>
      </c>
      <c r="FB93" s="2">
        <v>771.25268384999981</v>
      </c>
      <c r="FC93" s="2">
        <v>492.24283272254894</v>
      </c>
      <c r="FD93" s="2">
        <v>857.1574682064537</v>
      </c>
      <c r="FE93" s="2">
        <v>369.53833547892015</v>
      </c>
      <c r="FF93" s="2">
        <v>410.71678692</v>
      </c>
      <c r="FG93" s="2">
        <v>635.21405273000005</v>
      </c>
      <c r="FH93" s="2">
        <v>209.88224276</v>
      </c>
      <c r="FI93" s="2">
        <v>127.79506490999998</v>
      </c>
      <c r="FJ93" s="2">
        <v>309.74932165000001</v>
      </c>
      <c r="FK93" s="2">
        <v>940.83051644</v>
      </c>
      <c r="FL93" s="2">
        <v>-204.65062853000006</v>
      </c>
      <c r="FM93" s="2">
        <v>-142.65172770999999</v>
      </c>
      <c r="FN93" s="2">
        <v>1343.2773832699997</v>
      </c>
      <c r="FO93" s="2">
        <v>-315.93052955000002</v>
      </c>
      <c r="FP93" s="2">
        <v>525.09844999999996</v>
      </c>
      <c r="FQ93" s="2">
        <v>275.10687249000006</v>
      </c>
      <c r="FR93" s="2">
        <v>262.59819335999998</v>
      </c>
      <c r="FS93" s="2">
        <v>1087.2404981</v>
      </c>
      <c r="FT93" s="2">
        <v>1001.32081096</v>
      </c>
      <c r="FU93" s="2">
        <v>203.51966966999998</v>
      </c>
      <c r="FV93" s="2">
        <v>165.52213842</v>
      </c>
      <c r="FW93" s="2">
        <v>1425.8136399599998</v>
      </c>
      <c r="FX93" s="2">
        <v>247.15891361000001</v>
      </c>
      <c r="FY93" s="2">
        <v>516.09742756000003</v>
      </c>
      <c r="FZ93" s="2">
        <v>2845.2815738900008</v>
      </c>
      <c r="GA93" s="2">
        <v>85.623875029999979</v>
      </c>
      <c r="GB93" s="2">
        <v>388.33445215000006</v>
      </c>
      <c r="GC93" s="2">
        <v>1730.3162494599999</v>
      </c>
      <c r="GD93" s="2">
        <v>398.48552685000004</v>
      </c>
      <c r="GE93" s="2">
        <v>289.41659806999996</v>
      </c>
      <c r="GF93" s="2">
        <v>339.86380465999997</v>
      </c>
      <c r="GG93" s="2">
        <v>-398.97541503000002</v>
      </c>
      <c r="GH93" s="2">
        <v>-62.15185078999999</v>
      </c>
      <c r="GI93" s="2">
        <v>739.82906866899998</v>
      </c>
      <c r="GJ93" s="2">
        <v>432.13648043000001</v>
      </c>
      <c r="GK93" s="2">
        <v>193.87235974000001</v>
      </c>
      <c r="GL93" s="2">
        <v>530.19255960999999</v>
      </c>
      <c r="GM93" s="2">
        <v>523.14366675999997</v>
      </c>
      <c r="GN93" s="2">
        <v>920.28262100999996</v>
      </c>
      <c r="GO93" s="2">
        <v>1239.7251614499999</v>
      </c>
      <c r="GP93" s="2">
        <v>-17.178779630000008</v>
      </c>
      <c r="GQ93" s="2">
        <v>742.59116818000007</v>
      </c>
      <c r="GR93" s="2">
        <v>124.95060186999999</v>
      </c>
      <c r="GS93" s="2">
        <v>-21.496414099999981</v>
      </c>
      <c r="GT93" s="2">
        <v>267.50366298</v>
      </c>
      <c r="GU93" s="2">
        <v>649.35485784000014</v>
      </c>
      <c r="GV93" s="2">
        <v>420.57053887999996</v>
      </c>
      <c r="GW93" s="2">
        <v>201.72308689000002</v>
      </c>
      <c r="GX93" s="2">
        <v>810.66035682000006</v>
      </c>
      <c r="GY93" s="2">
        <v>-152.97436290000005</v>
      </c>
      <c r="GZ93" s="2">
        <v>222.50270647000005</v>
      </c>
      <c r="HA93" s="2">
        <v>1005.50233038</v>
      </c>
      <c r="HB93" s="2">
        <v>480.17952375000004</v>
      </c>
      <c r="HC93" s="2">
        <v>252.87157563000002</v>
      </c>
      <c r="HD93" s="2">
        <v>300.70957658000003</v>
      </c>
      <c r="HE93" s="2">
        <v>205.76711786999994</v>
      </c>
      <c r="HF93" s="2">
        <v>380.63200102000002</v>
      </c>
      <c r="HG93" s="2">
        <v>429.94094974000006</v>
      </c>
      <c r="HH93" s="2">
        <v>340.09121399000003</v>
      </c>
      <c r="HI93" s="2">
        <v>153.18528169999999</v>
      </c>
      <c r="HJ93" s="2">
        <v>657.76853078000011</v>
      </c>
      <c r="HK93" s="2">
        <v>501.95006821999993</v>
      </c>
      <c r="HL93" s="2">
        <v>262.39381471000007</v>
      </c>
      <c r="HM93" s="2">
        <v>3375.0075283900001</v>
      </c>
      <c r="HN93" s="2">
        <v>488.85279866999997</v>
      </c>
      <c r="HO93" s="2">
        <v>3211.2032859600004</v>
      </c>
      <c r="HP93" s="2">
        <v>6647.191483130001</v>
      </c>
      <c r="HQ93" s="2">
        <v>780.40684324000017</v>
      </c>
      <c r="HR93" s="2">
        <v>724.80134922000025</v>
      </c>
      <c r="HS93" s="2">
        <v>764.05630970999994</v>
      </c>
      <c r="HT93" s="2">
        <v>275.94217298000007</v>
      </c>
      <c r="HU93" s="2">
        <v>35011.387033490006</v>
      </c>
      <c r="HV93" s="2">
        <v>11294.252359620001</v>
      </c>
      <c r="HW93" s="2">
        <v>592.01049871000009</v>
      </c>
      <c r="HX93" s="2">
        <v>297.36286109999969</v>
      </c>
      <c r="HY93" s="2">
        <v>231.74173007000016</v>
      </c>
      <c r="HZ93" s="2">
        <v>196.06759346000061</v>
      </c>
      <c r="IA93" s="2">
        <v>150.29369903999964</v>
      </c>
      <c r="IB93" s="2">
        <v>9035.8365848899994</v>
      </c>
      <c r="IC93" s="2">
        <v>35.331513310000737</v>
      </c>
      <c r="ID93" s="2">
        <v>414.09776939999983</v>
      </c>
      <c r="IE93" s="2">
        <v>22.345389239999559</v>
      </c>
      <c r="IF93" s="2">
        <v>317.48702501000054</v>
      </c>
      <c r="IG93" s="2">
        <v>342.75954879999836</v>
      </c>
      <c r="IH93" s="2">
        <v>8912.5528855000011</v>
      </c>
      <c r="II93" s="2">
        <v>81.409200499999997</v>
      </c>
      <c r="IJ93" s="2">
        <v>281.47362299999969</v>
      </c>
      <c r="IK93" s="2">
        <v>117.74061159999999</v>
      </c>
      <c r="IL93" s="2">
        <v>172.48123069000002</v>
      </c>
      <c r="IM93" s="2">
        <v>148.20426065999999</v>
      </c>
      <c r="IN93" s="2">
        <v>7358.0562000900009</v>
      </c>
      <c r="IO93" s="2">
        <v>242.88756389999952</v>
      </c>
      <c r="IP93" s="2">
        <v>155.30095347000048</v>
      </c>
      <c r="IQ93" s="2">
        <v>183.88599778999941</v>
      </c>
      <c r="IR93" s="2">
        <v>238.62128037000019</v>
      </c>
      <c r="IS93" s="2">
        <v>162.11515311000025</v>
      </c>
      <c r="IT93" s="2">
        <v>6036.9662605600015</v>
      </c>
      <c r="IU93" s="2">
        <v>251.19907325000008</v>
      </c>
      <c r="IV93" s="2">
        <v>371.59349757999985</v>
      </c>
      <c r="IW93" s="2">
        <v>137.19085099000006</v>
      </c>
      <c r="IX93" s="2">
        <v>284.67735245999984</v>
      </c>
      <c r="IY93" s="2">
        <v>374.45236065000023</v>
      </c>
      <c r="IZ93" s="2">
        <v>4796.8908858099994</v>
      </c>
      <c r="JA93" s="2">
        <v>345.50337891000009</v>
      </c>
      <c r="JB93" s="2">
        <v>422.43672287999999</v>
      </c>
      <c r="JC93" s="2">
        <v>590.83797596000034</v>
      </c>
      <c r="JD93" s="2">
        <v>512.73088852999945</v>
      </c>
      <c r="JE93" s="2">
        <v>1500.9757366000003</v>
      </c>
      <c r="JF93" s="2">
        <v>4660.3104162999998</v>
      </c>
      <c r="JG93" s="2">
        <v>43.423299210000032</v>
      </c>
      <c r="JH93" s="2">
        <v>220.95918200999998</v>
      </c>
      <c r="JI93" s="2">
        <v>-7.6764635299999515</v>
      </c>
      <c r="JJ93" s="2">
        <v>148.89102551999974</v>
      </c>
      <c r="JK93" s="2">
        <v>480.42680502000002</v>
      </c>
      <c r="JL93" s="2">
        <v>4228.8736072700003</v>
      </c>
      <c r="JM93" s="2">
        <v>118.71730522999981</v>
      </c>
      <c r="JN93" s="2">
        <v>106.03046372000009</v>
      </c>
      <c r="JO93" s="2">
        <v>47.921411850000005</v>
      </c>
      <c r="JP93" s="2">
        <v>145.96324658000003</v>
      </c>
      <c r="JQ93" s="2">
        <v>862.11949090999951</v>
      </c>
      <c r="JR93" s="2">
        <v>2865.2416509100003</v>
      </c>
      <c r="JS93" s="2">
        <v>227.22731453999998</v>
      </c>
      <c r="JT93" s="2">
        <v>136.99393446999997</v>
      </c>
      <c r="JU93" s="2">
        <v>25.712386390000059</v>
      </c>
      <c r="JV93" s="2">
        <v>74.701804360000011</v>
      </c>
      <c r="JW93" s="2">
        <v>150.83778392999994</v>
      </c>
      <c r="JX93" s="2">
        <v>2161.6033512900003</v>
      </c>
      <c r="JY93" s="2">
        <v>99.157344480000077</v>
      </c>
      <c r="JZ93" s="2">
        <v>118.06805978999986</v>
      </c>
      <c r="KA93" s="2">
        <v>441.60682307000008</v>
      </c>
      <c r="KB93" s="2">
        <v>-64.269934810000066</v>
      </c>
      <c r="KC93" s="2">
        <v>1084.0637301500003</v>
      </c>
      <c r="KD93" s="2">
        <v>2023.1856752899998</v>
      </c>
      <c r="KE93" s="2">
        <v>230.25712073000008</v>
      </c>
      <c r="KF93" s="2">
        <v>134.16317504000006</v>
      </c>
      <c r="KG93" s="2">
        <v>464.69969371999997</v>
      </c>
      <c r="KH93" s="2">
        <v>527.76698769999996</v>
      </c>
      <c r="KI93" s="2">
        <v>341.96943364999998</v>
      </c>
      <c r="KJ93" s="2">
        <v>2375.7925122499996</v>
      </c>
      <c r="KK93" s="2">
        <v>225.46349670000006</v>
      </c>
      <c r="KL93" s="2">
        <v>230.71462468999985</v>
      </c>
      <c r="KM93" s="2">
        <v>768.11421802000007</v>
      </c>
      <c r="KN93" s="2">
        <v>535.59045655000023</v>
      </c>
      <c r="KO93" s="2">
        <v>985.4002441099999</v>
      </c>
      <c r="KP93" s="2">
        <v>3157.1228665599997</v>
      </c>
      <c r="KQ93" s="2">
        <v>742.44181585999991</v>
      </c>
      <c r="KR93" s="2">
        <v>470.7592207300001</v>
      </c>
    </row>
    <row r="94" spans="1:304" x14ac:dyDescent="0.2">
      <c r="A94" t="s">
        <v>104</v>
      </c>
      <c r="B94" s="2">
        <v>22.836775000000003</v>
      </c>
      <c r="C94" s="2">
        <v>22.986000000000001</v>
      </c>
      <c r="D94" s="2">
        <v>21.4</v>
      </c>
      <c r="E94" s="2">
        <v>20.643999999999998</v>
      </c>
      <c r="F94" s="2">
        <v>17.898</v>
      </c>
      <c r="G94" s="2">
        <v>14.991</v>
      </c>
      <c r="H94" s="2">
        <v>12.384</v>
      </c>
      <c r="I94" s="2">
        <v>9.5129999999999999</v>
      </c>
      <c r="J94" s="2">
        <v>6.8890000000000002</v>
      </c>
      <c r="K94" s="2">
        <v>7.9249999999999998</v>
      </c>
      <c r="L94" s="2">
        <v>11.689</v>
      </c>
      <c r="M94" s="2">
        <v>29.335940999999998</v>
      </c>
      <c r="N94" s="2">
        <v>33.938868999999997</v>
      </c>
      <c r="O94" s="2">
        <v>26.875828689999999</v>
      </c>
      <c r="P94" s="2">
        <v>20.740004000000003</v>
      </c>
      <c r="Q94" s="2">
        <v>7.6424233099999999</v>
      </c>
      <c r="R94" s="2">
        <v>0</v>
      </c>
      <c r="S94" s="2">
        <v>0</v>
      </c>
      <c r="T94" s="2">
        <v>0</v>
      </c>
      <c r="U94" s="2">
        <v>103.95952800000001</v>
      </c>
      <c r="V94" s="2">
        <v>10.00988474</v>
      </c>
      <c r="W94" s="2">
        <v>17.74689502</v>
      </c>
      <c r="X94" s="2">
        <v>20.176119999999997</v>
      </c>
      <c r="Y94" s="2">
        <v>17.638999999999999</v>
      </c>
      <c r="Z94" s="2">
        <v>16.394683180000001</v>
      </c>
      <c r="AA94" s="2">
        <v>16.12378739</v>
      </c>
      <c r="AB94" s="2">
        <v>16.749576659999999</v>
      </c>
      <c r="AC94" s="2">
        <v>22.0552928</v>
      </c>
      <c r="AD94" s="2">
        <v>17.823009630000001</v>
      </c>
      <c r="AE94" s="2">
        <v>13.575524569999999</v>
      </c>
      <c r="AF94" s="2">
        <v>11.394707470000002</v>
      </c>
      <c r="AG94" s="2">
        <v>10.137608380000001</v>
      </c>
      <c r="AH94" s="2">
        <v>7.3647094600000003</v>
      </c>
      <c r="AI94" s="2">
        <v>8.2392379600000005</v>
      </c>
      <c r="AJ94" s="2">
        <v>8.4935658000000007</v>
      </c>
      <c r="AK94" s="2">
        <v>10.13263615</v>
      </c>
      <c r="AL94" s="2">
        <v>13.740268840000001</v>
      </c>
      <c r="AM94" s="2">
        <v>12.02385705</v>
      </c>
      <c r="AN94" s="2">
        <v>11.00562029</v>
      </c>
      <c r="AO94" s="2">
        <v>11.6138163</v>
      </c>
      <c r="AP94" s="2">
        <v>9.8928584500000003</v>
      </c>
      <c r="AQ94" s="2">
        <v>10.632419349999999</v>
      </c>
      <c r="AR94" s="2">
        <v>7.9582238799999994</v>
      </c>
      <c r="AS94" s="2">
        <v>6.5195398299999994</v>
      </c>
      <c r="AT94" s="2">
        <v>5.5471787800000003</v>
      </c>
      <c r="AU94" s="2">
        <v>8.3644660399999999</v>
      </c>
      <c r="AV94" s="2">
        <v>11.664844970000001</v>
      </c>
      <c r="AW94" s="2">
        <v>14.3626565</v>
      </c>
      <c r="AX94" s="2">
        <v>15.140180239999999</v>
      </c>
      <c r="AY94" s="2">
        <v>16.007878479999999</v>
      </c>
      <c r="AZ94" s="2">
        <v>14.28042252</v>
      </c>
      <c r="BA94" s="2">
        <v>17.15800248</v>
      </c>
      <c r="BB94" s="2">
        <v>14.265120100000001</v>
      </c>
      <c r="BC94" s="2">
        <v>12.891348150000001</v>
      </c>
      <c r="BD94" s="2">
        <v>10.27249346</v>
      </c>
      <c r="BE94" s="2">
        <v>15.358925240000001</v>
      </c>
      <c r="BF94" s="2">
        <v>4.03847763</v>
      </c>
      <c r="BG94" s="2">
        <v>13.13864513</v>
      </c>
      <c r="BH94" s="2">
        <v>18.038553090000001</v>
      </c>
      <c r="BI94" s="2">
        <v>30.20638658</v>
      </c>
      <c r="BJ94" s="2">
        <v>5.0195020899999996</v>
      </c>
      <c r="BK94" s="2">
        <v>18.97936142</v>
      </c>
      <c r="BL94" s="2">
        <v>17.56776777</v>
      </c>
      <c r="BM94" s="2">
        <v>20.219914329999998</v>
      </c>
      <c r="BN94" s="2">
        <v>18.919903250000001</v>
      </c>
      <c r="BO94" s="2">
        <v>19.069928400000002</v>
      </c>
      <c r="BP94" s="2">
        <v>18.10363418</v>
      </c>
      <c r="BQ94" s="2">
        <v>17.465114209999999</v>
      </c>
      <c r="BR94" s="2">
        <v>0.6770055599999999</v>
      </c>
      <c r="BS94" s="2">
        <v>38.358277600000001</v>
      </c>
      <c r="BT94" s="2">
        <v>12.046123740000001</v>
      </c>
      <c r="BU94" s="2">
        <v>2.9090720000000146E-2</v>
      </c>
      <c r="BV94" s="2">
        <v>58.144235809999998</v>
      </c>
      <c r="BW94" s="2">
        <v>27.989734000000002</v>
      </c>
      <c r="BX94" s="2">
        <v>25.136162890000001</v>
      </c>
      <c r="BY94" s="2">
        <v>28.687376110000002</v>
      </c>
      <c r="BZ94" s="2">
        <v>27.107740590000002</v>
      </c>
      <c r="CA94" s="2">
        <v>30.119441459999997</v>
      </c>
      <c r="CB94" s="2">
        <v>28.811982</v>
      </c>
      <c r="CC94" s="2">
        <v>28.80442335</v>
      </c>
      <c r="CD94" s="2">
        <v>0</v>
      </c>
      <c r="CE94" s="2">
        <v>0</v>
      </c>
      <c r="CF94" s="2">
        <v>66.099053100000006</v>
      </c>
      <c r="CG94" s="2">
        <v>35.321132499999997</v>
      </c>
      <c r="CH94" s="2">
        <v>13.50896101</v>
      </c>
      <c r="CI94" s="2">
        <v>10.292270009999999</v>
      </c>
      <c r="CJ94" s="2">
        <v>6.58472904</v>
      </c>
      <c r="CK94" s="2">
        <v>11.49162696</v>
      </c>
      <c r="CL94" s="2">
        <v>6.3211498300000004</v>
      </c>
      <c r="CM94" s="2">
        <v>9.3680530299999987</v>
      </c>
      <c r="CN94" s="2">
        <v>9.8901182000000016</v>
      </c>
      <c r="CO94" s="2">
        <v>7.6255664899999998</v>
      </c>
      <c r="CP94" s="2">
        <v>6.6789918300000002</v>
      </c>
      <c r="CQ94" s="2">
        <v>11.17041452</v>
      </c>
      <c r="CR94" s="2">
        <v>10.323794309999998</v>
      </c>
      <c r="CS94" s="2">
        <v>8.11144277</v>
      </c>
      <c r="CT94" s="2">
        <v>1.2777273</v>
      </c>
      <c r="CU94" s="2">
        <v>32.065990169999999</v>
      </c>
      <c r="CV94" s="2">
        <v>19.398918290000001</v>
      </c>
      <c r="CW94" s="2">
        <v>2.2323950300000002</v>
      </c>
      <c r="CX94" s="2">
        <v>35.019475800000002</v>
      </c>
      <c r="CY94" s="2">
        <v>19.397080320000001</v>
      </c>
      <c r="CZ94" s="2">
        <v>20.931710240000001</v>
      </c>
      <c r="DA94" s="2">
        <v>1.53670894</v>
      </c>
      <c r="DB94" s="2">
        <v>1.486</v>
      </c>
      <c r="DC94" s="2">
        <v>1.1609239199999999</v>
      </c>
      <c r="DD94" s="2">
        <v>15.641867210000001</v>
      </c>
      <c r="DE94" s="2">
        <v>54.076134440000004</v>
      </c>
      <c r="DF94" s="2">
        <v>16.539799989999999</v>
      </c>
      <c r="DG94" s="2">
        <v>17.372453870000001</v>
      </c>
      <c r="DH94" s="2">
        <v>0</v>
      </c>
      <c r="DI94" s="2">
        <v>25.877013290000001</v>
      </c>
      <c r="DJ94" s="2">
        <v>10.57286914</v>
      </c>
      <c r="DK94" s="2">
        <v>16.180120510000002</v>
      </c>
      <c r="DL94" s="2">
        <v>16.336884000000001</v>
      </c>
      <c r="DM94" s="2">
        <v>14.968512</v>
      </c>
      <c r="DN94" s="2">
        <v>18.899999999999999</v>
      </c>
      <c r="DO94" s="2">
        <v>22.712</v>
      </c>
      <c r="DP94" s="2">
        <v>0.79</v>
      </c>
      <c r="DQ94" s="2">
        <v>181.31100000000001</v>
      </c>
      <c r="DR94" s="2">
        <v>0.78200000000000003</v>
      </c>
      <c r="DS94" s="2">
        <v>98.983000000000004</v>
      </c>
      <c r="DT94" s="2">
        <v>89.559861359999999</v>
      </c>
      <c r="DU94" s="2">
        <v>104.59992916</v>
      </c>
      <c r="DV94" s="2">
        <v>100.24439708999999</v>
      </c>
      <c r="DW94" s="2">
        <v>109.45783237000001</v>
      </c>
      <c r="DX94" s="2">
        <v>0.58493362999999998</v>
      </c>
      <c r="DY94" s="2">
        <v>194.45019396000001</v>
      </c>
      <c r="DZ94" s="2">
        <v>82.188000000000002</v>
      </c>
      <c r="EA94" s="2">
        <v>67.494</v>
      </c>
      <c r="EB94" s="2">
        <v>58.949886129999996</v>
      </c>
      <c r="EC94" s="2">
        <v>49.384999999999998</v>
      </c>
      <c r="ED94" s="2">
        <v>46.999218880000001</v>
      </c>
      <c r="EE94" s="2">
        <v>44.632734849999999</v>
      </c>
      <c r="EF94" s="2">
        <v>38.462599609999998</v>
      </c>
      <c r="EG94" s="2">
        <v>39.865615009999999</v>
      </c>
      <c r="EH94" s="2">
        <v>1.6020000000000001</v>
      </c>
      <c r="EI94" s="2">
        <v>0.98716164000000006</v>
      </c>
      <c r="EJ94" s="2">
        <v>46.048176939999998</v>
      </c>
      <c r="EK94" s="2">
        <v>1.0416906100000001</v>
      </c>
      <c r="EL94" s="2">
        <v>29.85574897</v>
      </c>
      <c r="EM94" s="2">
        <v>133.29517748000001</v>
      </c>
      <c r="EN94" s="2">
        <v>60.290332980000002</v>
      </c>
      <c r="EO94" s="2">
        <v>3.0742648699999999</v>
      </c>
      <c r="EP94" s="2">
        <v>105.44207967999999</v>
      </c>
      <c r="EQ94" s="2">
        <v>71.802200339999999</v>
      </c>
      <c r="ER94" s="2">
        <v>2.8454899199999999</v>
      </c>
      <c r="ES94" s="2">
        <v>2.4480818100000001</v>
      </c>
      <c r="ET94" s="2">
        <v>1.7857840200000001</v>
      </c>
      <c r="EU94" s="2">
        <v>1.61438025</v>
      </c>
      <c r="EV94" s="2">
        <v>1.4827536700000001</v>
      </c>
      <c r="EW94" s="2">
        <v>1.2002221</v>
      </c>
      <c r="EX94" s="2">
        <v>2.3832891100000002</v>
      </c>
      <c r="EY94" s="2">
        <v>2.0213926899999999</v>
      </c>
      <c r="EZ94" s="2">
        <v>2.2975542</v>
      </c>
      <c r="FA94" s="2">
        <v>2.6374653699999997</v>
      </c>
      <c r="FB94" s="2">
        <v>2.9648109300000001</v>
      </c>
      <c r="FC94" s="2">
        <v>3.3754231100000003</v>
      </c>
      <c r="FD94" s="2">
        <v>4.2518311199999994</v>
      </c>
      <c r="FE94" s="2">
        <v>4.1779978899999994</v>
      </c>
      <c r="FF94" s="2">
        <v>4.9417871099999999</v>
      </c>
      <c r="FG94" s="2">
        <v>5.3814479000000004</v>
      </c>
      <c r="FH94" s="2">
        <v>5.7530829000000008</v>
      </c>
      <c r="FI94" s="2">
        <v>5.0566906099999995</v>
      </c>
      <c r="FJ94" s="2">
        <v>4.3352176099999999</v>
      </c>
      <c r="FK94" s="2">
        <v>448.60125147999997</v>
      </c>
      <c r="FL94" s="2">
        <v>0</v>
      </c>
      <c r="FM94" s="2">
        <v>0</v>
      </c>
      <c r="FN94" s="2">
        <v>30.135686480000004</v>
      </c>
      <c r="FO94" s="2">
        <v>0</v>
      </c>
      <c r="FP94" s="2">
        <v>178.39519576999999</v>
      </c>
      <c r="FQ94" s="2">
        <v>138.40383451000002</v>
      </c>
      <c r="FR94" s="2">
        <v>3.1426485</v>
      </c>
      <c r="FS94" s="2">
        <v>93.127384509999999</v>
      </c>
      <c r="FT94" s="2">
        <v>44.96100019</v>
      </c>
      <c r="FU94" s="2">
        <v>0</v>
      </c>
      <c r="FV94" s="2">
        <v>0</v>
      </c>
      <c r="FW94" s="2">
        <v>410.99993245000002</v>
      </c>
      <c r="FX94" s="2">
        <v>9.0283514</v>
      </c>
      <c r="FY94" s="2">
        <v>9.1671710799999993</v>
      </c>
      <c r="FZ94" s="2">
        <v>453.23957059999998</v>
      </c>
      <c r="GA94" s="2">
        <v>0</v>
      </c>
      <c r="GB94" s="2">
        <v>86.660336110000003</v>
      </c>
      <c r="GC94" s="2">
        <v>515.47667249999995</v>
      </c>
      <c r="GD94" s="2">
        <v>84.723570909999992</v>
      </c>
      <c r="GE94" s="2">
        <v>8.8936463799999999</v>
      </c>
      <c r="GF94" s="2">
        <v>133.69096822</v>
      </c>
      <c r="GG94" s="2">
        <v>8.0139895800000005</v>
      </c>
      <c r="GH94" s="2">
        <v>0</v>
      </c>
      <c r="GI94" s="2">
        <v>20.874577689999999</v>
      </c>
      <c r="GJ94" s="2">
        <v>5.0433052099999998</v>
      </c>
      <c r="GK94" s="2">
        <v>0</v>
      </c>
      <c r="GL94" s="2">
        <v>33.008961369999994</v>
      </c>
      <c r="GM94" s="2">
        <v>11.55022179</v>
      </c>
      <c r="GN94" s="2">
        <v>4.3062787900000004</v>
      </c>
      <c r="GO94" s="2">
        <v>19.42078141</v>
      </c>
      <c r="GP94" s="2">
        <v>11.7886752</v>
      </c>
      <c r="GQ94" s="2">
        <v>11.246569210000002</v>
      </c>
      <c r="GR94" s="2">
        <v>10.630874349999997</v>
      </c>
      <c r="GS94" s="2">
        <v>0</v>
      </c>
      <c r="GT94" s="2">
        <v>5.2466307300000006</v>
      </c>
      <c r="GU94" s="2">
        <v>8.7995631599999999</v>
      </c>
      <c r="GV94" s="2">
        <v>10.150917489999999</v>
      </c>
      <c r="GW94" s="2">
        <v>0</v>
      </c>
      <c r="GX94" s="2">
        <v>19.819704049999999</v>
      </c>
      <c r="GY94" s="2">
        <v>0</v>
      </c>
      <c r="GZ94" s="2">
        <v>63.479175430000005</v>
      </c>
      <c r="HA94" s="2">
        <v>409.67220814999996</v>
      </c>
      <c r="HB94" s="2">
        <v>38.383547620000002</v>
      </c>
      <c r="HC94" s="2">
        <v>0</v>
      </c>
      <c r="HD94" s="2">
        <v>-1.1987474199999999</v>
      </c>
      <c r="HE94" s="2">
        <v>19.186786860000002</v>
      </c>
      <c r="HF94" s="2">
        <v>0</v>
      </c>
      <c r="HG94" s="2">
        <v>0</v>
      </c>
      <c r="HH94" s="2">
        <v>2.6118869999999999E-2</v>
      </c>
      <c r="HI94" s="2">
        <v>91.180520979999997</v>
      </c>
      <c r="HJ94" s="2">
        <v>1.01646109</v>
      </c>
      <c r="HK94" s="2">
        <v>81.409388939999999</v>
      </c>
      <c r="HL94" s="2">
        <v>21.718255350000003</v>
      </c>
      <c r="HM94" s="2">
        <v>541.58975167000006</v>
      </c>
      <c r="HN94" s="2">
        <v>170.23396189000002</v>
      </c>
      <c r="HO94" s="2">
        <v>24.940969259999999</v>
      </c>
      <c r="HP94" s="2">
        <v>777.91013954999994</v>
      </c>
      <c r="HQ94" s="2">
        <v>36.641212989999985</v>
      </c>
      <c r="HR94" s="2">
        <v>27.348453140000085</v>
      </c>
      <c r="HS94" s="2">
        <v>515.53031103000001</v>
      </c>
      <c r="HT94" s="2">
        <v>25.00352822</v>
      </c>
      <c r="HU94" s="2">
        <v>2954.0257850399998</v>
      </c>
      <c r="HV94" s="2">
        <v>1073.0103174000001</v>
      </c>
      <c r="HW94" s="2">
        <v>24.68259476999998</v>
      </c>
      <c r="HX94" s="2">
        <v>23.842577980000058</v>
      </c>
      <c r="HY94" s="2">
        <v>24.244080169999922</v>
      </c>
      <c r="HZ94" s="2">
        <v>23.703078310000024</v>
      </c>
      <c r="IA94" s="2">
        <v>22.13297061999997</v>
      </c>
      <c r="IB94" s="2">
        <v>515.11750637</v>
      </c>
      <c r="IC94" s="2">
        <v>20.90311963999995</v>
      </c>
      <c r="ID94" s="2">
        <v>22.712987180000169</v>
      </c>
      <c r="IE94" s="2">
        <v>23.96343616999966</v>
      </c>
      <c r="IF94" s="2">
        <v>22.92061717000022</v>
      </c>
      <c r="IG94" s="2">
        <v>22.807186780000087</v>
      </c>
      <c r="IH94" s="2">
        <v>1078.5710776599999</v>
      </c>
      <c r="II94" s="2">
        <v>22.291455729999939</v>
      </c>
      <c r="IJ94" s="2">
        <v>18.29441061</v>
      </c>
      <c r="IK94" s="2">
        <v>14.104734839999999</v>
      </c>
      <c r="IL94" s="2">
        <v>13.893811509999999</v>
      </c>
      <c r="IM94" s="2">
        <v>11.734340599999999</v>
      </c>
      <c r="IN94" s="2">
        <v>829.12844260999998</v>
      </c>
      <c r="IO94" s="2">
        <v>10.111895350000029</v>
      </c>
      <c r="IP94" s="2">
        <v>8.8830454400000427</v>
      </c>
      <c r="IQ94" s="2">
        <v>11.313682169999932</v>
      </c>
      <c r="IR94" s="2">
        <v>10.697136049999992</v>
      </c>
      <c r="IS94" s="2">
        <v>10.073345059999976</v>
      </c>
      <c r="IT94" s="2">
        <v>601.32045941000001</v>
      </c>
      <c r="IU94" s="2">
        <v>7.494025320000091</v>
      </c>
      <c r="IV94" s="2">
        <v>9.013510629999999</v>
      </c>
      <c r="IW94" s="2">
        <v>6.9047439400000004</v>
      </c>
      <c r="IX94" s="2">
        <v>7.1518495100000008</v>
      </c>
      <c r="IY94" s="2">
        <v>6.0535971400000008</v>
      </c>
      <c r="IZ94" s="2">
        <v>453.05794908000001</v>
      </c>
      <c r="JA94" s="2">
        <v>5.5027005400000002</v>
      </c>
      <c r="JB94" s="2">
        <v>7.9561959399999997</v>
      </c>
      <c r="JC94" s="2">
        <v>11.70544076</v>
      </c>
      <c r="JD94" s="2">
        <v>13.804044960000001</v>
      </c>
      <c r="JE94" s="2">
        <v>11.783430599999999</v>
      </c>
      <c r="JF94" s="2">
        <v>495.25482203000001</v>
      </c>
      <c r="JG94" s="2">
        <v>19.113525620000001</v>
      </c>
      <c r="JH94" s="2">
        <v>14.901935860000004</v>
      </c>
      <c r="JI94" s="2">
        <v>14.225170989999999</v>
      </c>
      <c r="JJ94" s="2">
        <v>22.635684019999999</v>
      </c>
      <c r="JK94" s="2">
        <v>28.73550096</v>
      </c>
      <c r="JL94" s="2">
        <v>467.18003006000004</v>
      </c>
      <c r="JM94" s="2">
        <v>18.52201367</v>
      </c>
      <c r="JN94" s="2">
        <v>18.337745649999999</v>
      </c>
      <c r="JO94" s="2">
        <v>12.2412039</v>
      </c>
      <c r="JP94" s="2">
        <v>19.386390219999985</v>
      </c>
      <c r="JQ94" s="2">
        <v>13.587003300000001</v>
      </c>
      <c r="JR94" s="2">
        <v>326.03494419000003</v>
      </c>
      <c r="JS94" s="2">
        <v>9.4750472999999982</v>
      </c>
      <c r="JT94" s="2">
        <v>8.7418371299999986</v>
      </c>
      <c r="JU94" s="2">
        <v>7.0474938100000006</v>
      </c>
      <c r="JV94" s="2">
        <v>5.8072914999999998</v>
      </c>
      <c r="JW94" s="2">
        <v>4.3016219600000003</v>
      </c>
      <c r="JX94" s="2">
        <v>178.62148207000001</v>
      </c>
      <c r="JY94" s="2">
        <v>5.0860251499999798</v>
      </c>
      <c r="JZ94" s="2">
        <v>15.492000629999996</v>
      </c>
      <c r="KA94" s="2">
        <v>24.611933129999997</v>
      </c>
      <c r="KB94" s="2">
        <v>32.981872629999998</v>
      </c>
      <c r="KC94" s="2">
        <v>39.269114450000011</v>
      </c>
      <c r="KD94" s="2">
        <v>129.19899534000001</v>
      </c>
      <c r="KE94" s="2">
        <v>46.259553570000008</v>
      </c>
      <c r="KF94" s="2">
        <v>46.630715790000004</v>
      </c>
      <c r="KG94" s="2">
        <v>48.779966729999998</v>
      </c>
      <c r="KH94" s="2">
        <v>52.336080620000004</v>
      </c>
      <c r="KI94" s="2">
        <v>51.503284250000007</v>
      </c>
      <c r="KJ94" s="2">
        <v>98.222542669999996</v>
      </c>
      <c r="KK94" s="2">
        <v>48.652940089999994</v>
      </c>
      <c r="KL94" s="2">
        <v>57.830533170000002</v>
      </c>
      <c r="KM94" s="2">
        <v>59.754977199999999</v>
      </c>
      <c r="KN94" s="2">
        <v>71.859798589999983</v>
      </c>
      <c r="KO94" s="2">
        <v>109.82509514</v>
      </c>
      <c r="KP94" s="2">
        <v>166.22180335000002</v>
      </c>
      <c r="KQ94" s="2">
        <v>177.57828474000004</v>
      </c>
      <c r="KR94" s="2">
        <v>150.21481151</v>
      </c>
    </row>
    <row r="95" spans="1:304" x14ac:dyDescent="0.2">
      <c r="A95" t="s">
        <v>105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1.3243621699999999</v>
      </c>
      <c r="AA95" s="2">
        <v>2.2336709999999999E-2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3.76759252</v>
      </c>
      <c r="AH95" s="2">
        <v>0</v>
      </c>
      <c r="AI95" s="2">
        <v>0</v>
      </c>
      <c r="AJ95" s="2">
        <v>0</v>
      </c>
      <c r="AK95" s="2">
        <v>8.5473762099999995</v>
      </c>
      <c r="AL95" s="2">
        <v>0</v>
      </c>
      <c r="AM95" s="2">
        <v>6.3827142000000006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6.4925772899999998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20.976257750000002</v>
      </c>
      <c r="AZ95" s="2">
        <v>0</v>
      </c>
      <c r="BA95" s="2">
        <v>0</v>
      </c>
      <c r="BB95" s="2">
        <v>0</v>
      </c>
      <c r="BC95" s="2">
        <v>0</v>
      </c>
      <c r="BD95" s="2">
        <v>1.6954104800000001</v>
      </c>
      <c r="BE95" s="2">
        <v>23.251620879999997</v>
      </c>
      <c r="BF95" s="2">
        <v>0</v>
      </c>
      <c r="BG95" s="2">
        <v>2.467482E-2</v>
      </c>
      <c r="BH95" s="2">
        <v>0</v>
      </c>
      <c r="BI95" s="2">
        <v>42.150821659999998</v>
      </c>
      <c r="BJ95" s="2">
        <v>2.1456350499999997</v>
      </c>
      <c r="BK95" s="2">
        <v>0</v>
      </c>
      <c r="BL95" s="2">
        <v>12.18141883</v>
      </c>
      <c r="BM95" s="2">
        <v>0</v>
      </c>
      <c r="BN95" s="2">
        <v>0</v>
      </c>
      <c r="BO95" s="2">
        <v>0</v>
      </c>
      <c r="BP95" s="2">
        <v>0</v>
      </c>
      <c r="BQ95" s="2">
        <v>7.1480099999999998E-3</v>
      </c>
      <c r="BR95" s="2">
        <v>0</v>
      </c>
      <c r="BS95" s="2">
        <v>73.619437529999999</v>
      </c>
      <c r="BT95" s="2">
        <v>0</v>
      </c>
      <c r="BU95" s="2">
        <v>59.643360580000007</v>
      </c>
      <c r="BV95" s="2">
        <v>44.314534000000002</v>
      </c>
      <c r="BW95" s="2">
        <v>59.813942819999994</v>
      </c>
      <c r="BX95" s="2">
        <v>0</v>
      </c>
      <c r="BY95" s="2">
        <v>0</v>
      </c>
      <c r="BZ95" s="2">
        <v>0</v>
      </c>
      <c r="CA95" s="2">
        <v>0</v>
      </c>
      <c r="CB95" s="2">
        <v>2.95554527</v>
      </c>
      <c r="CC95" s="2">
        <v>7.3909449999999994</v>
      </c>
      <c r="CD95" s="2">
        <v>0</v>
      </c>
      <c r="CE95" s="2">
        <v>131.27145991</v>
      </c>
      <c r="CF95" s="2">
        <v>13.438831930000001</v>
      </c>
      <c r="CG95" s="2">
        <v>0</v>
      </c>
      <c r="CH95" s="2">
        <v>0</v>
      </c>
      <c r="CI95" s="2">
        <v>173.46799345000002</v>
      </c>
      <c r="CJ95" s="2">
        <v>1.9037120000000001</v>
      </c>
      <c r="CK95" s="2">
        <v>0</v>
      </c>
      <c r="CL95" s="2">
        <v>0</v>
      </c>
      <c r="CM95" s="2">
        <v>0</v>
      </c>
      <c r="CN95" s="2">
        <v>16.24524899</v>
      </c>
      <c r="CO95" s="2">
        <v>133.07843009999999</v>
      </c>
      <c r="CP95" s="2">
        <v>0</v>
      </c>
      <c r="CQ95" s="2">
        <v>0</v>
      </c>
      <c r="CR95" s="2">
        <v>0.72282659999999999</v>
      </c>
      <c r="CS95" s="2">
        <v>21.712975140000001</v>
      </c>
      <c r="CT95" s="2">
        <v>0</v>
      </c>
      <c r="CU95" s="2">
        <v>26.34228869</v>
      </c>
      <c r="CV95" s="2">
        <v>0.78889457000000007</v>
      </c>
      <c r="CW95" s="2">
        <v>9.9698389999999998E-2</v>
      </c>
      <c r="CX95" s="2">
        <v>0.22969249999999999</v>
      </c>
      <c r="CY95" s="2">
        <v>0.16996267000000001</v>
      </c>
      <c r="CZ95" s="2">
        <v>177.91297166999999</v>
      </c>
      <c r="DA95" s="2">
        <v>57.330660799999997</v>
      </c>
      <c r="DB95" s="2">
        <v>0.10053859</v>
      </c>
      <c r="DC95" s="2">
        <v>0.12923862</v>
      </c>
      <c r="DD95" s="2">
        <v>4.1832639299999999</v>
      </c>
      <c r="DE95" s="2">
        <v>0.25378055999999999</v>
      </c>
      <c r="DF95" s="2">
        <v>106.90720046000001</v>
      </c>
      <c r="DG95" s="2">
        <v>193.50891099</v>
      </c>
      <c r="DH95" s="2">
        <v>0</v>
      </c>
      <c r="DI95" s="2">
        <v>0.10870994</v>
      </c>
      <c r="DJ95" s="2">
        <v>0.13231854000000001</v>
      </c>
      <c r="DK95" s="2">
        <v>0.1396667</v>
      </c>
      <c r="DL95" s="2">
        <v>3.5323039999999999</v>
      </c>
      <c r="DM95" s="2">
        <v>21.814651000000001</v>
      </c>
      <c r="DN95" s="2">
        <v>0.106</v>
      </c>
      <c r="DO95" s="2">
        <v>0.43099999999999999</v>
      </c>
      <c r="DP95" s="2">
        <v>101.658</v>
      </c>
      <c r="DQ95" s="2">
        <v>56.579000000000001</v>
      </c>
      <c r="DR95" s="2">
        <v>4.6520000000000001</v>
      </c>
      <c r="DS95" s="2">
        <v>4.2562500000000003E-2</v>
      </c>
      <c r="DT95" s="2">
        <v>7.7009750000000002E-2</v>
      </c>
      <c r="DU95" s="2">
        <v>0.29667178999999999</v>
      </c>
      <c r="DV95" s="2">
        <v>0.39240293000000004</v>
      </c>
      <c r="DW95" s="2">
        <v>0.66048019000000002</v>
      </c>
      <c r="DX95" s="2">
        <v>2.57</v>
      </c>
      <c r="DY95" s="2">
        <v>16.91066198</v>
      </c>
      <c r="DZ95" s="2">
        <v>8.3000000000000004E-2</v>
      </c>
      <c r="EA95" s="2">
        <v>8.3000000000000004E-2</v>
      </c>
      <c r="EB95" s="2">
        <v>0.19700000000000001</v>
      </c>
      <c r="EC95" s="2">
        <v>1.5269999999999999</v>
      </c>
      <c r="ED95" s="2">
        <v>19.528166999999996</v>
      </c>
      <c r="EE95" s="2">
        <v>0.35203733999999998</v>
      </c>
      <c r="EF95" s="2">
        <v>0.88667019000000002</v>
      </c>
      <c r="EG95" s="2">
        <v>2.74639123</v>
      </c>
      <c r="EH95" s="2">
        <v>0.85799999999999998</v>
      </c>
      <c r="EI95" s="2">
        <v>0.46121697</v>
      </c>
      <c r="EJ95" s="2">
        <v>2.7701404300000001</v>
      </c>
      <c r="EK95" s="2">
        <v>0.34492923000000003</v>
      </c>
      <c r="EL95" s="2">
        <v>2.8312670000000002E-2</v>
      </c>
      <c r="EM95" s="2">
        <v>0.14410946000000002</v>
      </c>
      <c r="EN95" s="2">
        <v>0.10041385</v>
      </c>
      <c r="EO95" s="2">
        <v>0.14847784999999999</v>
      </c>
      <c r="EP95" s="2">
        <v>15.745776929999998</v>
      </c>
      <c r="EQ95" s="2">
        <v>2.157355E-2</v>
      </c>
      <c r="ER95" s="2">
        <v>-6.2765219999999997E-2</v>
      </c>
      <c r="ES95" s="2">
        <v>0.11017014</v>
      </c>
      <c r="ET95" s="2">
        <v>-118.80715654999996</v>
      </c>
      <c r="EU95" s="2">
        <v>0.31632312000000001</v>
      </c>
      <c r="EV95" s="2">
        <v>0.74328177000000006</v>
      </c>
      <c r="EW95" s="2">
        <v>-13.043913329999999</v>
      </c>
      <c r="EX95" s="2">
        <v>23.245773689999996</v>
      </c>
      <c r="EY95" s="2">
        <v>-1.8348399899999999</v>
      </c>
      <c r="EZ95" s="2">
        <v>6.1880165099999864</v>
      </c>
      <c r="FA95" s="2">
        <v>0.41748178999999996</v>
      </c>
      <c r="FB95" s="2">
        <v>7.9006641700000007</v>
      </c>
      <c r="FC95" s="2">
        <v>-5.9219359999999992E-2</v>
      </c>
      <c r="FD95" s="2">
        <v>0.65515471999999997</v>
      </c>
      <c r="FE95" s="2">
        <v>1.04878052</v>
      </c>
      <c r="FF95" s="2">
        <v>0.48302360000000011</v>
      </c>
      <c r="FG95" s="2">
        <v>0.57906524999999998</v>
      </c>
      <c r="FH95" s="2">
        <v>1.0463926199999998</v>
      </c>
      <c r="FI95" s="2">
        <v>-13.488728330000002</v>
      </c>
      <c r="FJ95" s="2">
        <v>0.30331885999999997</v>
      </c>
      <c r="FK95" s="2">
        <v>0.13271652</v>
      </c>
      <c r="FL95" s="2">
        <v>0.21005237000000002</v>
      </c>
      <c r="FM95" s="2">
        <v>0.85027775000000005</v>
      </c>
      <c r="FN95" s="2">
        <v>23.23691934</v>
      </c>
      <c r="FO95" s="2">
        <v>0</v>
      </c>
      <c r="FP95" s="2">
        <v>-1.2806309999999996E-2</v>
      </c>
      <c r="FQ95" s="2">
        <v>6.607766000000001E-2</v>
      </c>
      <c r="FR95" s="2">
        <v>6.1814077999999997</v>
      </c>
      <c r="FS95" s="2">
        <v>-12.41018116</v>
      </c>
      <c r="FT95" s="2">
        <v>22.74076299</v>
      </c>
      <c r="FU95" s="2">
        <v>-15.947609720000001</v>
      </c>
      <c r="FV95" s="2">
        <v>-3.0414840000000002E-2</v>
      </c>
      <c r="FW95" s="2">
        <v>-0.38704686999999999</v>
      </c>
      <c r="FX95" s="2">
        <v>7.7183809999999992E-2</v>
      </c>
      <c r="FY95" s="2">
        <v>8.079088999999999E-2</v>
      </c>
      <c r="FZ95" s="2">
        <v>80.747552199999987</v>
      </c>
      <c r="GA95" s="2">
        <v>0</v>
      </c>
      <c r="GB95" s="2">
        <v>-18.323775950000002</v>
      </c>
      <c r="GC95" s="2">
        <v>5.2423861000000009</v>
      </c>
      <c r="GD95" s="2">
        <v>4.3676539999999986E-2</v>
      </c>
      <c r="GE95" s="2">
        <v>0.17353403000000001</v>
      </c>
      <c r="GF95" s="2">
        <v>0.33414135</v>
      </c>
      <c r="GG95" s="2">
        <v>-17.416630639999997</v>
      </c>
      <c r="GH95" s="2">
        <v>-2.4113709999999997E-2</v>
      </c>
      <c r="GI95" s="2">
        <v>16.407237689999999</v>
      </c>
      <c r="GJ95" s="2">
        <v>-1.6288725099999999</v>
      </c>
      <c r="GK95" s="2">
        <v>-1.9512209999999999E-2</v>
      </c>
      <c r="GL95" s="2">
        <v>0.47056908000000003</v>
      </c>
      <c r="GM95" s="2">
        <v>0.23341820999999999</v>
      </c>
      <c r="GN95" s="2">
        <v>-3.6110881899999998</v>
      </c>
      <c r="GO95" s="2">
        <v>146.88442094000001</v>
      </c>
      <c r="GP95" s="2">
        <v>-5.0250855899999989</v>
      </c>
      <c r="GQ95" s="2">
        <v>221.42082937000004</v>
      </c>
      <c r="GR95" s="2">
        <v>7.498144000000001E-2</v>
      </c>
      <c r="GS95" s="2">
        <v>-27.70015772</v>
      </c>
      <c r="GT95" s="2">
        <v>-2.23415535</v>
      </c>
      <c r="GU95" s="2">
        <v>0.79728784000000008</v>
      </c>
      <c r="GV95" s="2">
        <v>0.82260434999999998</v>
      </c>
      <c r="GW95" s="2">
        <v>-7.7253699999999996E-3</v>
      </c>
      <c r="GX95" s="2">
        <v>1.99758561</v>
      </c>
      <c r="GY95" s="2">
        <v>0</v>
      </c>
      <c r="GZ95" s="2">
        <v>5.3214163900000013</v>
      </c>
      <c r="HA95" s="2">
        <v>97.45248964000001</v>
      </c>
      <c r="HB95" s="2">
        <v>-17.427329539999999</v>
      </c>
      <c r="HC95" s="2">
        <v>-1.7130070000000001E-2</v>
      </c>
      <c r="HD95" s="2">
        <v>-4.4774224599999997</v>
      </c>
      <c r="HE95" s="2">
        <v>-19.000996740000001</v>
      </c>
      <c r="HF95" s="2">
        <v>0.19882695</v>
      </c>
      <c r="HG95" s="2">
        <v>0.16247198999999996</v>
      </c>
      <c r="HH95" s="2">
        <v>0.24493945000000003</v>
      </c>
      <c r="HI95" s="2">
        <v>6.35059532</v>
      </c>
      <c r="HJ95" s="2">
        <v>0</v>
      </c>
      <c r="HK95" s="2">
        <v>13.198027300000001</v>
      </c>
      <c r="HL95" s="2">
        <v>3.1470551299999996</v>
      </c>
      <c r="HM95" s="2">
        <v>4.0691670000000002</v>
      </c>
      <c r="HN95" s="2">
        <v>4.07060522</v>
      </c>
      <c r="HO95" s="2">
        <v>165.77639561999999</v>
      </c>
      <c r="HP95" s="2">
        <v>713.93981423000014</v>
      </c>
      <c r="HQ95" s="2">
        <v>9.0604321599999995</v>
      </c>
      <c r="HR95" s="2">
        <v>7.3966354699999757</v>
      </c>
      <c r="HS95" s="2">
        <v>82.81584475999999</v>
      </c>
      <c r="HT95" s="2">
        <v>5.7746755500000102</v>
      </c>
      <c r="HU95" s="2">
        <v>1490.14713826</v>
      </c>
      <c r="HV95" s="2">
        <v>1794.3175120100002</v>
      </c>
      <c r="HW95" s="2">
        <v>5.9632193100000004</v>
      </c>
      <c r="HX95" s="2">
        <v>7.13349279</v>
      </c>
      <c r="HY95" s="2">
        <v>6.4276106300000002</v>
      </c>
      <c r="HZ95" s="2">
        <v>6.0418385100000007</v>
      </c>
      <c r="IA95" s="2">
        <v>6.5144621900000956</v>
      </c>
      <c r="IB95" s="2">
        <v>1109.8016163699999</v>
      </c>
      <c r="IC95" s="2">
        <v>7.1106779799999522</v>
      </c>
      <c r="ID95" s="2">
        <v>7.2122828099998655</v>
      </c>
      <c r="IE95" s="2">
        <v>6.5236130599999615</v>
      </c>
      <c r="IF95" s="2">
        <v>5.9075989499999872</v>
      </c>
      <c r="IG95" s="2">
        <v>6.0455122800000956</v>
      </c>
      <c r="IH95" s="2">
        <v>1162.9680532699999</v>
      </c>
      <c r="II95" s="2">
        <v>6.0869140600000664</v>
      </c>
      <c r="IJ95" s="2">
        <v>3.7645060099999994</v>
      </c>
      <c r="IK95" s="2">
        <v>4.2995834899999998</v>
      </c>
      <c r="IL95" s="2">
        <v>2.2553810200000002</v>
      </c>
      <c r="IM95" s="2">
        <v>2.6351847799999994</v>
      </c>
      <c r="IN95" s="2">
        <v>986.71503471000005</v>
      </c>
      <c r="IO95" s="2">
        <v>1.4855089500000263</v>
      </c>
      <c r="IP95" s="2">
        <v>3.3006400899999622</v>
      </c>
      <c r="IQ95" s="2">
        <v>-8.5851288800000454</v>
      </c>
      <c r="IR95" s="2">
        <v>0.638029979999998</v>
      </c>
      <c r="IS95" s="2">
        <v>9.9848385400000428</v>
      </c>
      <c r="IT95" s="2">
        <v>845.99655274000008</v>
      </c>
      <c r="IU95" s="2">
        <v>0.43549714</v>
      </c>
      <c r="IV95" s="2">
        <v>0.48801683999999995</v>
      </c>
      <c r="IW95" s="2">
        <v>0.40308522999999047</v>
      </c>
      <c r="IX95" s="2">
        <v>0.43436634000000957</v>
      </c>
      <c r="IY95" s="2">
        <v>15.318300199999991</v>
      </c>
      <c r="IZ95" s="2">
        <v>705.23700434</v>
      </c>
      <c r="JA95" s="2">
        <v>0.85769213999996763</v>
      </c>
      <c r="JB95" s="2">
        <v>0.54756072000000955</v>
      </c>
      <c r="JC95" s="2">
        <v>7.81341733</v>
      </c>
      <c r="JD95" s="2">
        <v>0.51805302000000109</v>
      </c>
      <c r="JE95" s="2">
        <v>0.10491976</v>
      </c>
      <c r="JF95" s="2">
        <v>748.52624830000002</v>
      </c>
      <c r="JG95" s="2">
        <v>11.30922472</v>
      </c>
      <c r="JH95" s="2">
        <v>0.17614428000000718</v>
      </c>
      <c r="JI95" s="2">
        <v>0.13481280999999998</v>
      </c>
      <c r="JJ95" s="2">
        <v>0.47444006999999999</v>
      </c>
      <c r="JK95" s="2">
        <v>0.50009110999999995</v>
      </c>
      <c r="JL95" s="2">
        <v>793.99597831999984</v>
      </c>
      <c r="JM95" s="2">
        <v>15.872220430000052</v>
      </c>
      <c r="JN95" s="2">
        <v>0.26842565000000002</v>
      </c>
      <c r="JO95" s="2">
        <v>0.18314506999999999</v>
      </c>
      <c r="JP95" s="2">
        <v>0.17585638999997619</v>
      </c>
      <c r="JQ95" s="2">
        <v>0.13688473999999995</v>
      </c>
      <c r="JR95" s="2">
        <v>430.41543723000007</v>
      </c>
      <c r="JS95" s="2">
        <v>6.1798769999993439E-2</v>
      </c>
      <c r="JT95" s="2">
        <v>6.8398010000000009E-2</v>
      </c>
      <c r="JU95" s="2">
        <v>3.1700849999999996E-2</v>
      </c>
      <c r="JV95" s="2">
        <v>2.2708590000000001E-2</v>
      </c>
      <c r="JW95" s="2">
        <v>0.61473522000000502</v>
      </c>
      <c r="JX95" s="2">
        <v>357.82562369999999</v>
      </c>
      <c r="JY95" s="2">
        <v>1.5232800000011901E-3</v>
      </c>
      <c r="JZ95" s="2">
        <v>1.0602476899999946</v>
      </c>
      <c r="KA95" s="2">
        <v>2.9761657999999955</v>
      </c>
      <c r="KB95" s="2">
        <v>11.407976840000005</v>
      </c>
      <c r="KC95" s="2">
        <v>31.063205940000003</v>
      </c>
      <c r="KD95" s="2">
        <v>591.91719926000007</v>
      </c>
      <c r="KE95" s="2">
        <v>69.548318140000006</v>
      </c>
      <c r="KF95" s="2">
        <v>49.214300779999995</v>
      </c>
      <c r="KG95" s="2">
        <v>43.272393750000013</v>
      </c>
      <c r="KH95" s="2">
        <v>62.440670409999996</v>
      </c>
      <c r="KI95" s="2">
        <v>43.540156809999992</v>
      </c>
      <c r="KJ95" s="2">
        <v>974.60746056000005</v>
      </c>
      <c r="KK95" s="2">
        <v>51.071126509999999</v>
      </c>
      <c r="KL95" s="2">
        <v>69.24638504999993</v>
      </c>
      <c r="KM95" s="2">
        <v>95.132479210000071</v>
      </c>
      <c r="KN95" s="2">
        <v>120.09489191999999</v>
      </c>
      <c r="KO95" s="2">
        <v>169.18744932000004</v>
      </c>
      <c r="KP95" s="2">
        <v>1354.0118740599999</v>
      </c>
      <c r="KQ95" s="2">
        <v>157.37956676000005</v>
      </c>
      <c r="KR95" s="2">
        <v>126.96330205999999</v>
      </c>
    </row>
    <row r="96" spans="1:304" x14ac:dyDescent="0.2">
      <c r="A96" t="s">
        <v>106</v>
      </c>
      <c r="B96" s="2">
        <v>133.69372224</v>
      </c>
      <c r="C96" s="2">
        <v>76.315179209999997</v>
      </c>
      <c r="D96" s="2">
        <v>124.65056267</v>
      </c>
      <c r="E96" s="2">
        <v>40.960068190000001</v>
      </c>
      <c r="F96" s="2">
        <v>58.083415540000004</v>
      </c>
      <c r="G96" s="2">
        <v>107.35864687</v>
      </c>
      <c r="H96" s="2">
        <v>74.00301085000001</v>
      </c>
      <c r="I96" s="2">
        <v>36.506667899999997</v>
      </c>
      <c r="J96" s="2">
        <v>22.058989740000001</v>
      </c>
      <c r="K96" s="2">
        <v>76.494457490000002</v>
      </c>
      <c r="L96" s="2">
        <v>20.596958600000001</v>
      </c>
      <c r="M96" s="2">
        <v>17.847540550000002</v>
      </c>
      <c r="N96" s="2">
        <v>89.765094120000001</v>
      </c>
      <c r="O96" s="2">
        <v>33.990807410000002</v>
      </c>
      <c r="P96" s="2">
        <v>-1.7811143000000009</v>
      </c>
      <c r="Q96" s="2">
        <v>26.345163119999999</v>
      </c>
      <c r="R96" s="2">
        <v>24.491897619999996</v>
      </c>
      <c r="S96" s="2">
        <v>34.36036</v>
      </c>
      <c r="T96" s="2">
        <v>24.775982580000001</v>
      </c>
      <c r="U96" s="2">
        <v>20.403042019999997</v>
      </c>
      <c r="V96" s="2">
        <v>37.041403819999999</v>
      </c>
      <c r="W96" s="2">
        <v>51.628998120000006</v>
      </c>
      <c r="X96" s="2">
        <v>33.430055940000003</v>
      </c>
      <c r="Y96" s="2">
        <v>125.06550400000002</v>
      </c>
      <c r="Z96" s="2">
        <v>-30.85339536</v>
      </c>
      <c r="AA96" s="2">
        <v>-38.920925429999997</v>
      </c>
      <c r="AB96" s="2">
        <v>9.3870665300000038</v>
      </c>
      <c r="AC96" s="2">
        <v>22.596892699999998</v>
      </c>
      <c r="AD96" s="2">
        <v>24.514255930000008</v>
      </c>
      <c r="AE96" s="2">
        <v>6.7462890899999985</v>
      </c>
      <c r="AF96" s="2">
        <v>12.708029469999998</v>
      </c>
      <c r="AG96" s="2">
        <v>22.412167369999999</v>
      </c>
      <c r="AH96" s="2">
        <v>70.472506539999998</v>
      </c>
      <c r="AI96" s="2">
        <v>160.65988681999997</v>
      </c>
      <c r="AJ96" s="2">
        <v>18.254520379999999</v>
      </c>
      <c r="AK96" s="2">
        <v>3.8562811800000034</v>
      </c>
      <c r="AL96" s="2">
        <v>-12.203173490000005</v>
      </c>
      <c r="AM96" s="2">
        <v>-40.522912080000005</v>
      </c>
      <c r="AN96" s="2">
        <v>3.4563150099999937</v>
      </c>
      <c r="AO96" s="2">
        <v>12.586202539999995</v>
      </c>
      <c r="AP96" s="2">
        <v>39.419767799999995</v>
      </c>
      <c r="AQ96" s="2">
        <v>4.5911256800000002</v>
      </c>
      <c r="AR96" s="2">
        <v>42.181881419999996</v>
      </c>
      <c r="AS96" s="2">
        <v>245.80736026000002</v>
      </c>
      <c r="AT96" s="2">
        <v>63.771147830000004</v>
      </c>
      <c r="AU96" s="2">
        <v>53.54954978</v>
      </c>
      <c r="AV96" s="2">
        <v>37.104341750000003</v>
      </c>
      <c r="AW96" s="2">
        <v>15.546855350000001</v>
      </c>
      <c r="AX96" s="2">
        <v>-6.163599890000004</v>
      </c>
      <c r="AY96" s="2">
        <v>33.821257980000006</v>
      </c>
      <c r="AZ96" s="2">
        <v>125.83507972000001</v>
      </c>
      <c r="BA96" s="2">
        <v>22.269179010000002</v>
      </c>
      <c r="BB96" s="2">
        <v>95.164379340000011</v>
      </c>
      <c r="BC96" s="2">
        <v>52.516122100000004</v>
      </c>
      <c r="BD96" s="2">
        <v>40.076275900000006</v>
      </c>
      <c r="BE96" s="2">
        <v>17.906350609999997</v>
      </c>
      <c r="BF96" s="2">
        <v>-14.242893119999998</v>
      </c>
      <c r="BG96" s="2">
        <v>16.524099680000006</v>
      </c>
      <c r="BH96" s="2">
        <v>-51.128563220000018</v>
      </c>
      <c r="BI96" s="2">
        <v>18.942270959999988</v>
      </c>
      <c r="BJ96" s="2">
        <v>-20.441489789999991</v>
      </c>
      <c r="BK96" s="2">
        <v>28.163366669999998</v>
      </c>
      <c r="BL96" s="2">
        <v>9.017718099999998</v>
      </c>
      <c r="BM96" s="2">
        <v>7.5233190999999966</v>
      </c>
      <c r="BN96" s="2">
        <v>-2.3595529300000022</v>
      </c>
      <c r="BO96" s="2">
        <v>-11.094077980000002</v>
      </c>
      <c r="BP96" s="2">
        <v>10.208417880000002</v>
      </c>
      <c r="BQ96" s="2">
        <v>-22.487565760000003</v>
      </c>
      <c r="BR96" s="2">
        <v>-68.950188330000003</v>
      </c>
      <c r="BS96" s="2">
        <v>-159.01369525000001</v>
      </c>
      <c r="BT96" s="2">
        <v>-175.86898603</v>
      </c>
      <c r="BU96" s="2">
        <v>-38.54021900999998</v>
      </c>
      <c r="BV96" s="2">
        <v>-154.19698836000001</v>
      </c>
      <c r="BW96" s="2">
        <v>-30.670523850000002</v>
      </c>
      <c r="BX96" s="2">
        <v>-54.270540959999991</v>
      </c>
      <c r="BY96" s="2">
        <v>-50.619565899999998</v>
      </c>
      <c r="BZ96" s="2">
        <v>-4.6306762399999997</v>
      </c>
      <c r="CA96" s="2">
        <v>-3.6384469499999996</v>
      </c>
      <c r="CB96" s="2">
        <v>84.005472389999994</v>
      </c>
      <c r="CC96" s="2">
        <v>69.655115420000001</v>
      </c>
      <c r="CD96" s="2">
        <v>216.68342531000002</v>
      </c>
      <c r="CE96" s="2">
        <v>165.99259767999999</v>
      </c>
      <c r="CF96" s="2">
        <v>8.029901259999999</v>
      </c>
      <c r="CG96" s="2">
        <v>149.73991996999999</v>
      </c>
      <c r="CH96" s="2">
        <v>17.62028029</v>
      </c>
      <c r="CI96" s="2">
        <v>-4.4639569999999997</v>
      </c>
      <c r="CJ96" s="2">
        <v>157.14507699999999</v>
      </c>
      <c r="CK96" s="2">
        <v>-94.425542460000003</v>
      </c>
      <c r="CL96" s="2">
        <v>-51.105349390000001</v>
      </c>
      <c r="CM96" s="2">
        <v>-105.41358469999999</v>
      </c>
      <c r="CN96" s="2">
        <v>17.16045243000001</v>
      </c>
      <c r="CO96" s="2">
        <v>7.1137183499999992</v>
      </c>
      <c r="CP96" s="2">
        <v>7.8243412999999995</v>
      </c>
      <c r="CQ96" s="2">
        <v>13.542030400000002</v>
      </c>
      <c r="CR96" s="2">
        <v>115.09094947999999</v>
      </c>
      <c r="CS96" s="2">
        <v>156.89475228000001</v>
      </c>
      <c r="CT96" s="2">
        <v>80.037000000000006</v>
      </c>
      <c r="CU96" s="2">
        <v>101.01347659000001</v>
      </c>
      <c r="CV96" s="2">
        <v>125.1287734</v>
      </c>
      <c r="CW96" s="2">
        <v>29.643917839999979</v>
      </c>
      <c r="CX96" s="2">
        <v>48.386942170000005</v>
      </c>
      <c r="CY96" s="2">
        <v>-2.4522947300000055</v>
      </c>
      <c r="CZ96" s="2">
        <v>29.041080980000004</v>
      </c>
      <c r="DA96" s="2">
        <v>-49.778999540000001</v>
      </c>
      <c r="DB96" s="2">
        <v>75.60965582</v>
      </c>
      <c r="DC96" s="2">
        <v>215.52013798000002</v>
      </c>
      <c r="DD96" s="2">
        <v>154.36960868</v>
      </c>
      <c r="DE96" s="2">
        <v>291.43277610617292</v>
      </c>
      <c r="DF96" s="2">
        <v>84.877173850000005</v>
      </c>
      <c r="DG96" s="2">
        <v>50.948933400000001</v>
      </c>
      <c r="DH96" s="2">
        <v>54.636917490000002</v>
      </c>
      <c r="DI96" s="2">
        <v>100.77378784999999</v>
      </c>
      <c r="DJ96" s="2">
        <v>198.02237226</v>
      </c>
      <c r="DK96" s="2">
        <v>60.646203810000017</v>
      </c>
      <c r="DL96" s="2">
        <v>194.09001899999998</v>
      </c>
      <c r="DM96" s="2">
        <v>-6.0134240000000077</v>
      </c>
      <c r="DN96" s="2">
        <v>190.87755048</v>
      </c>
      <c r="DO96" s="2">
        <v>94.084999999999994</v>
      </c>
      <c r="DP96" s="2">
        <v>60.637999999999998</v>
      </c>
      <c r="DQ96" s="2">
        <v>75.785492729999987</v>
      </c>
      <c r="DR96" s="2">
        <v>166.72175979161736</v>
      </c>
      <c r="DS96" s="2">
        <v>210.09265883491085</v>
      </c>
      <c r="DT96" s="2">
        <v>124.00311162347177</v>
      </c>
      <c r="DU96" s="2">
        <v>44.206280439999993</v>
      </c>
      <c r="DV96" s="2">
        <v>181.29079346</v>
      </c>
      <c r="DW96" s="2">
        <v>162.84786323999998</v>
      </c>
      <c r="DX96" s="2">
        <v>53.02510668</v>
      </c>
      <c r="DY96" s="2">
        <v>71.547334219999996</v>
      </c>
      <c r="DZ96" s="2">
        <v>88.585999999999999</v>
      </c>
      <c r="EA96" s="2">
        <v>5.142000000000003</v>
      </c>
      <c r="EB96" s="2">
        <v>-4.1062767699999512</v>
      </c>
      <c r="EC96" s="2">
        <v>-15.66267148</v>
      </c>
      <c r="ED96" s="2">
        <v>54.772285400000015</v>
      </c>
      <c r="EE96" s="2">
        <v>39.25959666</v>
      </c>
      <c r="EF96" s="2">
        <v>125.22782712</v>
      </c>
      <c r="EG96" s="2">
        <v>196.57006770999999</v>
      </c>
      <c r="EH96" s="2">
        <v>61.519160720000002</v>
      </c>
      <c r="EI96" s="2">
        <v>-36.902903239999986</v>
      </c>
      <c r="EJ96" s="2">
        <v>58.986018209999997</v>
      </c>
      <c r="EK96" s="2">
        <v>-5.765507760000002</v>
      </c>
      <c r="EL96" s="2">
        <v>-16.144386099999991</v>
      </c>
      <c r="EM96" s="2">
        <v>-22.097836039999983</v>
      </c>
      <c r="EN96" s="2">
        <v>206.10380702999998</v>
      </c>
      <c r="EO96" s="2">
        <v>125.05913561</v>
      </c>
      <c r="EP96" s="2">
        <v>249.54005855999998</v>
      </c>
      <c r="EQ96" s="2">
        <v>130.40531559999999</v>
      </c>
      <c r="ER96" s="2">
        <v>219.53492169</v>
      </c>
      <c r="ES96" s="2">
        <v>317.83711615999999</v>
      </c>
      <c r="ET96" s="2">
        <v>99.194878759999995</v>
      </c>
      <c r="EU96" s="2">
        <v>129.25218554</v>
      </c>
      <c r="EV96" s="2">
        <v>294.52934873000004</v>
      </c>
      <c r="EW96" s="2">
        <v>355.27267389000008</v>
      </c>
      <c r="EX96" s="2">
        <v>290.54617144999997</v>
      </c>
      <c r="EY96" s="2">
        <v>1030.2927027500002</v>
      </c>
      <c r="EZ96" s="2">
        <v>171.97761127999999</v>
      </c>
      <c r="FA96" s="2">
        <v>60.162135680000006</v>
      </c>
      <c r="FB96" s="2">
        <v>467.25981647000003</v>
      </c>
      <c r="FC96" s="2">
        <v>270.35032415000001</v>
      </c>
      <c r="FD96" s="2">
        <v>439.04528177999998</v>
      </c>
      <c r="FE96" s="2">
        <v>198.09347538</v>
      </c>
      <c r="FF96" s="2">
        <v>277.92119023999999</v>
      </c>
      <c r="FG96" s="2">
        <v>419.67179584999997</v>
      </c>
      <c r="FH96" s="2">
        <v>124.59176083</v>
      </c>
      <c r="FI96" s="2">
        <v>91.358280730000004</v>
      </c>
      <c r="FJ96" s="2">
        <v>185.67675627</v>
      </c>
      <c r="FK96" s="2">
        <v>181.70030566</v>
      </c>
      <c r="FL96" s="2">
        <v>62.523165559999988</v>
      </c>
      <c r="FM96" s="2">
        <v>-154.87220695999997</v>
      </c>
      <c r="FN96" s="2">
        <v>101.88596235000001</v>
      </c>
      <c r="FO96" s="2">
        <v>-347.64741996999999</v>
      </c>
      <c r="FP96" s="2">
        <v>39.034770429999966</v>
      </c>
      <c r="FQ96" s="2">
        <v>-63.601358039999994</v>
      </c>
      <c r="FR96" s="2">
        <v>60.71682835999998</v>
      </c>
      <c r="FS96" s="2">
        <v>109.34537564</v>
      </c>
      <c r="FT96" s="2">
        <v>244.75195959999999</v>
      </c>
      <c r="FU96" s="2">
        <v>-34.48186621</v>
      </c>
      <c r="FV96" s="2">
        <v>15.353025900000008</v>
      </c>
      <c r="FW96" s="2">
        <v>471.20750253999995</v>
      </c>
      <c r="FX96" s="2">
        <v>-20.875916549999992</v>
      </c>
      <c r="FY96" s="2">
        <v>-110.52735765</v>
      </c>
      <c r="FZ96" s="2">
        <v>373.83605998000002</v>
      </c>
      <c r="GA96" s="2">
        <v>84.935524229999984</v>
      </c>
      <c r="GB96" s="2">
        <v>140.50927149</v>
      </c>
      <c r="GC96" s="2">
        <v>158.35549036999998</v>
      </c>
      <c r="GD96" s="2">
        <v>32.517885639999989</v>
      </c>
      <c r="GE96" s="2">
        <v>32.828491270000001</v>
      </c>
      <c r="GF96" s="2">
        <v>-54.500554729999976</v>
      </c>
      <c r="GG96" s="2">
        <v>-53.942248680000006</v>
      </c>
      <c r="GH96" s="2">
        <v>-161.23754165</v>
      </c>
      <c r="GI96" s="2">
        <v>5.4897437699999969</v>
      </c>
      <c r="GJ96" s="2">
        <v>57.472666439999998</v>
      </c>
      <c r="GK96" s="2">
        <v>-67.544004090000016</v>
      </c>
      <c r="GL96" s="2">
        <v>85.341148209999943</v>
      </c>
      <c r="GM96" s="2">
        <v>115.10308313</v>
      </c>
      <c r="GN96" s="2">
        <v>91.169954649999994</v>
      </c>
      <c r="GO96" s="2">
        <v>-31.829122149999989</v>
      </c>
      <c r="GP96" s="2">
        <v>-49.904321310000007</v>
      </c>
      <c r="GQ96" s="2">
        <v>122.62663698999998</v>
      </c>
      <c r="GR96" s="2">
        <v>-168.51899136999998</v>
      </c>
      <c r="GS96" s="2">
        <v>14.740562269999995</v>
      </c>
      <c r="GT96" s="2">
        <v>19.007784649999984</v>
      </c>
      <c r="GU96" s="2">
        <v>84.230381750000006</v>
      </c>
      <c r="GV96" s="2">
        <v>4.7379463800000048</v>
      </c>
      <c r="GW96" s="2">
        <v>-11.512665799999995</v>
      </c>
      <c r="GX96" s="2">
        <v>254.14649196000005</v>
      </c>
      <c r="GY96" s="2">
        <v>-66.52335192000001</v>
      </c>
      <c r="GZ96" s="2">
        <v>22.912888130000027</v>
      </c>
      <c r="HA96" s="2">
        <v>62.019404800000032</v>
      </c>
      <c r="HB96" s="2">
        <v>59.581742000000006</v>
      </c>
      <c r="HC96" s="2">
        <v>90.370506920000011</v>
      </c>
      <c r="HD96" s="2">
        <v>132.30112946</v>
      </c>
      <c r="HE96" s="2">
        <v>111.76423774999999</v>
      </c>
      <c r="HF96" s="2">
        <v>71.773889980000007</v>
      </c>
      <c r="HG96" s="2">
        <v>76.039101909999999</v>
      </c>
      <c r="HH96" s="2">
        <v>91.282959680000005</v>
      </c>
      <c r="HI96" s="2">
        <v>5.8140438599999982</v>
      </c>
      <c r="HJ96" s="2">
        <v>0</v>
      </c>
      <c r="HK96" s="2">
        <v>20</v>
      </c>
      <c r="HL96" s="2">
        <v>26.529261050000002</v>
      </c>
      <c r="HM96" s="2">
        <v>104.42869443000001</v>
      </c>
      <c r="HN96" s="2">
        <v>86.843707129999984</v>
      </c>
      <c r="HO96" s="2">
        <v>86.524847690000001</v>
      </c>
      <c r="HP96" s="2">
        <v>202.37885429000011</v>
      </c>
      <c r="HQ96" s="2">
        <v>106.51229427999999</v>
      </c>
      <c r="HR96" s="2">
        <v>84.833670789999985</v>
      </c>
      <c r="HS96" s="2">
        <v>48.1529961499999</v>
      </c>
      <c r="HT96" s="2">
        <v>41.189064759999994</v>
      </c>
      <c r="HU96" s="2">
        <v>165.56671569</v>
      </c>
      <c r="HV96" s="2">
        <v>71.659995120000019</v>
      </c>
      <c r="HW96" s="2">
        <v>6.58889557</v>
      </c>
      <c r="HX96" s="2">
        <v>42.706927140000005</v>
      </c>
      <c r="HY96" s="2">
        <v>51.404430509999997</v>
      </c>
      <c r="HZ96" s="2">
        <v>14.942508930000002</v>
      </c>
      <c r="IA96" s="2">
        <v>6.4050547200000008</v>
      </c>
      <c r="IB96" s="2">
        <v>17.767573409999997</v>
      </c>
      <c r="IC96" s="2">
        <v>8.3902373099999892</v>
      </c>
      <c r="ID96" s="2">
        <v>3.0548056300000015</v>
      </c>
      <c r="IE96" s="2">
        <v>5.7452373500000071</v>
      </c>
      <c r="IF96" s="2">
        <v>10.022010430000011</v>
      </c>
      <c r="IG96" s="2">
        <v>0.94730427000000006</v>
      </c>
      <c r="IH96" s="2">
        <v>40.742495630000008</v>
      </c>
      <c r="II96" s="2">
        <v>1.80567049</v>
      </c>
      <c r="IJ96" s="2">
        <v>0.27717778000000004</v>
      </c>
      <c r="IK96" s="2">
        <v>2.3268479600000003</v>
      </c>
      <c r="IL96" s="2">
        <v>6.5776613900000003</v>
      </c>
      <c r="IM96" s="2">
        <v>24.45015669</v>
      </c>
      <c r="IN96" s="2">
        <v>56.18994966999999</v>
      </c>
      <c r="IO96" s="2">
        <v>11.679027310000002</v>
      </c>
      <c r="IP96" s="2">
        <v>82.011717970000007</v>
      </c>
      <c r="IQ96" s="2">
        <v>47.236373580000006</v>
      </c>
      <c r="IR96" s="2">
        <v>21.670250409999991</v>
      </c>
      <c r="IS96" s="2">
        <v>50.358257389999999</v>
      </c>
      <c r="IT96" s="2">
        <v>49.237111259999999</v>
      </c>
      <c r="IU96" s="2">
        <v>85.091517359999983</v>
      </c>
      <c r="IV96" s="2">
        <v>44.018508009999998</v>
      </c>
      <c r="IW96" s="2">
        <v>93.025920420000006</v>
      </c>
      <c r="IX96" s="2">
        <v>45.052474570000001</v>
      </c>
      <c r="IY96" s="2">
        <v>91.837678860000011</v>
      </c>
      <c r="IZ96" s="2">
        <v>189.74460731999989</v>
      </c>
      <c r="JA96" s="2">
        <v>51.554074639999996</v>
      </c>
      <c r="JB96" s="2">
        <v>66.037547849999996</v>
      </c>
      <c r="JC96" s="2">
        <v>128.61901352000001</v>
      </c>
      <c r="JD96" s="2">
        <v>81.300689269999992</v>
      </c>
      <c r="JE96" s="2">
        <v>24.448863839999998</v>
      </c>
      <c r="JF96" s="2">
        <v>64.851847050000003</v>
      </c>
      <c r="JG96" s="2">
        <v>24.377572029999996</v>
      </c>
      <c r="JH96" s="2">
        <v>29.279724330000001</v>
      </c>
      <c r="JI96" s="2">
        <v>13.241443630000001</v>
      </c>
      <c r="JJ96" s="2">
        <v>21.187497479999998</v>
      </c>
      <c r="JK96" s="2">
        <v>31.105859859999999</v>
      </c>
      <c r="JL96" s="2">
        <v>21.249302450000002</v>
      </c>
      <c r="JM96" s="2">
        <v>17.65870494</v>
      </c>
      <c r="JN96" s="2">
        <v>6.2342036300000041</v>
      </c>
      <c r="JO96" s="2">
        <v>6.6289642899999945</v>
      </c>
      <c r="JP96" s="2">
        <v>8.4179182000000008</v>
      </c>
      <c r="JQ96" s="2">
        <v>53.074218319999993</v>
      </c>
      <c r="JR96" s="2">
        <v>55.615275520000004</v>
      </c>
      <c r="JS96" s="2">
        <v>21.569077359999998</v>
      </c>
      <c r="JT96" s="2">
        <v>7.0060793700000001</v>
      </c>
      <c r="JU96" s="2">
        <v>13.93100068</v>
      </c>
      <c r="JV96" s="2">
        <v>4.4452258100000002</v>
      </c>
      <c r="JW96" s="2">
        <v>5.37050845</v>
      </c>
      <c r="JX96" s="2">
        <v>5.5447209600000003</v>
      </c>
      <c r="JY96" s="2">
        <v>10.404326690000001</v>
      </c>
      <c r="JZ96" s="2">
        <v>6.5295664899999997</v>
      </c>
      <c r="KA96" s="2">
        <v>15.960319510000001</v>
      </c>
      <c r="KB96" s="2">
        <v>6.7179927800000003</v>
      </c>
      <c r="KC96" s="2">
        <v>8.7034514699999992</v>
      </c>
      <c r="KD96" s="2">
        <v>1.78060905</v>
      </c>
      <c r="KE96" s="2">
        <v>10.465839190000001</v>
      </c>
      <c r="KF96" s="2">
        <v>1.2105939599999989</v>
      </c>
      <c r="KG96" s="2">
        <v>10.658292679999999</v>
      </c>
      <c r="KH96" s="2">
        <v>6.9467486899999997</v>
      </c>
      <c r="KI96" s="2">
        <v>77.995322739999992</v>
      </c>
      <c r="KJ96" s="2">
        <v>6.5416997000000006</v>
      </c>
      <c r="KK96" s="2">
        <v>8.6762636700000009</v>
      </c>
      <c r="KL96" s="2">
        <v>6.0651316</v>
      </c>
      <c r="KM96" s="2">
        <v>8.0227508299999997</v>
      </c>
      <c r="KN96" s="2">
        <v>3.2828042299999982</v>
      </c>
      <c r="KO96" s="2">
        <v>4.7499426399999898</v>
      </c>
      <c r="KP96" s="2">
        <v>6.7823185000000006</v>
      </c>
      <c r="KQ96" s="2">
        <v>14.58249582</v>
      </c>
      <c r="KR96" s="2">
        <v>9.5117082500000016</v>
      </c>
    </row>
    <row r="97" spans="1:304" x14ac:dyDescent="0.2">
      <c r="A97" t="s">
        <v>107</v>
      </c>
      <c r="B97" s="2">
        <v>64.755994999999999</v>
      </c>
      <c r="C97" s="2">
        <v>35.242086</v>
      </c>
      <c r="D97" s="2">
        <v>23.385244999999998</v>
      </c>
      <c r="E97" s="2">
        <v>-11.335357</v>
      </c>
      <c r="F97" s="2">
        <v>16.207405000000001</v>
      </c>
      <c r="G97" s="2">
        <v>25.844290000000001</v>
      </c>
      <c r="H97" s="2">
        <v>0.89228399999999997</v>
      </c>
      <c r="I97" s="2">
        <v>-2.6584309999999998</v>
      </c>
      <c r="J97" s="2">
        <v>8.7404930000000007</v>
      </c>
      <c r="K97" s="2">
        <v>21.550132000000001</v>
      </c>
      <c r="L97" s="2">
        <v>11.130004000000001</v>
      </c>
      <c r="M97" s="2">
        <v>39.446277000000002</v>
      </c>
      <c r="N97" s="2">
        <v>10.517316000000001</v>
      </c>
      <c r="O97" s="2">
        <v>1.983752</v>
      </c>
      <c r="P97" s="2">
        <v>2.4204289999999999</v>
      </c>
      <c r="Q97" s="2">
        <v>1.4427460000000001</v>
      </c>
      <c r="R97" s="2">
        <v>1.197179</v>
      </c>
      <c r="S97" s="2">
        <v>1.407632</v>
      </c>
      <c r="T97" s="2">
        <v>1.1298350000000001</v>
      </c>
      <c r="U97" s="2">
        <v>1.174088</v>
      </c>
      <c r="V97" s="2">
        <v>1.0860029999999998</v>
      </c>
      <c r="W97" s="2">
        <v>3.2948980000000003</v>
      </c>
      <c r="X97" s="2">
        <v>1.672026</v>
      </c>
      <c r="Y97" s="2">
        <v>1.0943689999999999</v>
      </c>
      <c r="Z97" s="2">
        <v>1.172164</v>
      </c>
      <c r="AA97" s="2">
        <v>0.90624400000000005</v>
      </c>
      <c r="AB97" s="2">
        <v>0.86538800000000005</v>
      </c>
      <c r="AC97" s="2">
        <v>1.3969880000000001</v>
      </c>
      <c r="AD97" s="2">
        <v>1.1990070000000002</v>
      </c>
      <c r="AE97" s="2">
        <v>0.96043699999999999</v>
      </c>
      <c r="AF97" s="2">
        <v>0.67431700000000006</v>
      </c>
      <c r="AG97" s="2">
        <v>0.45038799999999996</v>
      </c>
      <c r="AH97" s="2">
        <v>0.60514599999999996</v>
      </c>
      <c r="AI97" s="2">
        <v>0.61563900000000005</v>
      </c>
      <c r="AJ97" s="2">
        <v>0.48569600000000002</v>
      </c>
      <c r="AK97" s="2">
        <v>0.46526200000000001</v>
      </c>
      <c r="AL97" s="2">
        <v>0.48706499999999997</v>
      </c>
      <c r="AM97" s="2">
        <v>0.424151</v>
      </c>
      <c r="AN97" s="2">
        <v>0.21329100000000001</v>
      </c>
      <c r="AO97" s="2">
        <v>0.24567699999999998</v>
      </c>
      <c r="AP97" s="2">
        <v>0.196853</v>
      </c>
      <c r="AQ97" s="2">
        <v>0.24388900000000002</v>
      </c>
      <c r="AR97" s="2">
        <v>0.14450299999999999</v>
      </c>
      <c r="AS97" s="2">
        <v>0.18503299999999998</v>
      </c>
      <c r="AT97" s="2">
        <v>0.23868967999999999</v>
      </c>
      <c r="AU97" s="2">
        <v>0.26243331999999997</v>
      </c>
      <c r="AV97" s="2">
        <v>0.25989748000000001</v>
      </c>
      <c r="AW97" s="2">
        <v>0.248668</v>
      </c>
      <c r="AX97" s="2">
        <v>0.24661774</v>
      </c>
      <c r="AY97" s="2">
        <v>0.25675439</v>
      </c>
      <c r="AZ97" s="2">
        <v>0.17638300000000001</v>
      </c>
      <c r="BA97" s="2">
        <v>0.24806800000000001</v>
      </c>
      <c r="BB97" s="2">
        <v>0</v>
      </c>
      <c r="BC97" s="2">
        <v>0.27483300000000005</v>
      </c>
      <c r="BD97" s="2">
        <v>0.52268599999999998</v>
      </c>
      <c r="BE97" s="2">
        <v>0.28721400000000002</v>
      </c>
      <c r="BF97" s="2">
        <v>9.1319999999999995E-3</v>
      </c>
      <c r="BG97" s="2">
        <v>0.19370699999999999</v>
      </c>
      <c r="BH97" s="2">
        <v>0.17779200000000001</v>
      </c>
      <c r="BI97" s="2">
        <v>0.25739499999999998</v>
      </c>
      <c r="BJ97" s="2">
        <v>0</v>
      </c>
      <c r="BK97" s="2">
        <v>9.2188000000000006E-2</v>
      </c>
      <c r="BL97" s="2">
        <v>5.1289000000000001E-2</v>
      </c>
      <c r="BM97" s="2">
        <v>0.12791</v>
      </c>
      <c r="BN97" s="2">
        <v>0.16683699999999999</v>
      </c>
      <c r="BO97" s="2">
        <v>0.34815400000000002</v>
      </c>
      <c r="BP97" s="2">
        <v>0.76419100000000006</v>
      </c>
      <c r="BQ97" s="2">
        <v>1.8673989999999998</v>
      </c>
      <c r="BR97" s="2">
        <v>0</v>
      </c>
      <c r="BS97" s="2">
        <v>3.75383091</v>
      </c>
      <c r="BT97" s="2">
        <v>0</v>
      </c>
      <c r="BU97" s="2">
        <v>6.2768289999999993</v>
      </c>
      <c r="BV97" s="2">
        <v>0</v>
      </c>
      <c r="BW97" s="2">
        <v>1.8894919999999999</v>
      </c>
      <c r="BX97" s="2">
        <v>1.1546310000000002</v>
      </c>
      <c r="BY97" s="2">
        <v>1.5342290000000001</v>
      </c>
      <c r="BZ97" s="2">
        <v>0.70141600000000004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10.103</v>
      </c>
      <c r="CG97" s="2">
        <v>1.054792</v>
      </c>
      <c r="CH97" s="2">
        <v>2.0907739999999997</v>
      </c>
      <c r="CI97" s="2">
        <v>0.635486</v>
      </c>
      <c r="CJ97" s="2">
        <v>0.26507700000000001</v>
      </c>
      <c r="CK97" s="2">
        <v>0.31615199999999999</v>
      </c>
      <c r="CL97" s="2">
        <v>0</v>
      </c>
      <c r="CM97" s="2">
        <v>0</v>
      </c>
      <c r="CN97" s="2">
        <v>0.23462799999999998</v>
      </c>
      <c r="CO97" s="2">
        <v>0</v>
      </c>
      <c r="CP97" s="2">
        <v>0.31812815999999999</v>
      </c>
      <c r="CQ97" s="2">
        <v>0.24041291000000001</v>
      </c>
      <c r="CR97" s="2">
        <v>1.2065657400000001</v>
      </c>
      <c r="CS97" s="2">
        <v>0.1038205</v>
      </c>
      <c r="CT97" s="2">
        <v>0</v>
      </c>
      <c r="CU97" s="2">
        <v>0.42449299000000001</v>
      </c>
      <c r="CV97" s="2">
        <v>3.3753369999999998E-2</v>
      </c>
      <c r="CW97" s="2">
        <v>0</v>
      </c>
      <c r="CX97" s="2">
        <v>0.32875248000000001</v>
      </c>
      <c r="CY97" s="2">
        <v>0.35315419000000003</v>
      </c>
      <c r="CZ97" s="2">
        <v>0.99703209000000004</v>
      </c>
      <c r="DA97" s="2">
        <v>1.0678752499999999</v>
      </c>
      <c r="DB97" s="2">
        <v>1.1539999999999999</v>
      </c>
      <c r="DC97" s="2">
        <v>1.0067757800000001</v>
      </c>
      <c r="DD97" s="2">
        <v>0.79240884</v>
      </c>
      <c r="DE97" s="2">
        <v>0.54773506999999999</v>
      </c>
      <c r="DF97" s="2">
        <v>0.42155867999999996</v>
      </c>
      <c r="DG97" s="2">
        <v>0.41895076999999997</v>
      </c>
      <c r="DH97" s="2">
        <v>0</v>
      </c>
      <c r="DI97" s="2">
        <v>0.47379784999999996</v>
      </c>
      <c r="DJ97" s="2">
        <v>0.17783223000000001</v>
      </c>
      <c r="DK97" s="2">
        <v>0.20035331000000001</v>
      </c>
      <c r="DL97" s="2">
        <v>0.108984</v>
      </c>
      <c r="DM97" s="2">
        <v>9.0135000000000007E-2</v>
      </c>
      <c r="DN97" s="2">
        <v>0.17799999999999999</v>
      </c>
      <c r="DO97" s="2">
        <v>0.23</v>
      </c>
      <c r="DP97" s="2">
        <v>0.29699999999999999</v>
      </c>
      <c r="DQ97" s="2">
        <v>0.69199999999999995</v>
      </c>
      <c r="DR97" s="2">
        <v>0</v>
      </c>
      <c r="DS97" s="2">
        <v>0.44073551</v>
      </c>
      <c r="DT97" s="2">
        <v>0.40309368000000001</v>
      </c>
      <c r="DU97" s="2">
        <v>0.78022701999999999</v>
      </c>
      <c r="DV97" s="2">
        <v>1.6478717999999999</v>
      </c>
      <c r="DW97" s="2">
        <v>3.2157104300000001</v>
      </c>
      <c r="DX97" s="2">
        <v>0</v>
      </c>
      <c r="DY97" s="2">
        <v>0</v>
      </c>
      <c r="DZ97" s="2">
        <v>0</v>
      </c>
      <c r="EA97" s="2">
        <v>0</v>
      </c>
      <c r="EB97" s="2">
        <v>22.53474954</v>
      </c>
      <c r="EC97" s="2">
        <v>1.8919999999999999</v>
      </c>
      <c r="ED97" s="2">
        <v>1.1574095199999999</v>
      </c>
      <c r="EE97" s="2">
        <v>1.1170836200000001</v>
      </c>
      <c r="EF97" s="2">
        <v>1.3483233499999998</v>
      </c>
      <c r="EG97" s="2">
        <v>0.36713709</v>
      </c>
      <c r="EH97" s="2">
        <v>0.02</v>
      </c>
      <c r="EI97" s="2">
        <v>2.2218440000000002E-2</v>
      </c>
      <c r="EJ97" s="2">
        <v>3.6025329999999994E-2</v>
      </c>
      <c r="EK97" s="2">
        <v>5.0848070000000002E-2</v>
      </c>
      <c r="EL97" s="2">
        <v>4.2296639999999996E-2</v>
      </c>
      <c r="EM97" s="2">
        <v>4.4081460000000003E-2</v>
      </c>
      <c r="EN97" s="2">
        <v>3.5027435499999999</v>
      </c>
      <c r="EO97" s="2">
        <v>6.1856109999999999E-2</v>
      </c>
      <c r="EP97" s="2">
        <v>2.3400585600000006</v>
      </c>
      <c r="EQ97" s="2">
        <v>8.4800892999999995</v>
      </c>
      <c r="ER97" s="2">
        <v>6.3762289999999999E-2</v>
      </c>
      <c r="ES97" s="2">
        <v>9.6972489999999995E-2</v>
      </c>
      <c r="ET97" s="2">
        <v>8.1507919999999998E-2</v>
      </c>
      <c r="EU97" s="2">
        <v>5.6366909999999999E-2</v>
      </c>
      <c r="EV97" s="2">
        <v>6.3133640000000005E-2</v>
      </c>
      <c r="EW97" s="2">
        <v>6.6133120000000004E-2</v>
      </c>
      <c r="EX97" s="2">
        <v>4.4931480000000003E-2</v>
      </c>
      <c r="EY97" s="2">
        <v>5.5499110000000004E-2</v>
      </c>
      <c r="EZ97" s="2">
        <v>6.7964849999999993E-2</v>
      </c>
      <c r="FA97" s="2">
        <v>9.0876329999999991E-2</v>
      </c>
      <c r="FB97" s="2">
        <v>86.479387530000011</v>
      </c>
      <c r="FC97" s="2">
        <v>0.16950836</v>
      </c>
      <c r="FD97" s="2">
        <v>0.19909522999999998</v>
      </c>
      <c r="FE97" s="2">
        <v>0.21084228999999999</v>
      </c>
      <c r="FF97" s="2">
        <v>0.28097389</v>
      </c>
      <c r="FG97" s="2">
        <v>0.32896633000000003</v>
      </c>
      <c r="FH97" s="2">
        <v>0.31717732999999998</v>
      </c>
      <c r="FI97" s="2">
        <v>0.28149279999999999</v>
      </c>
      <c r="FJ97" s="2">
        <v>0.24254526999999998</v>
      </c>
      <c r="FK97" s="2">
        <v>0.17264046999999999</v>
      </c>
      <c r="FL97" s="2">
        <v>0</v>
      </c>
      <c r="FM97" s="2">
        <v>0</v>
      </c>
      <c r="FN97" s="2">
        <v>27.68050255</v>
      </c>
      <c r="FO97" s="2">
        <v>0</v>
      </c>
      <c r="FP97" s="2">
        <v>0.48473117999999998</v>
      </c>
      <c r="FQ97" s="2">
        <v>0.28385642999999999</v>
      </c>
      <c r="FR97" s="2">
        <v>0</v>
      </c>
      <c r="FS97" s="2">
        <v>11.717712729999999</v>
      </c>
      <c r="FT97" s="2">
        <v>1.8723136300000001</v>
      </c>
      <c r="FU97" s="2">
        <v>0</v>
      </c>
      <c r="FV97" s="2">
        <v>0</v>
      </c>
      <c r="FW97" s="2">
        <v>34.270693589999993</v>
      </c>
      <c r="FX97" s="2">
        <v>0.19128850999999999</v>
      </c>
      <c r="FY97" s="2">
        <v>0.21472276000000001</v>
      </c>
      <c r="FZ97" s="2">
        <v>53.836059980000002</v>
      </c>
      <c r="GA97" s="2">
        <v>0</v>
      </c>
      <c r="GB97" s="2">
        <v>26.789109539999998</v>
      </c>
      <c r="GC97" s="2">
        <v>76.574645989999993</v>
      </c>
      <c r="GD97" s="2">
        <v>0.50269507000000002</v>
      </c>
      <c r="GE97" s="2">
        <v>0.27580803000000004</v>
      </c>
      <c r="GF97" s="2">
        <v>14.773308220000001</v>
      </c>
      <c r="GG97" s="2">
        <v>0.31953704999999999</v>
      </c>
      <c r="GH97" s="2">
        <v>0</v>
      </c>
      <c r="GI97" s="2">
        <v>0.63127261999999995</v>
      </c>
      <c r="GJ97" s="2">
        <v>0</v>
      </c>
      <c r="GK97" s="2">
        <v>0</v>
      </c>
      <c r="GL97" s="2">
        <v>0.46114821</v>
      </c>
      <c r="GM97" s="2">
        <v>0.10308313000000001</v>
      </c>
      <c r="GN97" s="2">
        <v>11.169954649999999</v>
      </c>
      <c r="GO97" s="2">
        <v>72.920839360000002</v>
      </c>
      <c r="GP97" s="2">
        <v>9.1416800000000006E-2</v>
      </c>
      <c r="GQ97" s="2">
        <v>0.15804841</v>
      </c>
      <c r="GR97" s="2">
        <v>0.20184376000000001</v>
      </c>
      <c r="GS97" s="2">
        <v>0</v>
      </c>
      <c r="GT97" s="2">
        <v>0.14593689999999998</v>
      </c>
      <c r="GU97" s="2">
        <v>0.27147636999999997</v>
      </c>
      <c r="GV97" s="2">
        <v>9.6749970000000005E-2</v>
      </c>
      <c r="GW97" s="2">
        <v>0</v>
      </c>
      <c r="GX97" s="2">
        <v>0.14821179999999998</v>
      </c>
      <c r="GY97" s="2">
        <v>0</v>
      </c>
      <c r="GZ97" s="2">
        <v>0.15062021</v>
      </c>
      <c r="HA97" s="2">
        <v>7.3213684699999995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17.7143549</v>
      </c>
      <c r="HN97" s="2">
        <v>0</v>
      </c>
      <c r="HO97" s="2">
        <v>0</v>
      </c>
      <c r="HP97" s="2">
        <v>96.331977510000002</v>
      </c>
      <c r="HQ97" s="2">
        <v>1.5964400000000002E-3</v>
      </c>
      <c r="HR97" s="2">
        <v>34.684840100000002</v>
      </c>
      <c r="HS97" s="2">
        <v>4.1415980000000005E-2</v>
      </c>
      <c r="HT97" s="2">
        <v>5.2235999999999998E-2</v>
      </c>
      <c r="HU97" s="2">
        <v>152.12751449999999</v>
      </c>
      <c r="HV97" s="2">
        <v>66.300426760000008</v>
      </c>
      <c r="HW97" s="2">
        <v>5.4584220000000003E-2</v>
      </c>
      <c r="HX97" s="2">
        <v>4.5567010000000005E-2</v>
      </c>
      <c r="HY97" s="2">
        <v>5.9395679999999999E-2</v>
      </c>
      <c r="HZ97" s="2">
        <v>4.8500970000000004E-2</v>
      </c>
      <c r="IA97" s="2">
        <v>0.20298634000000002</v>
      </c>
      <c r="IB97" s="2">
        <v>13.990879510000001</v>
      </c>
      <c r="IC97" s="2">
        <v>0.12181612999999999</v>
      </c>
      <c r="ID97" s="2">
        <v>0.14704529999999999</v>
      </c>
      <c r="IE97" s="2">
        <v>0.10578814</v>
      </c>
      <c r="IF97" s="2">
        <v>7.04778600000001E-2</v>
      </c>
      <c r="IG97" s="2">
        <v>4.8886849999999996E-2</v>
      </c>
      <c r="IH97" s="2">
        <v>40.742495630000008</v>
      </c>
      <c r="II97" s="2">
        <v>1.513926E-2</v>
      </c>
      <c r="IJ97" s="2">
        <v>4.2581300000000006E-3</v>
      </c>
      <c r="IK97" s="2">
        <v>0</v>
      </c>
      <c r="IL97" s="2">
        <v>0</v>
      </c>
      <c r="IM97" s="2">
        <v>0</v>
      </c>
      <c r="IN97" s="2">
        <v>33.287384749999994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37.474626469999997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16.085271160000001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15.035818620000001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8.9304590500000014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18.411152280000003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1.93015716</v>
      </c>
      <c r="JY97" s="2">
        <v>0.24050171000000001</v>
      </c>
      <c r="JZ97" s="2">
        <v>0.80766353999999996</v>
      </c>
      <c r="KA97" s="2">
        <v>1.0206340300000001</v>
      </c>
      <c r="KB97" s="2">
        <v>1.0196601999999999</v>
      </c>
      <c r="KC97" s="2">
        <v>0.9925419499999999</v>
      </c>
      <c r="KD97" s="2">
        <v>1.78060905</v>
      </c>
      <c r="KE97" s="2">
        <v>0.61741730000000006</v>
      </c>
      <c r="KF97" s="2">
        <v>0.32032382000000004</v>
      </c>
      <c r="KG97" s="2">
        <v>0.47062623999999997</v>
      </c>
      <c r="KH97" s="2">
        <v>0.79286997999999997</v>
      </c>
      <c r="KI97" s="2">
        <v>0.89758669999999996</v>
      </c>
      <c r="KJ97" s="2">
        <v>0.97276536999999996</v>
      </c>
      <c r="KK97" s="2">
        <v>0.93883731000000004</v>
      </c>
      <c r="KL97" s="2">
        <v>0.84219091999999995</v>
      </c>
      <c r="KM97" s="2">
        <v>0.36986902000000005</v>
      </c>
      <c r="KN97" s="2">
        <v>0.16344845000000061</v>
      </c>
      <c r="KO97" s="2">
        <v>0.37562628999999936</v>
      </c>
      <c r="KP97" s="2">
        <v>1.09339243</v>
      </c>
      <c r="KQ97" s="2">
        <v>1.6394909799999999</v>
      </c>
      <c r="KR97" s="2">
        <v>1.96315409</v>
      </c>
    </row>
    <row r="98" spans="1:304" x14ac:dyDescent="0.2">
      <c r="A98" t="s">
        <v>108</v>
      </c>
      <c r="B98" s="2">
        <v>68.937727239999987</v>
      </c>
      <c r="C98" s="2">
        <v>41.073093209999996</v>
      </c>
      <c r="D98" s="2">
        <v>101.26531767</v>
      </c>
      <c r="E98" s="2">
        <v>52.295425190000003</v>
      </c>
      <c r="F98" s="2">
        <v>41.876010540000003</v>
      </c>
      <c r="G98" s="2">
        <v>81.51435687</v>
      </c>
      <c r="H98" s="2">
        <v>73.110726850000006</v>
      </c>
      <c r="I98" s="2">
        <v>39.165098899999997</v>
      </c>
      <c r="J98" s="2">
        <v>13.318496740000001</v>
      </c>
      <c r="K98" s="2">
        <v>54.944325490000004</v>
      </c>
      <c r="L98" s="2">
        <v>9.4669545999999993</v>
      </c>
      <c r="M98" s="2">
        <v>-21.598736450000001</v>
      </c>
      <c r="N98" s="2">
        <v>29.247778120000003</v>
      </c>
      <c r="O98" s="2">
        <v>-17.99294459</v>
      </c>
      <c r="P98" s="2">
        <v>-4.2015433000000009</v>
      </c>
      <c r="Q98" s="2">
        <v>8.8004171199999988</v>
      </c>
      <c r="R98" s="2">
        <v>18.864718619999998</v>
      </c>
      <c r="S98" s="2">
        <v>26.452728000000004</v>
      </c>
      <c r="T98" s="2">
        <v>20.646147580000001</v>
      </c>
      <c r="U98" s="2">
        <v>18.228954019999996</v>
      </c>
      <c r="V98" s="2">
        <v>33.955400820000001</v>
      </c>
      <c r="W98" s="2">
        <v>38.334100120000002</v>
      </c>
      <c r="X98" s="2">
        <v>21.75802994</v>
      </c>
      <c r="Y98" s="2">
        <v>94.757560000000012</v>
      </c>
      <c r="Z98" s="2">
        <v>-42.025559360000003</v>
      </c>
      <c r="AA98" s="2">
        <v>-43.827169429999998</v>
      </c>
      <c r="AB98" s="2">
        <v>8.5216785300000044</v>
      </c>
      <c r="AC98" s="2">
        <v>19.699904699999998</v>
      </c>
      <c r="AD98" s="2">
        <v>22.103102060000005</v>
      </c>
      <c r="AE98" s="2">
        <v>8.6464610399999984</v>
      </c>
      <c r="AF98" s="2">
        <v>12.007712469999998</v>
      </c>
      <c r="AG98" s="2">
        <v>20.961779369999999</v>
      </c>
      <c r="AH98" s="2">
        <v>65.867360539999993</v>
      </c>
      <c r="AI98" s="2">
        <v>147.04424781999998</v>
      </c>
      <c r="AJ98" s="2">
        <v>6.9688243799999983</v>
      </c>
      <c r="AK98" s="2">
        <v>-32.670474110000001</v>
      </c>
      <c r="AL98" s="2">
        <v>-14.883806580000003</v>
      </c>
      <c r="AM98" s="2">
        <v>-40.947063080000007</v>
      </c>
      <c r="AN98" s="2">
        <v>4.4343311999999937</v>
      </c>
      <c r="AO98" s="2">
        <v>12.340525539999994</v>
      </c>
      <c r="AP98" s="2">
        <v>39.222914799999998</v>
      </c>
      <c r="AQ98" s="2">
        <v>4.34723668</v>
      </c>
      <c r="AR98" s="2">
        <v>41.337378419999993</v>
      </c>
      <c r="AS98" s="2">
        <v>235.62232726000002</v>
      </c>
      <c r="AT98" s="2">
        <v>59.118011150000001</v>
      </c>
      <c r="AU98" s="2">
        <v>31.168683039999998</v>
      </c>
      <c r="AV98" s="2">
        <v>13.58267676</v>
      </c>
      <c r="AW98" s="2">
        <v>-6.1970038299999972</v>
      </c>
      <c r="AX98" s="2">
        <v>-24.410217630000005</v>
      </c>
      <c r="AY98" s="2">
        <v>33.564503590000008</v>
      </c>
      <c r="AZ98" s="2">
        <v>115.15869672000001</v>
      </c>
      <c r="BA98" s="2">
        <v>16.59671157</v>
      </c>
      <c r="BB98" s="2">
        <v>88.864379340000013</v>
      </c>
      <c r="BC98" s="2">
        <v>46.241289100000003</v>
      </c>
      <c r="BD98" s="2">
        <v>32.553589900000006</v>
      </c>
      <c r="BE98" s="2">
        <v>10.619136609999998</v>
      </c>
      <c r="BF98" s="2">
        <v>-29.252025119999999</v>
      </c>
      <c r="BG98" s="2">
        <v>1.3303926800000045</v>
      </c>
      <c r="BH98" s="2">
        <v>-51.306355220000015</v>
      </c>
      <c r="BI98" s="2">
        <v>-11.540795890000009</v>
      </c>
      <c r="BJ98" s="2">
        <v>-40.441489789999991</v>
      </c>
      <c r="BK98" s="2">
        <v>5.8897598399999973</v>
      </c>
      <c r="BL98" s="2">
        <v>-8.8521520700000007</v>
      </c>
      <c r="BM98" s="2">
        <v>7.295409099999997</v>
      </c>
      <c r="BN98" s="2">
        <v>-10.108999930000001</v>
      </c>
      <c r="BO98" s="2">
        <v>-13.54223198</v>
      </c>
      <c r="BP98" s="2">
        <v>-7.5557731199999978</v>
      </c>
      <c r="BQ98" s="2">
        <v>-24.354964760000001</v>
      </c>
      <c r="BR98" s="2">
        <v>-73.950188330000003</v>
      </c>
      <c r="BS98" s="2">
        <v>-163.76752616000002</v>
      </c>
      <c r="BT98" s="2">
        <v>-195.83898603</v>
      </c>
      <c r="BU98" s="2">
        <v>-49.94420634999998</v>
      </c>
      <c r="BV98" s="2">
        <v>-159.39698835999999</v>
      </c>
      <c r="BW98" s="2">
        <v>-34.560015849999999</v>
      </c>
      <c r="BX98" s="2">
        <v>-55.425171959999993</v>
      </c>
      <c r="BY98" s="2">
        <v>-52.182479399999998</v>
      </c>
      <c r="BZ98" s="2">
        <v>-7.3320922399999997</v>
      </c>
      <c r="CA98" s="2">
        <v>-7.3384469499999998</v>
      </c>
      <c r="CB98" s="2">
        <v>76.705472389999997</v>
      </c>
      <c r="CC98" s="2">
        <v>66.355115420000004</v>
      </c>
      <c r="CD98" s="2">
        <v>214.38342531000001</v>
      </c>
      <c r="CE98" s="2">
        <v>165.49259767999999</v>
      </c>
      <c r="CF98" s="2">
        <v>-2.0730987399999998</v>
      </c>
      <c r="CG98" s="2">
        <v>149.24394143999999</v>
      </c>
      <c r="CH98" s="2">
        <v>0.53006329000000008</v>
      </c>
      <c r="CI98" s="2">
        <v>0</v>
      </c>
      <c r="CJ98" s="2">
        <v>156.88</v>
      </c>
      <c r="CK98" s="2">
        <v>-94.741694460000005</v>
      </c>
      <c r="CL98" s="2">
        <v>-51.105349390000001</v>
      </c>
      <c r="CM98" s="2">
        <v>-98.588661489999993</v>
      </c>
      <c r="CN98" s="2">
        <v>16.925824430000009</v>
      </c>
      <c r="CO98" s="2">
        <v>7.1137183499999992</v>
      </c>
      <c r="CP98" s="2">
        <v>7.3062131399999997</v>
      </c>
      <c r="CQ98" s="2">
        <v>13.315576990000002</v>
      </c>
      <c r="CR98" s="2">
        <v>112.73438373999998</v>
      </c>
      <c r="CS98" s="2">
        <v>146.59093178000001</v>
      </c>
      <c r="CT98" s="2">
        <v>78.037000000000006</v>
      </c>
      <c r="CU98" s="2">
        <v>90.288983600000009</v>
      </c>
      <c r="CV98" s="2">
        <v>115.09502003</v>
      </c>
      <c r="CW98" s="2">
        <v>19.643917839999979</v>
      </c>
      <c r="CX98" s="2">
        <v>18.058189690000006</v>
      </c>
      <c r="CY98" s="2">
        <v>-42.948282409999997</v>
      </c>
      <c r="CZ98" s="2">
        <v>7.5440488900000018</v>
      </c>
      <c r="DA98" s="2">
        <v>-50.846874790000001</v>
      </c>
      <c r="DB98" s="2">
        <v>43.955655819999997</v>
      </c>
      <c r="DC98" s="2">
        <v>214.51336220000002</v>
      </c>
      <c r="DD98" s="2">
        <v>118.37719983999999</v>
      </c>
      <c r="DE98" s="2">
        <v>243.5651350361729</v>
      </c>
      <c r="DF98" s="2">
        <v>24.35561517</v>
      </c>
      <c r="DG98" s="2">
        <v>-7.1271838800000005</v>
      </c>
      <c r="DH98" s="2">
        <v>-5.5630825100000001</v>
      </c>
      <c r="DI98" s="2">
        <v>-1.000000000021828E-5</v>
      </c>
      <c r="DJ98" s="2">
        <v>157.54454003000001</v>
      </c>
      <c r="DK98" s="2">
        <v>15.245850500000016</v>
      </c>
      <c r="DL98" s="2">
        <v>148.781035</v>
      </c>
      <c r="DM98" s="2">
        <v>-60.803559000000007</v>
      </c>
      <c r="DN98" s="2">
        <v>98.699550479999999</v>
      </c>
      <c r="DO98" s="2">
        <v>41.854999999999997</v>
      </c>
      <c r="DP98" s="2">
        <v>-49.859000000000002</v>
      </c>
      <c r="DQ98" s="2">
        <v>-113.15550727</v>
      </c>
      <c r="DR98" s="2">
        <v>12.754</v>
      </c>
      <c r="DS98" s="2">
        <v>-105.23289220999999</v>
      </c>
      <c r="DT98" s="2">
        <v>-2.0134067300000096</v>
      </c>
      <c r="DU98" s="2">
        <v>43.426053419999995</v>
      </c>
      <c r="DV98" s="2">
        <v>47.642921660000006</v>
      </c>
      <c r="DW98" s="2">
        <v>98.632152809999994</v>
      </c>
      <c r="DX98" s="2">
        <v>53.02510668</v>
      </c>
      <c r="DY98" s="2">
        <v>0.54733422000000065</v>
      </c>
      <c r="DZ98" s="2">
        <v>40.585999999999999</v>
      </c>
      <c r="EA98" s="2">
        <v>-60.857999999999997</v>
      </c>
      <c r="EB98" s="2">
        <v>-136.84102630999996</v>
      </c>
      <c r="EC98" s="2">
        <v>-116.011</v>
      </c>
      <c r="ED98" s="2">
        <v>-66.385124119999986</v>
      </c>
      <c r="EE98" s="2">
        <v>-31.857486960000003</v>
      </c>
      <c r="EF98" s="2">
        <v>-1.120496229999997</v>
      </c>
      <c r="EG98" s="2">
        <v>-1.2970693799999991</v>
      </c>
      <c r="EH98" s="2">
        <v>-78.500839279999994</v>
      </c>
      <c r="EI98" s="2">
        <v>-56.92512167999999</v>
      </c>
      <c r="EJ98" s="2">
        <v>-5.0007120000002035E-2</v>
      </c>
      <c r="EK98" s="2">
        <v>-30.816355830000003</v>
      </c>
      <c r="EL98" s="2">
        <v>-36.186682739999995</v>
      </c>
      <c r="EM98" s="2">
        <v>-62.391917499999984</v>
      </c>
      <c r="EN98" s="2">
        <v>132.40106347999998</v>
      </c>
      <c r="EO98" s="2">
        <v>76.03095012</v>
      </c>
      <c r="EP98" s="2">
        <v>140.69999999999999</v>
      </c>
      <c r="EQ98" s="2">
        <v>86.925226300000006</v>
      </c>
      <c r="ER98" s="2">
        <v>119.4711594</v>
      </c>
      <c r="ES98" s="2">
        <v>227.34014366999997</v>
      </c>
      <c r="ET98" s="2">
        <v>29.513370840000004</v>
      </c>
      <c r="EU98" s="2">
        <v>33.595818630000004</v>
      </c>
      <c r="EV98" s="2">
        <v>152.21621509000002</v>
      </c>
      <c r="EW98" s="2">
        <v>324.90654077000005</v>
      </c>
      <c r="EX98" s="2">
        <v>212.30123996999998</v>
      </c>
      <c r="EY98" s="2">
        <v>1003.4372036400001</v>
      </c>
      <c r="EZ98" s="2">
        <v>131.90964642999998</v>
      </c>
      <c r="FA98" s="2">
        <v>-50.925051209999992</v>
      </c>
      <c r="FB98" s="2">
        <v>259.58042894000005</v>
      </c>
      <c r="FC98" s="2">
        <v>200.18081579</v>
      </c>
      <c r="FD98" s="2">
        <v>197.64618654999998</v>
      </c>
      <c r="FE98" s="2">
        <v>135.87722199000001</v>
      </c>
      <c r="FF98" s="2">
        <v>185.24021635</v>
      </c>
      <c r="FG98" s="2">
        <v>229.74282951999999</v>
      </c>
      <c r="FH98" s="2">
        <v>33.074583500000003</v>
      </c>
      <c r="FI98" s="2">
        <v>11.076787929999998</v>
      </c>
      <c r="FJ98" s="2">
        <v>23.434210999999994</v>
      </c>
      <c r="FK98" s="2">
        <v>80.927665189999999</v>
      </c>
      <c r="FL98" s="2">
        <v>-38.076834440000006</v>
      </c>
      <c r="FM98" s="2">
        <v>-203.08480695999998</v>
      </c>
      <c r="FN98" s="2">
        <v>-73.794540199999986</v>
      </c>
      <c r="FO98" s="2">
        <v>-347.64741996999999</v>
      </c>
      <c r="FP98" s="2">
        <v>-91.449960750000031</v>
      </c>
      <c r="FQ98" s="2">
        <v>-63.885214469999994</v>
      </c>
      <c r="FR98" s="2">
        <v>-69.28317164000002</v>
      </c>
      <c r="FS98" s="2">
        <v>57.627662909999998</v>
      </c>
      <c r="FT98" s="2">
        <v>84.879645969999999</v>
      </c>
      <c r="FU98" s="2">
        <v>-34.48186621</v>
      </c>
      <c r="FV98" s="2">
        <v>-14.646974099999992</v>
      </c>
      <c r="FW98" s="2">
        <v>164.53680894999999</v>
      </c>
      <c r="FX98" s="2">
        <v>-21.067205059999992</v>
      </c>
      <c r="FY98" s="2">
        <v>-31.715734399999999</v>
      </c>
      <c r="FZ98" s="2">
        <v>300</v>
      </c>
      <c r="GA98" s="2">
        <v>44.935524229999984</v>
      </c>
      <c r="GB98" s="2">
        <v>63.720161949999991</v>
      </c>
      <c r="GC98" s="2">
        <v>41.780844379999991</v>
      </c>
      <c r="GD98" s="2">
        <v>2.0151905699999917</v>
      </c>
      <c r="GE98" s="2">
        <v>-7.4473167600000014</v>
      </c>
      <c r="GF98" s="2">
        <v>-109.27386294999998</v>
      </c>
      <c r="GG98" s="2">
        <v>-94.26178573</v>
      </c>
      <c r="GH98" s="2">
        <v>-166.23754165</v>
      </c>
      <c r="GI98" s="2">
        <v>-41.841528850000003</v>
      </c>
      <c r="GJ98" s="2">
        <v>7.4726664400000011</v>
      </c>
      <c r="GK98" s="2">
        <v>-107.12736472000002</v>
      </c>
      <c r="GL98" s="2">
        <v>34.879999999999939</v>
      </c>
      <c r="GM98" s="2">
        <v>65</v>
      </c>
      <c r="GN98" s="2">
        <v>60</v>
      </c>
      <c r="GO98" s="2">
        <v>-104.74996150999999</v>
      </c>
      <c r="GP98" s="2">
        <v>-49.995738110000005</v>
      </c>
      <c r="GQ98" s="2">
        <v>73.168588579999977</v>
      </c>
      <c r="GR98" s="2">
        <v>-168.72083512999998</v>
      </c>
      <c r="GS98" s="2">
        <v>14.740562269999995</v>
      </c>
      <c r="GT98" s="2">
        <v>18.861847749999985</v>
      </c>
      <c r="GU98" s="2">
        <v>83.958905380000004</v>
      </c>
      <c r="GV98" s="2">
        <v>4.6411964100000045</v>
      </c>
      <c r="GW98" s="2">
        <v>5.4465267700000037</v>
      </c>
      <c r="GX98" s="2">
        <v>238.99828016000004</v>
      </c>
      <c r="GY98" s="2">
        <v>-66.52335192000001</v>
      </c>
      <c r="GZ98" s="2">
        <v>-2.2377320799999727</v>
      </c>
      <c r="HA98" s="2">
        <v>4.6980363300000318</v>
      </c>
      <c r="HB98" s="2">
        <v>-10.418257999999998</v>
      </c>
      <c r="HC98" s="2">
        <v>90.370506920000011</v>
      </c>
      <c r="HD98" s="2">
        <v>74.301129459999999</v>
      </c>
      <c r="HE98" s="2">
        <v>32.664460640000001</v>
      </c>
      <c r="HF98" s="2">
        <v>52.131141599999999</v>
      </c>
      <c r="HG98" s="2">
        <v>19.282179020000004</v>
      </c>
      <c r="HH98" s="2">
        <v>41.097802140000006</v>
      </c>
      <c r="HI98" s="2">
        <v>-20.447692090000004</v>
      </c>
      <c r="HJ98" s="2">
        <v>0</v>
      </c>
      <c r="HK98" s="2">
        <v>0</v>
      </c>
      <c r="HL98" s="2">
        <v>0</v>
      </c>
      <c r="HM98" s="2">
        <v>57.743947349999999</v>
      </c>
      <c r="HN98" s="2">
        <v>33.759743919999998</v>
      </c>
      <c r="HO98" s="2">
        <v>14.77593018</v>
      </c>
      <c r="HP98" s="2">
        <v>10.944529940000001</v>
      </c>
      <c r="HQ98" s="2">
        <v>18.154503850000001</v>
      </c>
      <c r="HR98" s="2">
        <v>9.2362483899999894</v>
      </c>
      <c r="HS98" s="2">
        <v>11.54844686</v>
      </c>
      <c r="HT98" s="2">
        <v>0.46684128000000102</v>
      </c>
      <c r="HU98" s="2">
        <v>0.40947068999999803</v>
      </c>
      <c r="HV98" s="2">
        <v>3.4149824799999999</v>
      </c>
      <c r="HW98" s="2">
        <v>0.97779819999999995</v>
      </c>
      <c r="HX98" s="2">
        <v>25.43170478</v>
      </c>
      <c r="HY98" s="2">
        <v>48.657072009999993</v>
      </c>
      <c r="HZ98" s="2">
        <v>5.5745258300000007</v>
      </c>
      <c r="IA98" s="2">
        <v>4.0885983700000006</v>
      </c>
      <c r="IB98" s="2">
        <v>0.213014129999995</v>
      </c>
      <c r="IC98" s="2">
        <v>6.2195454200000002</v>
      </c>
      <c r="ID98" s="2">
        <v>0.94662842000000202</v>
      </c>
      <c r="IE98" s="2">
        <v>5.3952411300000103</v>
      </c>
      <c r="IF98" s="2">
        <v>7.5520516899999999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47.626947970000003</v>
      </c>
      <c r="IQ98" s="2">
        <v>24.463416200000001</v>
      </c>
      <c r="IR98" s="2">
        <v>0</v>
      </c>
      <c r="IS98" s="2">
        <v>36.594593150000001</v>
      </c>
      <c r="IT98" s="2">
        <v>0</v>
      </c>
      <c r="IU98" s="2">
        <v>59.266690619999991</v>
      </c>
      <c r="IV98" s="2">
        <v>25</v>
      </c>
      <c r="IW98" s="2">
        <v>54.768664350000002</v>
      </c>
      <c r="IX98" s="2">
        <v>15.996922919999999</v>
      </c>
      <c r="IY98" s="2">
        <v>57.616909490000005</v>
      </c>
      <c r="IZ98" s="2">
        <v>140.00644403000001</v>
      </c>
      <c r="JA98" s="2">
        <v>0</v>
      </c>
      <c r="JB98" s="2">
        <v>0</v>
      </c>
      <c r="JC98" s="2">
        <v>63.0775516</v>
      </c>
      <c r="JD98" s="2">
        <v>36.827090179999999</v>
      </c>
      <c r="JE98" s="2">
        <v>19.347071809999999</v>
      </c>
      <c r="JF98" s="2">
        <v>32.308977640000002</v>
      </c>
      <c r="JG98" s="2">
        <v>6.8282261900000005</v>
      </c>
      <c r="JH98" s="2">
        <v>15.689666320000001</v>
      </c>
      <c r="JI98" s="2">
        <v>9.8283205500000008</v>
      </c>
      <c r="JJ98" s="2">
        <v>16.484669989999997</v>
      </c>
      <c r="JK98" s="2">
        <v>29.585096879999998</v>
      </c>
      <c r="JL98" s="2">
        <v>11.305701580000001</v>
      </c>
      <c r="JM98" s="2">
        <v>15.59542542</v>
      </c>
      <c r="JN98" s="2">
        <v>6.1312373300000003</v>
      </c>
      <c r="JO98" s="2">
        <v>4.9657608600000005</v>
      </c>
      <c r="JP98" s="2">
        <v>8.2466946800000009</v>
      </c>
      <c r="JQ98" s="2">
        <v>53.072380349999996</v>
      </c>
      <c r="JR98" s="2">
        <v>37.204123240000001</v>
      </c>
      <c r="JS98" s="2">
        <v>21.569077359999998</v>
      </c>
      <c r="JT98" s="2">
        <v>7.0060793700000001</v>
      </c>
      <c r="JU98" s="2">
        <v>13.47969168</v>
      </c>
      <c r="JV98" s="2">
        <v>4.2844329800000001</v>
      </c>
      <c r="JW98" s="2">
        <v>5.37050845</v>
      </c>
      <c r="JX98" s="2">
        <v>3.6145638</v>
      </c>
      <c r="JY98" s="2">
        <v>10.163824980000001</v>
      </c>
      <c r="JZ98" s="2">
        <v>5.6775363499999996</v>
      </c>
      <c r="KA98" s="2">
        <v>14.866225480000001</v>
      </c>
      <c r="KB98" s="2">
        <v>5.6866957300000003</v>
      </c>
      <c r="KC98" s="2">
        <v>7.7109095199999995</v>
      </c>
      <c r="KD98" s="2">
        <v>0</v>
      </c>
      <c r="KE98" s="2">
        <v>9.8484218900000009</v>
      </c>
      <c r="KF98" s="2">
        <v>0.89027013999999893</v>
      </c>
      <c r="KG98" s="2">
        <v>10.187666439999999</v>
      </c>
      <c r="KH98" s="2">
        <v>6.1538787099999999</v>
      </c>
      <c r="KI98" s="2">
        <v>77.097736039999987</v>
      </c>
      <c r="KJ98" s="2">
        <v>5.5689343300000003</v>
      </c>
      <c r="KK98" s="2">
        <v>7.7374263600000006</v>
      </c>
      <c r="KL98" s="2">
        <v>5.2229406799999998</v>
      </c>
      <c r="KM98" s="2">
        <v>7.6528818099999993</v>
      </c>
      <c r="KN98" s="2">
        <v>3.1193557799999976</v>
      </c>
      <c r="KO98" s="2">
        <v>4.3743163499999902</v>
      </c>
      <c r="KP98" s="2">
        <v>5.6889260700000008</v>
      </c>
      <c r="KQ98" s="2">
        <v>12.94300484</v>
      </c>
      <c r="KR98" s="2">
        <v>7.548554160000001</v>
      </c>
    </row>
    <row r="99" spans="1:304" x14ac:dyDescent="0.2">
      <c r="A99" t="s">
        <v>109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50</v>
      </c>
      <c r="O99" s="2">
        <v>50</v>
      </c>
      <c r="P99" s="2">
        <v>0</v>
      </c>
      <c r="Q99" s="2">
        <v>16.102</v>
      </c>
      <c r="R99" s="2">
        <v>4.43</v>
      </c>
      <c r="S99" s="2">
        <v>6.5</v>
      </c>
      <c r="T99" s="2">
        <v>3</v>
      </c>
      <c r="U99" s="2">
        <v>1</v>
      </c>
      <c r="V99" s="2">
        <v>2</v>
      </c>
      <c r="W99" s="2">
        <v>10</v>
      </c>
      <c r="X99" s="2">
        <v>10</v>
      </c>
      <c r="Y99" s="2">
        <v>29.213575000000002</v>
      </c>
      <c r="Z99" s="2">
        <v>10</v>
      </c>
      <c r="AA99" s="2">
        <v>4</v>
      </c>
      <c r="AB99" s="2">
        <v>0</v>
      </c>
      <c r="AC99" s="2">
        <v>1.5</v>
      </c>
      <c r="AD99" s="2">
        <v>1.21214687</v>
      </c>
      <c r="AE99" s="2">
        <v>-2.8606089500000005</v>
      </c>
      <c r="AF99" s="2">
        <v>2.5999999999999999E-2</v>
      </c>
      <c r="AG99" s="2">
        <v>1</v>
      </c>
      <c r="AH99" s="2">
        <v>4</v>
      </c>
      <c r="AI99" s="2">
        <v>13</v>
      </c>
      <c r="AJ99" s="2">
        <v>10.8</v>
      </c>
      <c r="AK99" s="2">
        <v>36.061493290000001</v>
      </c>
      <c r="AL99" s="2">
        <v>2.1935680899999999</v>
      </c>
      <c r="AM99" s="2">
        <v>0</v>
      </c>
      <c r="AN99" s="2">
        <v>-1.1913071900000001</v>
      </c>
      <c r="AO99" s="2">
        <v>0</v>
      </c>
      <c r="AP99" s="2">
        <v>0</v>
      </c>
      <c r="AQ99" s="2">
        <v>0</v>
      </c>
      <c r="AR99" s="2">
        <v>0.7</v>
      </c>
      <c r="AS99" s="2">
        <v>10</v>
      </c>
      <c r="AT99" s="2">
        <v>4.414447</v>
      </c>
      <c r="AU99" s="2">
        <v>22.118433420000002</v>
      </c>
      <c r="AV99" s="2">
        <v>23.261767510000002</v>
      </c>
      <c r="AW99" s="2">
        <v>21.495191179999999</v>
      </c>
      <c r="AX99" s="2">
        <v>18</v>
      </c>
      <c r="AY99" s="2">
        <v>0</v>
      </c>
      <c r="AZ99" s="2">
        <v>10.5</v>
      </c>
      <c r="BA99" s="2">
        <v>5.4243994400000002</v>
      </c>
      <c r="BB99" s="2">
        <v>6.3</v>
      </c>
      <c r="BC99" s="2">
        <v>6</v>
      </c>
      <c r="BD99" s="2">
        <v>7</v>
      </c>
      <c r="BE99" s="2">
        <v>7</v>
      </c>
      <c r="BF99" s="2">
        <v>15</v>
      </c>
      <c r="BG99" s="2">
        <v>15</v>
      </c>
      <c r="BH99" s="2">
        <v>0</v>
      </c>
      <c r="BI99" s="2">
        <v>30.225671849999998</v>
      </c>
      <c r="BJ99" s="2">
        <v>20</v>
      </c>
      <c r="BK99" s="2">
        <v>22.181418830000002</v>
      </c>
      <c r="BL99" s="2">
        <v>17.818581169999998</v>
      </c>
      <c r="BM99" s="2">
        <v>0.1</v>
      </c>
      <c r="BN99" s="2">
        <v>7.5826099999999999</v>
      </c>
      <c r="BO99" s="2">
        <v>2.1</v>
      </c>
      <c r="BP99" s="2">
        <v>17</v>
      </c>
      <c r="BQ99" s="2">
        <v>0</v>
      </c>
      <c r="BR99" s="2">
        <v>5</v>
      </c>
      <c r="BS99" s="2">
        <v>1</v>
      </c>
      <c r="BT99" s="2">
        <v>19.97</v>
      </c>
      <c r="BU99" s="2">
        <v>5.1271583400000003</v>
      </c>
      <c r="BV99" s="2">
        <v>5.2</v>
      </c>
      <c r="BW99" s="2">
        <v>2</v>
      </c>
      <c r="BX99" s="2">
        <v>0</v>
      </c>
      <c r="BY99" s="2">
        <v>2.8684500000000016E-2</v>
      </c>
      <c r="BZ99" s="2">
        <v>2</v>
      </c>
      <c r="CA99" s="2">
        <v>3.7</v>
      </c>
      <c r="CB99" s="2">
        <v>7.3</v>
      </c>
      <c r="CC99" s="2">
        <v>3.3</v>
      </c>
      <c r="CD99" s="2">
        <v>2.2999999999999998</v>
      </c>
      <c r="CE99" s="2">
        <v>0.5</v>
      </c>
      <c r="CF99" s="2">
        <v>0</v>
      </c>
      <c r="CG99" s="2">
        <v>-0.55881347000000003</v>
      </c>
      <c r="CH99" s="2">
        <v>14.999442999999999</v>
      </c>
      <c r="CI99" s="2">
        <v>-5.0994429999999999</v>
      </c>
      <c r="CJ99" s="2">
        <v>0</v>
      </c>
      <c r="CK99" s="2">
        <v>0</v>
      </c>
      <c r="CL99" s="2">
        <v>0</v>
      </c>
      <c r="CM99" s="2">
        <v>-6.8249232099999997</v>
      </c>
      <c r="CN99" s="2">
        <v>0</v>
      </c>
      <c r="CO99" s="2">
        <v>0</v>
      </c>
      <c r="CP99" s="2">
        <v>0.2</v>
      </c>
      <c r="CQ99" s="2">
        <v>-1.39595E-2</v>
      </c>
      <c r="CR99" s="2">
        <v>1.1499999999999999</v>
      </c>
      <c r="CS99" s="2">
        <v>10.199999999999999</v>
      </c>
      <c r="CT99" s="2">
        <v>2</v>
      </c>
      <c r="CU99" s="2">
        <v>10.3</v>
      </c>
      <c r="CV99" s="2">
        <v>10</v>
      </c>
      <c r="CW99" s="2">
        <v>10</v>
      </c>
      <c r="CX99" s="2">
        <v>30</v>
      </c>
      <c r="CY99" s="2">
        <v>40.142833489999994</v>
      </c>
      <c r="CZ99" s="2">
        <v>20.5</v>
      </c>
      <c r="DA99" s="2">
        <v>0</v>
      </c>
      <c r="DB99" s="2">
        <v>30.5</v>
      </c>
      <c r="DC99" s="2">
        <v>0</v>
      </c>
      <c r="DD99" s="2">
        <v>35.200000000000003</v>
      </c>
      <c r="DE99" s="2">
        <v>47.319906000000003</v>
      </c>
      <c r="DF99" s="2">
        <v>60.1</v>
      </c>
      <c r="DG99" s="2">
        <v>57.657166510000003</v>
      </c>
      <c r="DH99" s="2">
        <v>60.2</v>
      </c>
      <c r="DI99" s="2">
        <v>100.3</v>
      </c>
      <c r="DJ99" s="2">
        <v>40.299999999999997</v>
      </c>
      <c r="DK99" s="2">
        <v>45.2</v>
      </c>
      <c r="DL99" s="2">
        <v>45.2</v>
      </c>
      <c r="DM99" s="2">
        <v>54.7</v>
      </c>
      <c r="DN99" s="2">
        <v>92</v>
      </c>
      <c r="DO99" s="2">
        <v>52</v>
      </c>
      <c r="DP99" s="2">
        <v>110.2</v>
      </c>
      <c r="DQ99" s="2">
        <v>188.249</v>
      </c>
      <c r="DR99" s="2">
        <v>153.96775979161737</v>
      </c>
      <c r="DS99" s="2">
        <v>314.88481553491084</v>
      </c>
      <c r="DT99" s="2">
        <v>125.61342467347178</v>
      </c>
      <c r="DU99" s="2">
        <v>0</v>
      </c>
      <c r="DV99" s="2">
        <v>132</v>
      </c>
      <c r="DW99" s="2">
        <v>61</v>
      </c>
      <c r="DX99" s="2">
        <v>0</v>
      </c>
      <c r="DY99" s="2">
        <v>71</v>
      </c>
      <c r="DZ99" s="2">
        <v>48</v>
      </c>
      <c r="EA99" s="2">
        <v>66</v>
      </c>
      <c r="EB99" s="2">
        <v>110.2</v>
      </c>
      <c r="EC99" s="2">
        <v>98.45632852</v>
      </c>
      <c r="ED99" s="2">
        <v>120</v>
      </c>
      <c r="EE99" s="2">
        <v>70</v>
      </c>
      <c r="EF99" s="2">
        <v>125</v>
      </c>
      <c r="EG99" s="2">
        <v>197.5</v>
      </c>
      <c r="EH99" s="2">
        <v>140</v>
      </c>
      <c r="EI99" s="2">
        <v>20</v>
      </c>
      <c r="EJ99" s="2">
        <v>59</v>
      </c>
      <c r="EK99" s="2">
        <v>25</v>
      </c>
      <c r="EL99" s="2">
        <v>20</v>
      </c>
      <c r="EM99" s="2">
        <v>40.25</v>
      </c>
      <c r="EN99" s="2">
        <v>70.2</v>
      </c>
      <c r="EO99" s="2">
        <v>48.966329380000005</v>
      </c>
      <c r="EP99" s="2">
        <v>106.5</v>
      </c>
      <c r="EQ99" s="2">
        <v>35</v>
      </c>
      <c r="ER99" s="2">
        <v>100</v>
      </c>
      <c r="ES99" s="2">
        <v>90.4</v>
      </c>
      <c r="ET99" s="2">
        <v>69.599999999999994</v>
      </c>
      <c r="EU99" s="2">
        <v>95.6</v>
      </c>
      <c r="EV99" s="2">
        <v>142.25</v>
      </c>
      <c r="EW99" s="2">
        <v>30.3</v>
      </c>
      <c r="EX99" s="2">
        <v>78.2</v>
      </c>
      <c r="EY99" s="2">
        <v>26.8</v>
      </c>
      <c r="EZ99" s="2">
        <v>40</v>
      </c>
      <c r="FA99" s="2">
        <v>110.99631056</v>
      </c>
      <c r="FB99" s="2">
        <v>121.2</v>
      </c>
      <c r="FC99" s="2">
        <v>70</v>
      </c>
      <c r="FD99" s="2">
        <v>241.2</v>
      </c>
      <c r="FE99" s="2">
        <v>62.005411099999996</v>
      </c>
      <c r="FF99" s="2">
        <v>92.4</v>
      </c>
      <c r="FG99" s="2">
        <v>189.6</v>
      </c>
      <c r="FH99" s="2">
        <v>91.2</v>
      </c>
      <c r="FI99" s="2">
        <v>80</v>
      </c>
      <c r="FJ99" s="2">
        <v>162</v>
      </c>
      <c r="FK99" s="2">
        <v>100.6</v>
      </c>
      <c r="FL99" s="2">
        <v>100.6</v>
      </c>
      <c r="FM99" s="2">
        <v>48.212600000000002</v>
      </c>
      <c r="FN99" s="2">
        <v>148</v>
      </c>
      <c r="FO99" s="2">
        <v>0</v>
      </c>
      <c r="FP99" s="2">
        <v>130</v>
      </c>
      <c r="FQ99" s="2">
        <v>0</v>
      </c>
      <c r="FR99" s="2">
        <v>130</v>
      </c>
      <c r="FS99" s="2">
        <v>40</v>
      </c>
      <c r="FT99" s="2">
        <v>158</v>
      </c>
      <c r="FU99" s="2">
        <v>0</v>
      </c>
      <c r="FV99" s="2">
        <v>30</v>
      </c>
      <c r="FW99" s="2">
        <v>272.39999999999998</v>
      </c>
      <c r="FX99" s="2">
        <v>0</v>
      </c>
      <c r="FY99" s="2">
        <v>-79.026346009999997</v>
      </c>
      <c r="FZ99" s="2">
        <v>20</v>
      </c>
      <c r="GA99" s="2">
        <v>40</v>
      </c>
      <c r="GB99" s="2">
        <v>50</v>
      </c>
      <c r="GC99" s="2">
        <v>40</v>
      </c>
      <c r="GD99" s="2">
        <v>30</v>
      </c>
      <c r="GE99" s="2">
        <v>40</v>
      </c>
      <c r="GF99" s="2">
        <v>40</v>
      </c>
      <c r="GG99" s="2">
        <v>40</v>
      </c>
      <c r="GH99" s="2">
        <v>5</v>
      </c>
      <c r="GI99" s="2">
        <v>46.7</v>
      </c>
      <c r="GJ99" s="2">
        <v>50</v>
      </c>
      <c r="GK99" s="2">
        <v>39.583360630000001</v>
      </c>
      <c r="GL99" s="2">
        <v>50</v>
      </c>
      <c r="GM99" s="2">
        <v>50</v>
      </c>
      <c r="GN99" s="2">
        <v>20</v>
      </c>
      <c r="GO99" s="2">
        <v>0</v>
      </c>
      <c r="GP99" s="2">
        <v>0</v>
      </c>
      <c r="GQ99" s="2">
        <v>49.3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-16.959192569999999</v>
      </c>
      <c r="GX99" s="2">
        <v>15</v>
      </c>
      <c r="GY99" s="2">
        <v>0</v>
      </c>
      <c r="GZ99" s="2">
        <v>25</v>
      </c>
      <c r="HA99" s="2">
        <v>50</v>
      </c>
      <c r="HB99" s="2">
        <v>70</v>
      </c>
      <c r="HC99" s="2">
        <v>0</v>
      </c>
      <c r="HD99" s="2">
        <v>58</v>
      </c>
      <c r="HE99" s="2">
        <v>79.099777109999991</v>
      </c>
      <c r="HF99" s="2">
        <v>19.64274838</v>
      </c>
      <c r="HG99" s="2">
        <v>56.756922889999998</v>
      </c>
      <c r="HH99" s="2">
        <v>50.185157539999999</v>
      </c>
      <c r="HI99" s="2">
        <v>26.261735950000002</v>
      </c>
      <c r="HJ99" s="2">
        <v>0</v>
      </c>
      <c r="HK99" s="2">
        <v>20</v>
      </c>
      <c r="HL99" s="2">
        <v>26.529261050000002</v>
      </c>
      <c r="HM99" s="2">
        <v>28.970392179999997</v>
      </c>
      <c r="HN99" s="2">
        <v>53.083963209999993</v>
      </c>
      <c r="HO99" s="2">
        <v>71.748917509999998</v>
      </c>
      <c r="HP99" s="2">
        <v>95.102346840000095</v>
      </c>
      <c r="HQ99" s="2">
        <v>88.356193989999994</v>
      </c>
      <c r="HR99" s="2">
        <v>40.912582300000004</v>
      </c>
      <c r="HS99" s="2">
        <v>36.563133309999898</v>
      </c>
      <c r="HT99" s="2">
        <v>40.669987479999996</v>
      </c>
      <c r="HU99" s="2">
        <v>13.029730499999999</v>
      </c>
      <c r="HV99" s="2">
        <v>1.9445858799999998</v>
      </c>
      <c r="HW99" s="2">
        <v>5.5565131499999998</v>
      </c>
      <c r="HX99" s="2">
        <v>17.229655350000002</v>
      </c>
      <c r="HY99" s="2">
        <v>2.6879628199999996</v>
      </c>
      <c r="HZ99" s="2">
        <v>9.3194821300000008</v>
      </c>
      <c r="IA99" s="2">
        <v>2.1134700099999999</v>
      </c>
      <c r="IB99" s="2">
        <v>3.5636797700000007</v>
      </c>
      <c r="IC99" s="2">
        <v>2.0488757599999898</v>
      </c>
      <c r="ID99" s="2">
        <v>1.9611319099999998</v>
      </c>
      <c r="IE99" s="2">
        <v>0.24420807999999705</v>
      </c>
      <c r="IF99" s="2">
        <v>2.3994808800000103</v>
      </c>
      <c r="IG99" s="2">
        <v>0.89841742000000002</v>
      </c>
      <c r="IH99" s="2">
        <v>0</v>
      </c>
      <c r="II99" s="2">
        <v>1.79053123</v>
      </c>
      <c r="IJ99" s="2">
        <v>0.27291965000000001</v>
      </c>
      <c r="IK99" s="2">
        <v>2.3268479600000003</v>
      </c>
      <c r="IL99" s="2">
        <v>6.5776613900000003</v>
      </c>
      <c r="IM99" s="2">
        <v>24.45015669</v>
      </c>
      <c r="IN99" s="2">
        <v>22.90256492</v>
      </c>
      <c r="IO99" s="2">
        <v>11.679027310000002</v>
      </c>
      <c r="IP99" s="2">
        <v>34.384769999999996</v>
      </c>
      <c r="IQ99" s="2">
        <v>22.772957380000001</v>
      </c>
      <c r="IR99" s="2">
        <v>21.670250409999991</v>
      </c>
      <c r="IS99" s="2">
        <v>13.763664239999999</v>
      </c>
      <c r="IT99" s="2">
        <v>11.76248479</v>
      </c>
      <c r="IU99" s="2">
        <v>25.824826739999999</v>
      </c>
      <c r="IV99" s="2">
        <v>19.018508009999998</v>
      </c>
      <c r="IW99" s="2">
        <v>38.257256070000004</v>
      </c>
      <c r="IX99" s="2">
        <v>29.055551649999998</v>
      </c>
      <c r="IY99" s="2">
        <v>34.220769369999999</v>
      </c>
      <c r="IZ99" s="2">
        <v>33.652892129999898</v>
      </c>
      <c r="JA99" s="2">
        <v>51.554074639999996</v>
      </c>
      <c r="JB99" s="2">
        <v>66.037547849999996</v>
      </c>
      <c r="JC99" s="2">
        <v>65.541461920000003</v>
      </c>
      <c r="JD99" s="2">
        <v>44.473599089999993</v>
      </c>
      <c r="JE99" s="2">
        <v>5.1017920299999986</v>
      </c>
      <c r="JF99" s="2">
        <v>17.507050789999997</v>
      </c>
      <c r="JG99" s="2">
        <v>17.549345839999997</v>
      </c>
      <c r="JH99" s="2">
        <v>13.590058009999998</v>
      </c>
      <c r="JI99" s="2">
        <v>3.4131230799999996</v>
      </c>
      <c r="JJ99" s="2">
        <v>4.7028274899999998</v>
      </c>
      <c r="JK99" s="2">
        <v>1.52076298</v>
      </c>
      <c r="JL99" s="2">
        <v>1.01314182</v>
      </c>
      <c r="JM99" s="2">
        <v>2.06327952</v>
      </c>
      <c r="JN99" s="2">
        <v>0.10296630000000401</v>
      </c>
      <c r="JO99" s="2">
        <v>1.6632034299999943</v>
      </c>
      <c r="JP99" s="2">
        <v>0.17122351999999999</v>
      </c>
      <c r="JQ99" s="2">
        <v>1.8379700000000002E-3</v>
      </c>
      <c r="JR99" s="2">
        <v>0</v>
      </c>
      <c r="JS99" s="2">
        <v>0</v>
      </c>
      <c r="JT99" s="2">
        <v>0</v>
      </c>
      <c r="JU99" s="2">
        <v>0.45130900000000002</v>
      </c>
      <c r="JV99" s="2">
        <v>0.16079282999999997</v>
      </c>
      <c r="JW99" s="2">
        <v>0</v>
      </c>
      <c r="JX99" s="2">
        <v>0</v>
      </c>
      <c r="JY99" s="2">
        <v>0</v>
      </c>
      <c r="JZ99" s="2">
        <v>4.4366600000000096E-2</v>
      </c>
      <c r="KA99" s="2">
        <v>7.3459999999999998E-2</v>
      </c>
      <c r="KB99" s="2">
        <v>1.1636850000000001E-2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</row>
    <row r="100" spans="1:304" x14ac:dyDescent="0.2">
      <c r="A100" t="s">
        <v>110</v>
      </c>
      <c r="B100" s="2">
        <v>3.5241790000000002</v>
      </c>
      <c r="C100" s="2">
        <v>2.8412809999999999</v>
      </c>
      <c r="D100" s="2">
        <v>3.8760885699999998</v>
      </c>
      <c r="E100" s="2">
        <v>4.9043970000000003</v>
      </c>
      <c r="F100" s="2">
        <v>4.0690739999999996</v>
      </c>
      <c r="G100" s="2">
        <v>5.0564350000000005</v>
      </c>
      <c r="H100" s="2">
        <v>4.3126679999999995</v>
      </c>
      <c r="I100" s="2">
        <v>7.5839690499999968</v>
      </c>
      <c r="J100" s="2">
        <v>4.663265</v>
      </c>
      <c r="K100" s="2">
        <v>6.0064269999999995</v>
      </c>
      <c r="L100" s="2">
        <v>7.8149309999999996</v>
      </c>
      <c r="M100" s="2">
        <v>8.6223950000000009</v>
      </c>
      <c r="N100" s="2">
        <v>9.5936910000000015</v>
      </c>
      <c r="O100" s="2">
        <v>24.366596840000003</v>
      </c>
      <c r="P100" s="2">
        <v>9.6805789999999998</v>
      </c>
      <c r="Q100" s="2">
        <v>11.587322500000001</v>
      </c>
      <c r="R100" s="2">
        <v>11.407051859999999</v>
      </c>
      <c r="S100" s="2">
        <v>12.244710530000001</v>
      </c>
      <c r="T100" s="2">
        <v>8.1914722799999993</v>
      </c>
      <c r="U100" s="2">
        <v>34.845965</v>
      </c>
      <c r="V100" s="2">
        <v>9.0957489999999996</v>
      </c>
      <c r="W100" s="2">
        <v>12.149983519999999</v>
      </c>
      <c r="X100" s="2">
        <v>13.790689780000001</v>
      </c>
      <c r="Y100" s="2">
        <v>14.9947</v>
      </c>
      <c r="Z100" s="2">
        <v>22.235654149999998</v>
      </c>
      <c r="AA100" s="2">
        <v>42.656459130000002</v>
      </c>
      <c r="AB100" s="2">
        <v>16.359854460000001</v>
      </c>
      <c r="AC100" s="2">
        <v>17.268324129999996</v>
      </c>
      <c r="AD100" s="2">
        <v>18.442777679999999</v>
      </c>
      <c r="AE100" s="2">
        <v>20.033323579999998</v>
      </c>
      <c r="AF100" s="2">
        <v>22.923665229999997</v>
      </c>
      <c r="AG100" s="2">
        <v>59.20580365</v>
      </c>
      <c r="AH100" s="2">
        <v>17.827829910000002</v>
      </c>
      <c r="AI100" s="2">
        <v>1.5004256899999999</v>
      </c>
      <c r="AJ100" s="2">
        <v>25.23320786</v>
      </c>
      <c r="AK100" s="2">
        <v>24.015608879999998</v>
      </c>
      <c r="AL100" s="2">
        <v>19.87405309</v>
      </c>
      <c r="AM100" s="2">
        <v>54.169209450000004</v>
      </c>
      <c r="AN100" s="2">
        <v>17.875391319999999</v>
      </c>
      <c r="AO100" s="2">
        <v>19.512648009999999</v>
      </c>
      <c r="AP100" s="2">
        <v>19.038718149999998</v>
      </c>
      <c r="AQ100" s="2">
        <v>21.270770069999998</v>
      </c>
      <c r="AR100" s="2">
        <v>40.361715840000002</v>
      </c>
      <c r="AS100" s="2">
        <v>59.231654720000002</v>
      </c>
      <c r="AT100" s="2">
        <v>19.699208010000003</v>
      </c>
      <c r="AU100" s="2">
        <v>15.551793669999999</v>
      </c>
      <c r="AV100" s="2">
        <v>18.499573739999999</v>
      </c>
      <c r="AW100" s="2">
        <v>19.376498590000001</v>
      </c>
      <c r="AX100" s="2">
        <v>36.184690209999992</v>
      </c>
      <c r="AY100" s="2">
        <v>51.273911579999996</v>
      </c>
      <c r="AZ100" s="2">
        <v>19.682434539999999</v>
      </c>
      <c r="BA100" s="2">
        <v>21.517503309999999</v>
      </c>
      <c r="BB100" s="2">
        <v>21.667299609999997</v>
      </c>
      <c r="BC100" s="2">
        <v>25.083655409999999</v>
      </c>
      <c r="BD100" s="2">
        <v>33.061793769999994</v>
      </c>
      <c r="BE100" s="2">
        <v>69.430377160000006</v>
      </c>
      <c r="BF100" s="2">
        <v>24.98766092</v>
      </c>
      <c r="BG100" s="2">
        <v>19.116807519999998</v>
      </c>
      <c r="BH100" s="2">
        <v>19.032270149999995</v>
      </c>
      <c r="BI100" s="2">
        <v>155.52611829</v>
      </c>
      <c r="BJ100" s="2">
        <v>0.64211718999999989</v>
      </c>
      <c r="BK100" s="2">
        <v>25.199915099999998</v>
      </c>
      <c r="BL100" s="2">
        <v>22.368686140000001</v>
      </c>
      <c r="BM100" s="2">
        <v>24.495806160000001</v>
      </c>
      <c r="BN100" s="2">
        <v>24.279117669999998</v>
      </c>
      <c r="BO100" s="2">
        <v>26.068329340000002</v>
      </c>
      <c r="BP100" s="2">
        <v>38.578400999999999</v>
      </c>
      <c r="BQ100" s="2">
        <v>50.392933890000002</v>
      </c>
      <c r="BR100" s="2">
        <v>4.544776989999999</v>
      </c>
      <c r="BS100" s="2">
        <v>208.79068353</v>
      </c>
      <c r="BT100" s="2">
        <v>26.00172611</v>
      </c>
      <c r="BU100" s="2">
        <v>145.05209198999998</v>
      </c>
      <c r="BV100" s="2">
        <v>78.26955577999999</v>
      </c>
      <c r="BW100" s="2">
        <v>56.385586020000005</v>
      </c>
      <c r="BX100" s="2">
        <v>24.124373340000002</v>
      </c>
      <c r="BY100" s="2">
        <v>30.189066300000004</v>
      </c>
      <c r="BZ100" s="2">
        <v>40.562063209999998</v>
      </c>
      <c r="CA100" s="2">
        <v>60.209336029999996</v>
      </c>
      <c r="CB100" s="2">
        <v>65.042766409999999</v>
      </c>
      <c r="CC100" s="2">
        <v>68.860762159999993</v>
      </c>
      <c r="CD100" s="2">
        <v>13.312929170000002</v>
      </c>
      <c r="CE100" s="2">
        <v>332.60826751000002</v>
      </c>
      <c r="CF100" s="2">
        <v>-36.396538539999995</v>
      </c>
      <c r="CG100" s="2">
        <v>245.23575167999999</v>
      </c>
      <c r="CH100" s="2">
        <v>97.389520930000003</v>
      </c>
      <c r="CI100" s="2">
        <v>80.857658310000005</v>
      </c>
      <c r="CJ100" s="2">
        <v>46.920012399999997</v>
      </c>
      <c r="CK100" s="2">
        <v>89.496564739999997</v>
      </c>
      <c r="CL100" s="2">
        <v>57.496883569999994</v>
      </c>
      <c r="CM100" s="2">
        <v>83.212851820000012</v>
      </c>
      <c r="CN100" s="2">
        <v>118.99826915</v>
      </c>
      <c r="CO100" s="2">
        <v>94.072821439999998</v>
      </c>
      <c r="CP100" s="2">
        <v>53.038568229999996</v>
      </c>
      <c r="CQ100" s="2">
        <v>30.622149970000002</v>
      </c>
      <c r="CR100" s="2">
        <v>89.499332800000005</v>
      </c>
      <c r="CS100" s="2">
        <v>280.27234966999998</v>
      </c>
      <c r="CT100" s="2">
        <v>-3.5487650799999999</v>
      </c>
      <c r="CU100" s="2">
        <v>47.73920597</v>
      </c>
      <c r="CV100" s="2">
        <v>17.511039020000002</v>
      </c>
      <c r="CW100" s="2">
        <v>5.8067774599999993</v>
      </c>
      <c r="CX100" s="2">
        <v>35.364018150000007</v>
      </c>
      <c r="CY100" s="2">
        <v>9.4667104900000005</v>
      </c>
      <c r="CZ100" s="2">
        <v>156.4754724</v>
      </c>
      <c r="DA100" s="2">
        <v>61.087151209999995</v>
      </c>
      <c r="DB100" s="2">
        <v>251.946</v>
      </c>
      <c r="DC100" s="2">
        <v>-14.556939590000001</v>
      </c>
      <c r="DD100" s="2">
        <v>27.247446819999997</v>
      </c>
      <c r="DE100" s="2">
        <v>219.55368898999998</v>
      </c>
      <c r="DF100" s="2">
        <v>41.181198319999993</v>
      </c>
      <c r="DG100" s="2">
        <v>23.778722679999998</v>
      </c>
      <c r="DH100" s="2">
        <v>-194.02292394</v>
      </c>
      <c r="DI100" s="2">
        <v>41.802118570000005</v>
      </c>
      <c r="DJ100" s="2">
        <v>86.601649469999998</v>
      </c>
      <c r="DK100" s="2">
        <v>41.302781029999998</v>
      </c>
      <c r="DL100" s="2">
        <v>134.75633200000001</v>
      </c>
      <c r="DM100" s="2">
        <v>68.805000000000007</v>
      </c>
      <c r="DN100" s="2">
        <v>94.19</v>
      </c>
      <c r="DO100" s="2">
        <v>213.19300000000001</v>
      </c>
      <c r="DP100" s="2">
        <v>185.37200000000001</v>
      </c>
      <c r="DQ100" s="2">
        <v>362.68293575000001</v>
      </c>
      <c r="DR100" s="2">
        <v>26.667604310000002</v>
      </c>
      <c r="DS100" s="2">
        <v>82.685005189999998</v>
      </c>
      <c r="DT100" s="2">
        <v>29.901223910000002</v>
      </c>
      <c r="DU100" s="2">
        <v>46.987213140000001</v>
      </c>
      <c r="DV100" s="2">
        <v>77.227646010000001</v>
      </c>
      <c r="DW100" s="2">
        <v>106.32333174</v>
      </c>
      <c r="DX100" s="2">
        <v>6.8607516800000008</v>
      </c>
      <c r="DY100" s="2">
        <v>223.13227444</v>
      </c>
      <c r="DZ100" s="2">
        <v>42.262701140000004</v>
      </c>
      <c r="EA100" s="2">
        <v>73.563658770000004</v>
      </c>
      <c r="EB100" s="2">
        <v>110.03373981999999</v>
      </c>
      <c r="EC100" s="2">
        <v>74.848529249999999</v>
      </c>
      <c r="ED100" s="2">
        <v>224.24965772000002</v>
      </c>
      <c r="EE100" s="2">
        <v>34.014698940000002</v>
      </c>
      <c r="EF100" s="2">
        <v>61.22116995999999</v>
      </c>
      <c r="EG100" s="2">
        <v>47.857137820000005</v>
      </c>
      <c r="EH100" s="2">
        <v>20.37790614</v>
      </c>
      <c r="EI100" s="2">
        <v>49.056908309999997</v>
      </c>
      <c r="EJ100" s="2">
        <v>85.553064270000007</v>
      </c>
      <c r="EK100" s="2">
        <v>-2.1487127399999992</v>
      </c>
      <c r="EL100" s="2">
        <v>18.80576031</v>
      </c>
      <c r="EM100" s="2">
        <v>189.63650361000001</v>
      </c>
      <c r="EN100" s="2">
        <v>25.895033139999999</v>
      </c>
      <c r="EO100" s="2">
        <v>140.46652047000001</v>
      </c>
      <c r="EP100" s="2">
        <v>222.76970980999997</v>
      </c>
      <c r="EQ100" s="2">
        <v>7.1629916599999994</v>
      </c>
      <c r="ER100" s="2">
        <v>2.6397252399999998</v>
      </c>
      <c r="ES100" s="2">
        <v>8.0136848700000005</v>
      </c>
      <c r="ET100" s="2">
        <v>106.10671385000001</v>
      </c>
      <c r="EU100" s="2">
        <v>22.423441490000002</v>
      </c>
      <c r="EV100" s="2">
        <v>28.540443929999999</v>
      </c>
      <c r="EW100" s="2">
        <v>100.58631649999997</v>
      </c>
      <c r="EX100" s="2">
        <v>217.55383453000002</v>
      </c>
      <c r="EY100" s="2">
        <v>110.51580267</v>
      </c>
      <c r="EZ100" s="2">
        <v>82.049353889999992</v>
      </c>
      <c r="FA100" s="2">
        <v>-3.733135610000001</v>
      </c>
      <c r="FB100" s="2">
        <v>23.025864719999994</v>
      </c>
      <c r="FC100" s="2">
        <v>17.862088660000001</v>
      </c>
      <c r="FD100" s="2">
        <v>149.19995066000001</v>
      </c>
      <c r="FE100" s="2">
        <v>24.525988810000001</v>
      </c>
      <c r="FF100" s="2">
        <v>-1.1838816700000008</v>
      </c>
      <c r="FG100" s="2">
        <v>14.770168980000001</v>
      </c>
      <c r="FH100" s="2">
        <v>15.316220209999999</v>
      </c>
      <c r="FI100" s="2">
        <v>31.70865049</v>
      </c>
      <c r="FJ100" s="2">
        <v>21.477861760000003</v>
      </c>
      <c r="FK100" s="2">
        <v>106.96010578000001</v>
      </c>
      <c r="FL100" s="2">
        <v>-358.84094493000003</v>
      </c>
      <c r="FM100" s="2">
        <v>10.867106809999999</v>
      </c>
      <c r="FN100" s="2">
        <v>943.73252280999986</v>
      </c>
      <c r="FO100" s="2">
        <v>5.1547932900000006</v>
      </c>
      <c r="FP100" s="2">
        <v>39.31560211</v>
      </c>
      <c r="FQ100" s="2">
        <v>163.05357272000001</v>
      </c>
      <c r="FR100" s="2">
        <v>122.57401588</v>
      </c>
      <c r="FS100" s="2">
        <v>314.13920999000004</v>
      </c>
      <c r="FT100" s="2">
        <v>564.90938828000003</v>
      </c>
      <c r="FU100" s="2">
        <v>-1.80021425</v>
      </c>
      <c r="FV100" s="2">
        <v>10.716773870000001</v>
      </c>
      <c r="FW100" s="2">
        <v>153.37529443</v>
      </c>
      <c r="FX100" s="2">
        <v>0.31151764999999998</v>
      </c>
      <c r="FY100" s="2">
        <v>-2.9431679800000001</v>
      </c>
      <c r="FZ100" s="2">
        <v>1546.9305834900001</v>
      </c>
      <c r="GA100" s="2">
        <v>-0.55104646999999995</v>
      </c>
      <c r="GB100" s="2">
        <v>68.323682460000001</v>
      </c>
      <c r="GC100" s="2">
        <v>390.34744569000003</v>
      </c>
      <c r="GD100" s="2">
        <v>126.30717403</v>
      </c>
      <c r="GE100" s="2">
        <v>21.349358549999998</v>
      </c>
      <c r="GF100" s="2">
        <v>94.434148910000005</v>
      </c>
      <c r="GG100" s="2">
        <v>-528.54551572999992</v>
      </c>
      <c r="GH100" s="2">
        <v>-124.83249690000001</v>
      </c>
      <c r="GI100" s="2">
        <v>153.18119658000003</v>
      </c>
      <c r="GJ100" s="2">
        <v>8.7760397800000014</v>
      </c>
      <c r="GK100" s="2">
        <v>-78.94780320000001</v>
      </c>
      <c r="GL100" s="2">
        <v>228.99485171000001</v>
      </c>
      <c r="GM100" s="2">
        <v>5.8027828999999995</v>
      </c>
      <c r="GN100" s="2">
        <v>622.29408357</v>
      </c>
      <c r="GO100" s="2">
        <v>705.02743039999996</v>
      </c>
      <c r="GP100" s="2">
        <v>0.11721917000000004</v>
      </c>
      <c r="GQ100" s="2">
        <v>172.64702536999999</v>
      </c>
      <c r="GR100" s="2">
        <v>-20.653474640000002</v>
      </c>
      <c r="GS100" s="2">
        <v>-70.232131870000003</v>
      </c>
      <c r="GT100" s="2">
        <v>-5.7069442499999976</v>
      </c>
      <c r="GU100" s="2">
        <v>-2.2294482800000006</v>
      </c>
      <c r="GV100" s="2">
        <v>-3.2841543099999981</v>
      </c>
      <c r="GW100" s="2">
        <v>-14.726191829999999</v>
      </c>
      <c r="GX100" s="2">
        <v>29.881836900000003</v>
      </c>
      <c r="GY100" s="2">
        <v>-0.88143372999999992</v>
      </c>
      <c r="GZ100" s="2">
        <v>56.35950132</v>
      </c>
      <c r="HA100" s="2">
        <v>386.98683662000002</v>
      </c>
      <c r="HB100" s="2">
        <v>6.2486622499999998</v>
      </c>
      <c r="HC100" s="2">
        <v>-2.0868040099999998</v>
      </c>
      <c r="HD100" s="2">
        <v>-3.6837392599999998</v>
      </c>
      <c r="HE100" s="2">
        <v>44.616856300000002</v>
      </c>
      <c r="HF100" s="2">
        <v>25.053833570000002</v>
      </c>
      <c r="HG100" s="2">
        <v>33.303424069999998</v>
      </c>
      <c r="HH100" s="2">
        <v>17.207578509999998</v>
      </c>
      <c r="HI100" s="2">
        <v>-88.529641889999979</v>
      </c>
      <c r="HJ100" s="2">
        <v>-0.97054026000000015</v>
      </c>
      <c r="HK100" s="2">
        <v>126.76572716</v>
      </c>
      <c r="HL100" s="2">
        <v>13.968907800000002</v>
      </c>
      <c r="HM100" s="2">
        <v>418.42162814000005</v>
      </c>
      <c r="HN100" s="2">
        <v>69.056486960000001</v>
      </c>
      <c r="HO100" s="2">
        <v>99.858467430000019</v>
      </c>
      <c r="HP100" s="2">
        <v>2182.5778056700001</v>
      </c>
      <c r="HQ100" s="2">
        <v>325.73611027000004</v>
      </c>
      <c r="HR100" s="2">
        <v>484.62198551</v>
      </c>
      <c r="HS100" s="2">
        <v>57.920330049999983</v>
      </c>
      <c r="HT100" s="2">
        <v>0.57984215000000461</v>
      </c>
      <c r="HU100" s="2">
        <v>6129.9322471399992</v>
      </c>
      <c r="HV100" s="2">
        <v>2801.7046974600003</v>
      </c>
      <c r="HW100" s="2">
        <v>240.0150229300001</v>
      </c>
      <c r="HX100" s="2">
        <v>20.059565939999985</v>
      </c>
      <c r="HY100" s="2">
        <v>15.826470760000003</v>
      </c>
      <c r="HZ100" s="2">
        <v>-9.5322310499999325</v>
      </c>
      <c r="IA100" s="2">
        <v>11.446933479999958</v>
      </c>
      <c r="IB100" s="2">
        <v>1987.0653889799999</v>
      </c>
      <c r="IC100" s="2">
        <v>5.5186451100007918</v>
      </c>
      <c r="ID100" s="2">
        <v>14.585650139999821</v>
      </c>
      <c r="IE100" s="2">
        <v>9.43647052000005</v>
      </c>
      <c r="IF100" s="2">
        <v>4.1061916399996328</v>
      </c>
      <c r="IG100" s="2">
        <v>9.724409680000198</v>
      </c>
      <c r="IH100" s="2">
        <v>2042.2712816600001</v>
      </c>
      <c r="II100" s="2">
        <v>22.975619230000007</v>
      </c>
      <c r="IJ100" s="2">
        <v>43.581168890000008</v>
      </c>
      <c r="IK100" s="2">
        <v>23.251085240000002</v>
      </c>
      <c r="IL100" s="2">
        <v>24.693354780000004</v>
      </c>
      <c r="IM100" s="2">
        <v>14.342002010000003</v>
      </c>
      <c r="IN100" s="2">
        <v>1799.6738743600001</v>
      </c>
      <c r="IO100" s="2">
        <v>39.096643669999892</v>
      </c>
      <c r="IP100" s="2">
        <v>4.9682110900001311</v>
      </c>
      <c r="IQ100" s="2">
        <v>23.939187859999976</v>
      </c>
      <c r="IR100" s="2">
        <v>12.592645899999944</v>
      </c>
      <c r="IS100" s="2">
        <v>20.450272500000146</v>
      </c>
      <c r="IT100" s="2">
        <v>1451.7452177900002</v>
      </c>
      <c r="IU100" s="2">
        <v>34.280546560000033</v>
      </c>
      <c r="IV100" s="2">
        <v>51.401005599999905</v>
      </c>
      <c r="IW100" s="2">
        <v>5.621705560000068</v>
      </c>
      <c r="IX100" s="2">
        <v>3.8369475099998493</v>
      </c>
      <c r="IY100" s="2">
        <v>18.477280580000286</v>
      </c>
      <c r="IZ100" s="2">
        <v>1193.9674120499997</v>
      </c>
      <c r="JA100" s="2">
        <v>57.369297130000312</v>
      </c>
      <c r="JB100" s="2">
        <v>31.706320499999663</v>
      </c>
      <c r="JC100" s="2">
        <v>10.10774934000019</v>
      </c>
      <c r="JD100" s="2">
        <v>12.444360029999643</v>
      </c>
      <c r="JE100" s="2">
        <v>-2.9059788000000166</v>
      </c>
      <c r="JF100" s="2">
        <v>1226.8765123799999</v>
      </c>
      <c r="JG100" s="2">
        <v>11.21406353000005</v>
      </c>
      <c r="JH100" s="2">
        <v>13.470211040000002</v>
      </c>
      <c r="JI100" s="2">
        <v>21.471675860000005</v>
      </c>
      <c r="JJ100" s="2">
        <v>-0.68555658000009423</v>
      </c>
      <c r="JK100" s="2">
        <v>7.4148530400000006</v>
      </c>
      <c r="JL100" s="2">
        <v>1288.3317698699998</v>
      </c>
      <c r="JM100" s="2">
        <v>48.24430077999989</v>
      </c>
      <c r="JN100" s="2">
        <v>6.760273770000051</v>
      </c>
      <c r="JO100" s="2">
        <v>3.3256473000000195</v>
      </c>
      <c r="JP100" s="2">
        <v>18.04242992999999</v>
      </c>
      <c r="JQ100" s="2">
        <v>16.773667099999969</v>
      </c>
      <c r="JR100" s="2">
        <v>1075.8910702800001</v>
      </c>
      <c r="JS100" s="2">
        <v>22.073840610000005</v>
      </c>
      <c r="JT100" s="2">
        <v>11.838710679999988</v>
      </c>
      <c r="JU100" s="2">
        <v>15.960882050000061</v>
      </c>
      <c r="JV100" s="2">
        <v>2.0870573099999969</v>
      </c>
      <c r="JW100" s="2">
        <v>28.388284189999951</v>
      </c>
      <c r="JX100" s="2">
        <v>1004.5012044200001</v>
      </c>
      <c r="JY100" s="2">
        <v>6.0355306600000311</v>
      </c>
      <c r="JZ100" s="2">
        <v>12.455922739999938</v>
      </c>
      <c r="KA100" s="2">
        <v>21.533103690000061</v>
      </c>
      <c r="KB100" s="2">
        <v>30.943885709999972</v>
      </c>
      <c r="KC100" s="2">
        <v>37.976156240000051</v>
      </c>
      <c r="KD100" s="2">
        <v>862.51282440000011</v>
      </c>
      <c r="KE100" s="2">
        <v>67.820400629999995</v>
      </c>
      <c r="KF100" s="2">
        <v>62.987052500000019</v>
      </c>
      <c r="KG100" s="2">
        <v>70.272823309999993</v>
      </c>
      <c r="KH100" s="2">
        <v>95.198792589999982</v>
      </c>
      <c r="KI100" s="2">
        <v>71.89319481000004</v>
      </c>
      <c r="KJ100" s="2">
        <v>829.00833792999993</v>
      </c>
      <c r="KK100" s="2">
        <v>76.47892487</v>
      </c>
      <c r="KL100" s="2">
        <v>102.92488202999995</v>
      </c>
      <c r="KM100" s="2">
        <v>119.27902334999999</v>
      </c>
      <c r="KN100" s="2">
        <v>152.14367411999999</v>
      </c>
      <c r="KO100" s="2">
        <v>195.58965076999996</v>
      </c>
      <c r="KP100" s="2">
        <v>1151.91600356</v>
      </c>
      <c r="KQ100" s="2">
        <v>225.06500258</v>
      </c>
      <c r="KR100" s="2">
        <v>194.34324997000007</v>
      </c>
    </row>
    <row r="101" spans="1:304" x14ac:dyDescent="0.2">
      <c r="A101" t="s">
        <v>111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25.741526740000001</v>
      </c>
      <c r="BW101" s="2">
        <v>33.047988019999998</v>
      </c>
      <c r="BX101" s="2">
        <v>26.07005182</v>
      </c>
      <c r="BY101" s="2">
        <v>27.761740280000001</v>
      </c>
      <c r="BZ101" s="2">
        <v>27.82485621</v>
      </c>
      <c r="CA101" s="2">
        <v>31.43543433</v>
      </c>
      <c r="CB101" s="2">
        <v>34.144684999999996</v>
      </c>
      <c r="CC101" s="2">
        <v>75.653321979999987</v>
      </c>
      <c r="CD101" s="2">
        <v>1.6397128700000001</v>
      </c>
      <c r="CE101" s="2">
        <v>132.508768</v>
      </c>
      <c r="CF101" s="2">
        <v>30.71263669</v>
      </c>
      <c r="CG101" s="2">
        <v>122.83437352</v>
      </c>
      <c r="CH101" s="2">
        <v>23.94899191</v>
      </c>
      <c r="CI101" s="2">
        <v>21.178783259999999</v>
      </c>
      <c r="CJ101" s="2">
        <v>19.977361680000001</v>
      </c>
      <c r="CK101" s="2">
        <v>21.167459640000001</v>
      </c>
      <c r="CL101" s="2">
        <v>19.29282031</v>
      </c>
      <c r="CM101" s="2">
        <v>21.03878224</v>
      </c>
      <c r="CN101" s="2">
        <v>78.945337929999994</v>
      </c>
      <c r="CO101" s="2">
        <v>73.221290699999997</v>
      </c>
      <c r="CP101" s="2">
        <v>20.89173293</v>
      </c>
      <c r="CQ101" s="2">
        <v>25.940813479999999</v>
      </c>
      <c r="CR101" s="2">
        <v>28.718020550000002</v>
      </c>
      <c r="CS101" s="2">
        <v>254.51575457999999</v>
      </c>
      <c r="CT101" s="2">
        <v>6.8112349199999995</v>
      </c>
      <c r="CU101" s="2">
        <v>38.383349430000003</v>
      </c>
      <c r="CV101" s="2">
        <v>18.563039020000001</v>
      </c>
      <c r="CW101" s="2">
        <v>2.9802774599999999</v>
      </c>
      <c r="CX101" s="2">
        <v>34.83314215</v>
      </c>
      <c r="CY101" s="2">
        <v>16.795603490000001</v>
      </c>
      <c r="CZ101" s="2">
        <v>134.07386914</v>
      </c>
      <c r="DA101" s="2">
        <v>66.584706659999995</v>
      </c>
      <c r="DB101" s="2">
        <v>263.87400000000002</v>
      </c>
      <c r="DC101" s="2">
        <v>-4.0654987700000005</v>
      </c>
      <c r="DD101" s="2">
        <v>50.764362609999999</v>
      </c>
      <c r="DE101" s="2">
        <v>132.69237134000002</v>
      </c>
      <c r="DF101" s="2">
        <v>45.671590700000003</v>
      </c>
      <c r="DG101" s="2">
        <v>33.320182679999995</v>
      </c>
      <c r="DH101" s="2">
        <v>0</v>
      </c>
      <c r="DI101" s="2">
        <v>63.380736210000002</v>
      </c>
      <c r="DJ101" s="2">
        <v>41.286274830000004</v>
      </c>
      <c r="DK101" s="2">
        <v>40.347563199999996</v>
      </c>
      <c r="DL101" s="2">
        <v>137.93198800000002</v>
      </c>
      <c r="DM101" s="2">
        <v>69.965000000000003</v>
      </c>
      <c r="DN101" s="2">
        <v>63.72</v>
      </c>
      <c r="DO101" s="2">
        <v>167.83099999999999</v>
      </c>
      <c r="DP101" s="2">
        <v>59.405999999999999</v>
      </c>
      <c r="DQ101" s="2">
        <v>365.81342976999997</v>
      </c>
      <c r="DR101" s="2">
        <v>7.782</v>
      </c>
      <c r="DS101" s="2">
        <v>33.616491860000004</v>
      </c>
      <c r="DT101" s="2">
        <v>30.119181939999997</v>
      </c>
      <c r="DU101" s="2">
        <v>29.243190070000001</v>
      </c>
      <c r="DV101" s="2">
        <v>31.48030576</v>
      </c>
      <c r="DW101" s="2">
        <v>42.743530669999998</v>
      </c>
      <c r="DX101" s="2">
        <v>8.6140000000000008</v>
      </c>
      <c r="DY101" s="2">
        <v>205.21846377</v>
      </c>
      <c r="DZ101" s="2">
        <v>34.887999999999998</v>
      </c>
      <c r="EA101" s="2">
        <v>36.890999999999998</v>
      </c>
      <c r="EB101" s="2">
        <v>47.076355300000003</v>
      </c>
      <c r="EC101" s="2">
        <v>58.646000000000001</v>
      </c>
      <c r="ED101" s="2">
        <v>216.38917266000001</v>
      </c>
      <c r="EE101" s="2">
        <v>41.436206779999999</v>
      </c>
      <c r="EF101" s="2">
        <v>39.92409009</v>
      </c>
      <c r="EG101" s="2">
        <v>51.01124789</v>
      </c>
      <c r="EH101" s="2">
        <v>14.75020527</v>
      </c>
      <c r="EI101" s="2">
        <v>7.5524293500000006</v>
      </c>
      <c r="EJ101" s="2">
        <v>74.039889249999987</v>
      </c>
      <c r="EK101" s="2">
        <v>12.68028067</v>
      </c>
      <c r="EL101" s="2">
        <v>13.189499000000003</v>
      </c>
      <c r="EM101" s="2">
        <v>102.30778411999999</v>
      </c>
      <c r="EN101" s="2">
        <v>42.088275549999999</v>
      </c>
      <c r="EO101" s="2">
        <v>9.9455361199999999</v>
      </c>
      <c r="EP101" s="2">
        <v>191.34602807999997</v>
      </c>
      <c r="EQ101" s="2">
        <v>2.9724545299999998</v>
      </c>
      <c r="ER101" s="2">
        <v>6.6719732999999994</v>
      </c>
      <c r="ES101" s="2">
        <v>4.9252626799999994</v>
      </c>
      <c r="ET101" s="2">
        <v>109.5497807</v>
      </c>
      <c r="EU101" s="2">
        <v>6.61591459</v>
      </c>
      <c r="EV101" s="2">
        <v>8.3715924499999961</v>
      </c>
      <c r="EW101" s="2">
        <v>7.1887164400000003</v>
      </c>
      <c r="EX101" s="2">
        <v>363.44139221</v>
      </c>
      <c r="EY101" s="2">
        <v>7.6557190200000003</v>
      </c>
      <c r="EZ101" s="2">
        <v>48.96622988</v>
      </c>
      <c r="FA101" s="2">
        <v>10.164733199999999</v>
      </c>
      <c r="FB101" s="2">
        <v>19.294758979999997</v>
      </c>
      <c r="FC101" s="2">
        <v>7.322212229999999</v>
      </c>
      <c r="FD101" s="2">
        <v>138.50958277999999</v>
      </c>
      <c r="FE101" s="2">
        <v>4.1582624900000011</v>
      </c>
      <c r="FF101" s="2">
        <v>5.4720077199999997</v>
      </c>
      <c r="FG101" s="2">
        <v>3.8189454700000001</v>
      </c>
      <c r="FH101" s="2">
        <v>15.21380903</v>
      </c>
      <c r="FI101" s="2">
        <v>15.17377769</v>
      </c>
      <c r="FJ101" s="2">
        <v>2.1749963400000003</v>
      </c>
      <c r="FK101" s="2">
        <v>110.40357634000001</v>
      </c>
      <c r="FL101" s="2">
        <v>2.3187388000000002</v>
      </c>
      <c r="FM101" s="2">
        <v>-5.0500299999999996E-3</v>
      </c>
      <c r="FN101" s="2">
        <v>934.49511562999987</v>
      </c>
      <c r="FO101" s="2">
        <v>-1.6830699999999998E-3</v>
      </c>
      <c r="FP101" s="2">
        <v>8.0539471999999996</v>
      </c>
      <c r="FQ101" s="2">
        <v>161.36269381999998</v>
      </c>
      <c r="FR101" s="2">
        <v>117.08952501000002</v>
      </c>
      <c r="FS101" s="2">
        <v>290.98320411000003</v>
      </c>
      <c r="FT101" s="2">
        <v>542.57857453000008</v>
      </c>
      <c r="FU101" s="2">
        <v>-3.2929000000000004E-4</v>
      </c>
      <c r="FV101" s="2">
        <v>0</v>
      </c>
      <c r="FW101" s="2">
        <v>133.72771152999999</v>
      </c>
      <c r="FX101" s="2">
        <v>1.3223703099999999</v>
      </c>
      <c r="FY101" s="2">
        <v>10.200474829999999</v>
      </c>
      <c r="FZ101" s="2">
        <v>1528.2351414300001</v>
      </c>
      <c r="GA101" s="2">
        <v>0</v>
      </c>
      <c r="GB101" s="2">
        <v>47.267354079999997</v>
      </c>
      <c r="GC101" s="2">
        <v>391.46750512000006</v>
      </c>
      <c r="GD101" s="2">
        <v>114.50356598</v>
      </c>
      <c r="GE101" s="2">
        <v>4.7572180900000003</v>
      </c>
      <c r="GF101" s="2">
        <v>82.482256110000009</v>
      </c>
      <c r="GG101" s="2">
        <v>41.557451009999994</v>
      </c>
      <c r="GH101" s="2">
        <v>0</v>
      </c>
      <c r="GI101" s="2">
        <v>153.84735755000003</v>
      </c>
      <c r="GJ101" s="2">
        <v>1.11379655</v>
      </c>
      <c r="GK101" s="2">
        <v>0</v>
      </c>
      <c r="GL101" s="2">
        <v>223.29180251</v>
      </c>
      <c r="GM101" s="2">
        <v>1.2987251600000003</v>
      </c>
      <c r="GN101" s="2">
        <v>622.96871128999999</v>
      </c>
      <c r="GO101" s="2">
        <v>710.63406516999999</v>
      </c>
      <c r="GP101" s="2">
        <v>1.1257661000000001</v>
      </c>
      <c r="GQ101" s="2">
        <v>141.86219242999999</v>
      </c>
      <c r="GR101" s="2">
        <v>1.43154662</v>
      </c>
      <c r="GS101" s="2">
        <v>0</v>
      </c>
      <c r="GT101" s="2">
        <v>2.8950308100000002</v>
      </c>
      <c r="GU101" s="2">
        <v>7.3780638600000001</v>
      </c>
      <c r="GV101" s="2">
        <v>2.0682021900000001</v>
      </c>
      <c r="GW101" s="2">
        <v>0</v>
      </c>
      <c r="GX101" s="2">
        <v>20.425685470000001</v>
      </c>
      <c r="GY101" s="2">
        <v>-5.2346999999999995E-4</v>
      </c>
      <c r="GZ101" s="2">
        <v>3.7871991899999999</v>
      </c>
      <c r="HA101" s="2">
        <v>388.32889391000003</v>
      </c>
      <c r="HB101" s="2">
        <v>3.7857650599999997</v>
      </c>
      <c r="HC101" s="2">
        <v>-2.9375000000000001E-4</v>
      </c>
      <c r="HD101" s="2">
        <v>-1.55589113</v>
      </c>
      <c r="HE101" s="2">
        <v>12.449751509999999</v>
      </c>
      <c r="HF101" s="2">
        <v>0.81404774000000002</v>
      </c>
      <c r="HG101" s="2">
        <v>0.12599607000000002</v>
      </c>
      <c r="HH101" s="2">
        <v>5.0117176399999996</v>
      </c>
      <c r="HI101" s="2">
        <v>36.982711160000008</v>
      </c>
      <c r="HJ101" s="2">
        <v>0.24290225000000001</v>
      </c>
      <c r="HK101" s="2">
        <v>127.13974354</v>
      </c>
      <c r="HL101" s="2">
        <v>14.430092520000002</v>
      </c>
      <c r="HM101" s="2">
        <v>419.26545345000005</v>
      </c>
      <c r="HN101" s="2">
        <v>18.749447199999999</v>
      </c>
      <c r="HO101" s="2">
        <v>168.76120090000003</v>
      </c>
      <c r="HP101" s="2">
        <v>2184.1381716199999</v>
      </c>
      <c r="HQ101" s="2">
        <v>401.30392457000005</v>
      </c>
      <c r="HR101" s="2">
        <v>486.12489729999999</v>
      </c>
      <c r="HS101" s="2">
        <v>45.40837324999999</v>
      </c>
      <c r="HT101" s="2">
        <v>9.9479000600000056</v>
      </c>
      <c r="HU101" s="2">
        <v>6155.5081056399995</v>
      </c>
      <c r="HV101" s="2">
        <v>2800.03037098</v>
      </c>
      <c r="HW101" s="2">
        <v>242.59034154000011</v>
      </c>
      <c r="HX101" s="2">
        <v>14.186689269999961</v>
      </c>
      <c r="HY101" s="2">
        <v>11.582578770000003</v>
      </c>
      <c r="HZ101" s="2">
        <v>16.062718710000066</v>
      </c>
      <c r="IA101" s="2">
        <v>20.109355779999955</v>
      </c>
      <c r="IB101" s="2">
        <v>2196.8475492799998</v>
      </c>
      <c r="IC101" s="2">
        <v>13.023775350000795</v>
      </c>
      <c r="ID101" s="2">
        <v>12.760311599999786</v>
      </c>
      <c r="IE101" s="2">
        <v>14.81543434000006</v>
      </c>
      <c r="IF101" s="2">
        <v>12.457070819999633</v>
      </c>
      <c r="IG101" s="2">
        <v>20.799010760000179</v>
      </c>
      <c r="IH101" s="2">
        <v>2029.1980420000002</v>
      </c>
      <c r="II101" s="2">
        <v>25.223407030000004</v>
      </c>
      <c r="IJ101" s="2">
        <v>46.620991270000005</v>
      </c>
      <c r="IK101" s="2">
        <v>28.524933570000002</v>
      </c>
      <c r="IL101" s="2">
        <v>14.774826400000002</v>
      </c>
      <c r="IM101" s="2">
        <v>22.398346890000003</v>
      </c>
      <c r="IN101" s="2">
        <v>1793.1424543200001</v>
      </c>
      <c r="IO101" s="2">
        <v>45.815499219999886</v>
      </c>
      <c r="IP101" s="2">
        <v>12.027713620000132</v>
      </c>
      <c r="IQ101" s="2">
        <v>30.106371089999975</v>
      </c>
      <c r="IR101" s="2">
        <v>20.093274929999943</v>
      </c>
      <c r="IS101" s="2">
        <v>26.210605670000142</v>
      </c>
      <c r="IT101" s="2">
        <v>1458.7259224600002</v>
      </c>
      <c r="IU101" s="2">
        <v>14.892880850000029</v>
      </c>
      <c r="IV101" s="2">
        <v>53.475862979999903</v>
      </c>
      <c r="IW101" s="2">
        <v>8.9442659700000675</v>
      </c>
      <c r="IX101" s="2">
        <v>7.6869203199998495</v>
      </c>
      <c r="IY101" s="2">
        <v>23.783979670000289</v>
      </c>
      <c r="IZ101" s="2">
        <v>1199.3953920499996</v>
      </c>
      <c r="JA101" s="2">
        <v>47.40137606000031</v>
      </c>
      <c r="JB101" s="2">
        <v>36.658075289999665</v>
      </c>
      <c r="JC101" s="2">
        <v>26.575973450000191</v>
      </c>
      <c r="JD101" s="2">
        <v>18.007988199999641</v>
      </c>
      <c r="JE101" s="2">
        <v>7.1894816799999832</v>
      </c>
      <c r="JF101" s="2">
        <v>1231.5045337899999</v>
      </c>
      <c r="JG101" s="2">
        <v>12.808345750000049</v>
      </c>
      <c r="JH101" s="2">
        <v>15.355892760000001</v>
      </c>
      <c r="JI101" s="2">
        <v>9.103126320000003</v>
      </c>
      <c r="JJ101" s="2">
        <v>7.8325542699999051</v>
      </c>
      <c r="JK101" s="2">
        <v>8.5368142900000006</v>
      </c>
      <c r="JL101" s="2">
        <v>1294.3989437299997</v>
      </c>
      <c r="JM101" s="2">
        <v>52.880277039999889</v>
      </c>
      <c r="JN101" s="2">
        <v>10.293310120000049</v>
      </c>
      <c r="JO101" s="2">
        <v>8.6536818800000201</v>
      </c>
      <c r="JP101" s="2">
        <v>12.968971979999989</v>
      </c>
      <c r="JQ101" s="2">
        <v>24.428797229999972</v>
      </c>
      <c r="JR101" s="2">
        <v>1084.32986299</v>
      </c>
      <c r="JS101" s="2">
        <v>8.029277010000003</v>
      </c>
      <c r="JT101" s="2">
        <v>14.573296799999989</v>
      </c>
      <c r="JU101" s="2">
        <v>16.886360740000061</v>
      </c>
      <c r="JV101" s="2">
        <v>7.3866016899999982</v>
      </c>
      <c r="JW101" s="2">
        <v>14.40118383999995</v>
      </c>
      <c r="JX101" s="2">
        <v>1011.5945608200001</v>
      </c>
      <c r="JY101" s="2">
        <v>9.835058910000031</v>
      </c>
      <c r="JZ101" s="2">
        <v>16.140481149999939</v>
      </c>
      <c r="KA101" s="2">
        <v>26.170271030000059</v>
      </c>
      <c r="KB101" s="2">
        <v>35.428835099999972</v>
      </c>
      <c r="KC101" s="2">
        <v>54.887342020000055</v>
      </c>
      <c r="KD101" s="2">
        <v>866.99217138000006</v>
      </c>
      <c r="KE101" s="2">
        <v>67.858231239999995</v>
      </c>
      <c r="KF101" s="2">
        <v>66.326504650000018</v>
      </c>
      <c r="KG101" s="2">
        <v>65.978544709999994</v>
      </c>
      <c r="KH101" s="2">
        <v>91.078927229999977</v>
      </c>
      <c r="KI101" s="2">
        <v>75.106306260000039</v>
      </c>
      <c r="KJ101" s="2">
        <v>832.83609525999998</v>
      </c>
      <c r="KK101" s="2">
        <v>79.727627859999998</v>
      </c>
      <c r="KL101" s="2">
        <v>103.85005239999995</v>
      </c>
      <c r="KM101" s="2">
        <v>123.16627745999999</v>
      </c>
      <c r="KN101" s="2">
        <v>148.53741079</v>
      </c>
      <c r="KO101" s="2">
        <v>203.70745991999996</v>
      </c>
      <c r="KP101" s="2">
        <v>1141.64862356</v>
      </c>
      <c r="KQ101" s="2">
        <v>226.09823624999999</v>
      </c>
      <c r="KR101" s="2">
        <v>197.77078455000006</v>
      </c>
    </row>
    <row r="102" spans="1:304" x14ac:dyDescent="0.2">
      <c r="A102" t="s">
        <v>112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52.52802904</v>
      </c>
      <c r="BW102" s="2">
        <v>23.337598000000003</v>
      </c>
      <c r="BX102" s="2">
        <v>-1.94567848</v>
      </c>
      <c r="BY102" s="2">
        <v>2.4273260199999998</v>
      </c>
      <c r="BZ102" s="2">
        <v>12.737207</v>
      </c>
      <c r="CA102" s="2">
        <v>28.7739017</v>
      </c>
      <c r="CB102" s="2">
        <v>30.898081410000003</v>
      </c>
      <c r="CC102" s="2">
        <v>-6.7925598200000001</v>
      </c>
      <c r="CD102" s="2">
        <v>11.673216300000002</v>
      </c>
      <c r="CE102" s="2">
        <v>200.09949951000002</v>
      </c>
      <c r="CF102" s="2">
        <v>-67.109175229999991</v>
      </c>
      <c r="CG102" s="2">
        <v>122.40137815999999</v>
      </c>
      <c r="CH102" s="2">
        <v>73.44052902</v>
      </c>
      <c r="CI102" s="2">
        <v>59.678875050000002</v>
      </c>
      <c r="CJ102" s="2">
        <v>26.942650719999996</v>
      </c>
      <c r="CK102" s="2">
        <v>68.329105100000007</v>
      </c>
      <c r="CL102" s="2">
        <v>38.204063259999998</v>
      </c>
      <c r="CM102" s="2">
        <v>62.174069580000008</v>
      </c>
      <c r="CN102" s="2">
        <v>40.052931219999998</v>
      </c>
      <c r="CO102" s="2">
        <v>20.851530740000001</v>
      </c>
      <c r="CP102" s="2">
        <v>32.146835299999999</v>
      </c>
      <c r="CQ102" s="2">
        <v>4.6813364900000014</v>
      </c>
      <c r="CR102" s="2">
        <v>60.781312249999999</v>
      </c>
      <c r="CS102" s="2">
        <v>25.756595089999998</v>
      </c>
      <c r="CT102" s="2">
        <v>-10.36</v>
      </c>
      <c r="CU102" s="2">
        <v>9.3558565400000013</v>
      </c>
      <c r="CV102" s="2">
        <v>-1.052</v>
      </c>
      <c r="CW102" s="2">
        <v>2.8264999999999998</v>
      </c>
      <c r="CX102" s="2">
        <v>0.53087600000000024</v>
      </c>
      <c r="CY102" s="2">
        <v>-7.3288929999999999</v>
      </c>
      <c r="CZ102" s="2">
        <v>22.401603259999998</v>
      </c>
      <c r="DA102" s="2">
        <v>-5.4975554500000019</v>
      </c>
      <c r="DB102" s="2">
        <v>-11.928000000000001</v>
      </c>
      <c r="DC102" s="2">
        <v>-10.491440819999999</v>
      </c>
      <c r="DD102" s="2">
        <v>-23.516915789999999</v>
      </c>
      <c r="DE102" s="2">
        <v>86.861317650000004</v>
      </c>
      <c r="DF102" s="2">
        <v>-4.4903923800000012</v>
      </c>
      <c r="DG102" s="2">
        <v>-9.5414599999999989</v>
      </c>
      <c r="DH102" s="2">
        <v>-194.02292394</v>
      </c>
      <c r="DI102" s="2">
        <v>-21.578617640000001</v>
      </c>
      <c r="DJ102" s="2">
        <v>45.315374640000002</v>
      </c>
      <c r="DK102" s="2">
        <v>0.95521783000000138</v>
      </c>
      <c r="DL102" s="2">
        <v>-3.1756560000000009</v>
      </c>
      <c r="DM102" s="2">
        <v>-1.1599999999999999</v>
      </c>
      <c r="DN102" s="2">
        <v>30.47</v>
      </c>
      <c r="DO102" s="2">
        <v>45.362000000000002</v>
      </c>
      <c r="DP102" s="2">
        <v>125.96599999999999</v>
      </c>
      <c r="DQ102" s="2">
        <v>-3.1304940199999982</v>
      </c>
      <c r="DR102" s="2">
        <v>18.885604310000002</v>
      </c>
      <c r="DS102" s="2">
        <v>49.068513330000002</v>
      </c>
      <c r="DT102" s="2">
        <v>-0.21795802999999978</v>
      </c>
      <c r="DU102" s="2">
        <v>17.744023070000001</v>
      </c>
      <c r="DV102" s="2">
        <v>45.747340249999993</v>
      </c>
      <c r="DW102" s="2">
        <v>63.579801070000002</v>
      </c>
      <c r="DX102" s="2">
        <v>-1.7532483199999989</v>
      </c>
      <c r="DY102" s="2">
        <v>17.91381067</v>
      </c>
      <c r="DZ102" s="2">
        <v>7.3747011400000009</v>
      </c>
      <c r="EA102" s="2">
        <v>36.672658770000005</v>
      </c>
      <c r="EB102" s="2">
        <v>62.957384519999991</v>
      </c>
      <c r="EC102" s="2">
        <v>16.202529250000001</v>
      </c>
      <c r="ED102" s="2">
        <v>7.8604850599999994</v>
      </c>
      <c r="EE102" s="2">
        <v>-7.4215078399999976</v>
      </c>
      <c r="EF102" s="2">
        <v>21.297079869999994</v>
      </c>
      <c r="EG102" s="2">
        <v>-3.1541100699999989</v>
      </c>
      <c r="EH102" s="2">
        <v>5.6277008699999991</v>
      </c>
      <c r="EI102" s="2">
        <v>41.50447896</v>
      </c>
      <c r="EJ102" s="2">
        <v>11.513175020000002</v>
      </c>
      <c r="EK102" s="2">
        <v>-14.828993409999999</v>
      </c>
      <c r="EL102" s="2">
        <v>5.6162613099999978</v>
      </c>
      <c r="EM102" s="2">
        <v>87.328719489999997</v>
      </c>
      <c r="EN102" s="2">
        <v>-16.19324241</v>
      </c>
      <c r="EO102" s="2">
        <v>130.52098435000002</v>
      </c>
      <c r="EP102" s="2">
        <v>31.423681730000002</v>
      </c>
      <c r="EQ102" s="2">
        <v>4.1905371300000001</v>
      </c>
      <c r="ER102" s="2">
        <v>-4.0322480599999997</v>
      </c>
      <c r="ES102" s="2">
        <v>3.0884221900000011</v>
      </c>
      <c r="ET102" s="2">
        <v>-3.443066850000001</v>
      </c>
      <c r="EU102" s="2">
        <v>15.807526900000001</v>
      </c>
      <c r="EV102" s="2">
        <v>20.168851480000001</v>
      </c>
      <c r="EW102" s="2">
        <v>93.397600059999974</v>
      </c>
      <c r="EX102" s="2">
        <v>-145.88755767999999</v>
      </c>
      <c r="EY102" s="2">
        <v>102.86008365000001</v>
      </c>
      <c r="EZ102" s="2">
        <v>33.083124009999999</v>
      </c>
      <c r="FA102" s="2">
        <v>-13.89786881</v>
      </c>
      <c r="FB102" s="2">
        <v>3.7311057399999954</v>
      </c>
      <c r="FC102" s="2">
        <v>10.539876430000001</v>
      </c>
      <c r="FD102" s="2">
        <v>10.69036788</v>
      </c>
      <c r="FE102" s="2">
        <v>20.367726320000003</v>
      </c>
      <c r="FF102" s="2">
        <v>-6.6558893900000005</v>
      </c>
      <c r="FG102" s="2">
        <v>10.95122351</v>
      </c>
      <c r="FH102" s="2">
        <v>0.10241118000000006</v>
      </c>
      <c r="FI102" s="2">
        <v>16.534872800000002</v>
      </c>
      <c r="FJ102" s="2">
        <v>19.302865420000003</v>
      </c>
      <c r="FK102" s="2">
        <v>-3.4434705600000002</v>
      </c>
      <c r="FL102" s="2">
        <v>-361.15968373000004</v>
      </c>
      <c r="FM102" s="2">
        <v>10.872156839999999</v>
      </c>
      <c r="FN102" s="2">
        <v>9.2374071799999999</v>
      </c>
      <c r="FO102" s="2">
        <v>5.156476360000001</v>
      </c>
      <c r="FP102" s="2">
        <v>31.261654910000001</v>
      </c>
      <c r="FQ102" s="2">
        <v>1.6908789</v>
      </c>
      <c r="FR102" s="2">
        <v>5.4844908700000001</v>
      </c>
      <c r="FS102" s="2">
        <v>23.156005880000002</v>
      </c>
      <c r="FT102" s="2">
        <v>22.330813750000001</v>
      </c>
      <c r="FU102" s="2">
        <v>-1.7998849600000002</v>
      </c>
      <c r="FV102" s="2">
        <v>10.716773870000001</v>
      </c>
      <c r="FW102" s="2">
        <v>19.6475829</v>
      </c>
      <c r="FX102" s="2">
        <v>-1.0108526600000001</v>
      </c>
      <c r="FY102" s="2">
        <v>-13.143642809999999</v>
      </c>
      <c r="FZ102" s="2">
        <v>18.695442060000001</v>
      </c>
      <c r="GA102" s="2">
        <v>-0.55104646999999995</v>
      </c>
      <c r="GB102" s="2">
        <v>21.05632838</v>
      </c>
      <c r="GC102" s="2">
        <v>-1.12005943</v>
      </c>
      <c r="GD102" s="2">
        <v>11.803608050000001</v>
      </c>
      <c r="GE102" s="2">
        <v>16.59214046</v>
      </c>
      <c r="GF102" s="2">
        <v>11.9518928</v>
      </c>
      <c r="GG102" s="2">
        <v>-570.10296673999994</v>
      </c>
      <c r="GH102" s="2">
        <v>-124.83249690000001</v>
      </c>
      <c r="GI102" s="2">
        <v>-0.66616097000000007</v>
      </c>
      <c r="GJ102" s="2">
        <v>7.6622432300000005</v>
      </c>
      <c r="GK102" s="2">
        <v>-78.94780320000001</v>
      </c>
      <c r="GL102" s="2">
        <v>5.7030491999999997</v>
      </c>
      <c r="GM102" s="2">
        <v>4.5040577399999995</v>
      </c>
      <c r="GN102" s="2">
        <v>-0.67462771999999993</v>
      </c>
      <c r="GO102" s="2">
        <v>-5.6066347699999968</v>
      </c>
      <c r="GP102" s="2">
        <v>-1.0085469300000001</v>
      </c>
      <c r="GQ102" s="2">
        <v>30.784832940000001</v>
      </c>
      <c r="GR102" s="2">
        <v>-22.085021260000001</v>
      </c>
      <c r="GS102" s="2">
        <v>-70.232131870000003</v>
      </c>
      <c r="GT102" s="2">
        <v>-8.6019750599999973</v>
      </c>
      <c r="GU102" s="2">
        <v>-9.6075121400000008</v>
      </c>
      <c r="GV102" s="2">
        <v>-5.3523564999999982</v>
      </c>
      <c r="GW102" s="2">
        <v>-14.726191829999999</v>
      </c>
      <c r="GX102" s="2">
        <v>9.456151430000002</v>
      </c>
      <c r="GY102" s="2">
        <v>-0.88091025999999995</v>
      </c>
      <c r="GZ102" s="2">
        <v>52.572302129999997</v>
      </c>
      <c r="HA102" s="2">
        <v>-1.3420572900000003</v>
      </c>
      <c r="HB102" s="2">
        <v>2.4628971900000001</v>
      </c>
      <c r="HC102" s="2">
        <v>-2.0865102599999998</v>
      </c>
      <c r="HD102" s="2">
        <v>-2.1278481299999998</v>
      </c>
      <c r="HE102" s="2">
        <v>32.167104790000003</v>
      </c>
      <c r="HF102" s="2">
        <v>24.239785830000002</v>
      </c>
      <c r="HG102" s="2">
        <v>33.177427999999999</v>
      </c>
      <c r="HH102" s="2">
        <v>12.195860869999999</v>
      </c>
      <c r="HI102" s="2">
        <v>-125.51235304999999</v>
      </c>
      <c r="HJ102" s="2">
        <v>-1.2134425100000001</v>
      </c>
      <c r="HK102" s="2">
        <v>-0.37401637999999998</v>
      </c>
      <c r="HL102" s="2">
        <v>-0.46118471999999994</v>
      </c>
      <c r="HM102" s="2">
        <v>-0.84382530999999994</v>
      </c>
      <c r="HN102" s="2">
        <v>50.307039760000002</v>
      </c>
      <c r="HO102" s="2">
        <v>-68.902733470000015</v>
      </c>
      <c r="HP102" s="2">
        <v>-1.5603659499999989</v>
      </c>
      <c r="HQ102" s="2">
        <v>-75.567814299999981</v>
      </c>
      <c r="HR102" s="2">
        <v>-1.5029117900000011</v>
      </c>
      <c r="HS102" s="2">
        <v>12.511956799999993</v>
      </c>
      <c r="HT102" s="2">
        <v>-9.368057910000001</v>
      </c>
      <c r="HU102" s="2">
        <v>-25.575858500000013</v>
      </c>
      <c r="HV102" s="2">
        <v>1.6743264800000124</v>
      </c>
      <c r="HW102" s="2">
        <v>-2.5753186100000072</v>
      </c>
      <c r="HX102" s="2">
        <v>5.8728766700000232</v>
      </c>
      <c r="HY102" s="2">
        <v>4.2438919899999998</v>
      </c>
      <c r="HZ102" s="2">
        <v>-25.594949759999999</v>
      </c>
      <c r="IA102" s="2">
        <v>-8.6624222999999976</v>
      </c>
      <c r="IB102" s="2">
        <v>-209.78216029999999</v>
      </c>
      <c r="IC102" s="2">
        <v>-7.5051302400000033</v>
      </c>
      <c r="ID102" s="2">
        <v>1.8253385400000335</v>
      </c>
      <c r="IE102" s="2">
        <v>-5.3789638200000098</v>
      </c>
      <c r="IF102" s="2">
        <v>-8.3508791799999997</v>
      </c>
      <c r="IG102" s="2">
        <v>-11.074601079999981</v>
      </c>
      <c r="IH102" s="2">
        <v>13.073239659999999</v>
      </c>
      <c r="II102" s="2">
        <v>-2.2477877999999993</v>
      </c>
      <c r="IJ102" s="2">
        <v>-3.0398223799999999</v>
      </c>
      <c r="IK102" s="2">
        <v>-5.2738483300000008</v>
      </c>
      <c r="IL102" s="2">
        <v>9.9185283800000015</v>
      </c>
      <c r="IM102" s="2">
        <v>-8.0563448799999993</v>
      </c>
      <c r="IN102" s="2">
        <v>6.5314200400000013</v>
      </c>
      <c r="IO102" s="2">
        <v>-6.7188555499999971</v>
      </c>
      <c r="IP102" s="2">
        <v>-7.0595025300000005</v>
      </c>
      <c r="IQ102" s="2">
        <v>-6.1671832299999991</v>
      </c>
      <c r="IR102" s="2">
        <v>-7.5006290299999998</v>
      </c>
      <c r="IS102" s="2">
        <v>-5.7603331699999964</v>
      </c>
      <c r="IT102" s="2">
        <v>-6.9807046700000015</v>
      </c>
      <c r="IU102" s="2">
        <v>19.38766571</v>
      </c>
      <c r="IV102" s="2">
        <v>-2.0748573800000005</v>
      </c>
      <c r="IW102" s="2">
        <v>-3.322560409999999</v>
      </c>
      <c r="IX102" s="2">
        <v>-3.8499728100000001</v>
      </c>
      <c r="IY102" s="2">
        <v>-5.3066990900000013</v>
      </c>
      <c r="IZ102" s="2">
        <v>-5.4279800000000025</v>
      </c>
      <c r="JA102" s="2">
        <v>9.9679210700000009</v>
      </c>
      <c r="JB102" s="2">
        <v>-4.9517547900000007</v>
      </c>
      <c r="JC102" s="2">
        <v>-16.468224110000001</v>
      </c>
      <c r="JD102" s="2">
        <v>-5.5636281699999985</v>
      </c>
      <c r="JE102" s="2">
        <v>-10.09546048</v>
      </c>
      <c r="JF102" s="2">
        <v>-4.6280214100000014</v>
      </c>
      <c r="JG102" s="2">
        <v>-1.5942822199999993</v>
      </c>
      <c r="JH102" s="2">
        <v>-1.8856817199999998</v>
      </c>
      <c r="JI102" s="2">
        <v>12.36854954</v>
      </c>
      <c r="JJ102" s="2">
        <v>-8.5181108499999993</v>
      </c>
      <c r="JK102" s="2">
        <v>-1.1219612499999998</v>
      </c>
      <c r="JL102" s="2">
        <v>-6.0671738600000005</v>
      </c>
      <c r="JM102" s="2">
        <v>-4.6359762599999987</v>
      </c>
      <c r="JN102" s="2">
        <v>-3.5330363499999984</v>
      </c>
      <c r="JO102" s="2">
        <v>-5.3280345800000006</v>
      </c>
      <c r="JP102" s="2">
        <v>5.0734579500000008</v>
      </c>
      <c r="JQ102" s="2">
        <v>-7.6551301300000043</v>
      </c>
      <c r="JR102" s="2">
        <v>-8.4387927100000013</v>
      </c>
      <c r="JS102" s="2">
        <v>14.0445636</v>
      </c>
      <c r="JT102" s="2">
        <v>-2.7345861200000008</v>
      </c>
      <c r="JU102" s="2">
        <v>-0.92547868999999983</v>
      </c>
      <c r="JV102" s="2">
        <v>-5.2995443800000013</v>
      </c>
      <c r="JW102" s="2">
        <v>13.987100349999999</v>
      </c>
      <c r="JX102" s="2">
        <v>-7.0933564000000002</v>
      </c>
      <c r="JY102" s="2">
        <v>-3.7995282499999994</v>
      </c>
      <c r="JZ102" s="2">
        <v>-3.6845584100000011</v>
      </c>
      <c r="KA102" s="2">
        <v>-4.6371673399999995</v>
      </c>
      <c r="KB102" s="2">
        <v>-4.4849493899999997</v>
      </c>
      <c r="KC102" s="2">
        <v>-16.91118578</v>
      </c>
      <c r="KD102" s="2">
        <v>-4.479346979999999</v>
      </c>
      <c r="KE102" s="2">
        <v>-3.7830610000000008E-2</v>
      </c>
      <c r="KF102" s="2">
        <v>-3.3394521499999996</v>
      </c>
      <c r="KG102" s="2">
        <v>4.2942786000000002</v>
      </c>
      <c r="KH102" s="2">
        <v>4.1198653599999995</v>
      </c>
      <c r="KI102" s="2">
        <v>-3.2131114500000004</v>
      </c>
      <c r="KJ102" s="2">
        <v>-3.8277573299999998</v>
      </c>
      <c r="KK102" s="2">
        <v>-3.24870299</v>
      </c>
      <c r="KL102" s="2">
        <v>-0.92517036999999991</v>
      </c>
      <c r="KM102" s="2">
        <v>-3.8872541100000011</v>
      </c>
      <c r="KN102" s="2">
        <v>3.60626333</v>
      </c>
      <c r="KO102" s="2">
        <v>-8.1178091500000011</v>
      </c>
      <c r="KP102" s="2">
        <v>10.267380000000001</v>
      </c>
      <c r="KQ102" s="2">
        <v>-1.03323367</v>
      </c>
      <c r="KR102" s="2">
        <v>-3.4275345799999992</v>
      </c>
    </row>
    <row r="103" spans="1:304" x14ac:dyDescent="0.2">
      <c r="A103" t="s">
        <v>113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</row>
    <row r="104" spans="1:304" x14ac:dyDescent="0.2">
      <c r="A104" t="s">
        <v>114</v>
      </c>
      <c r="B104" s="2">
        <v>12.710254000000001</v>
      </c>
      <c r="C104" s="2">
        <v>7.2276899999999999</v>
      </c>
      <c r="D104" s="2">
        <v>25.824279999999998</v>
      </c>
      <c r="E104" s="2">
        <v>8.1976130000000005</v>
      </c>
      <c r="F104" s="2">
        <v>18.769693</v>
      </c>
      <c r="G104" s="2">
        <v>12.550872</v>
      </c>
      <c r="H104" s="2">
        <v>50.275570999999999</v>
      </c>
      <c r="I104" s="2">
        <v>39.164442000000001</v>
      </c>
      <c r="J104" s="2">
        <v>23.750083999999998</v>
      </c>
      <c r="K104" s="2">
        <v>13.623516</v>
      </c>
      <c r="L104" s="2">
        <v>54.526367</v>
      </c>
      <c r="M104" s="2">
        <v>35.420355999999998</v>
      </c>
      <c r="N104" s="2">
        <v>30.911063710000001</v>
      </c>
      <c r="O104" s="2">
        <v>41.367155369999992</v>
      </c>
      <c r="P104" s="2">
        <v>38.295253349999996</v>
      </c>
      <c r="Q104" s="2">
        <v>49.464300179999995</v>
      </c>
      <c r="R104" s="2">
        <v>42.12910205</v>
      </c>
      <c r="S104" s="2">
        <v>48.320026390000002</v>
      </c>
      <c r="T104" s="2">
        <v>45.094677089999998</v>
      </c>
      <c r="U104" s="2">
        <v>87.125080769999997</v>
      </c>
      <c r="V104" s="2">
        <v>58.389204129999996</v>
      </c>
      <c r="W104" s="2">
        <v>62.505259780000003</v>
      </c>
      <c r="X104" s="2">
        <v>69.183111030000006</v>
      </c>
      <c r="Y104" s="2">
        <v>43.159802999999997</v>
      </c>
      <c r="Z104" s="2">
        <v>77.594925450000005</v>
      </c>
      <c r="AA104" s="2">
        <v>102.41798394</v>
      </c>
      <c r="AB104" s="2">
        <v>79.196692630000001</v>
      </c>
      <c r="AC104" s="2">
        <v>62.162390879999997</v>
      </c>
      <c r="AD104" s="2">
        <v>77.203833779999997</v>
      </c>
      <c r="AE104" s="2">
        <v>4.8792422599999998</v>
      </c>
      <c r="AF104" s="2">
        <v>111.85067169</v>
      </c>
      <c r="AG104" s="2">
        <v>33.842735050000002</v>
      </c>
      <c r="AH104" s="2">
        <v>5.9760160999999998</v>
      </c>
      <c r="AI104" s="2">
        <v>121.68526463000001</v>
      </c>
      <c r="AJ104" s="2">
        <v>95.076793000000009</v>
      </c>
      <c r="AK104" s="2">
        <v>44.602107830000001</v>
      </c>
      <c r="AL104" s="2">
        <v>1.3482521700000001</v>
      </c>
      <c r="AM104" s="2">
        <v>16.231241730000001</v>
      </c>
      <c r="AN104" s="2">
        <v>151.01206721</v>
      </c>
      <c r="AO104" s="2">
        <v>47.646222590000008</v>
      </c>
      <c r="AP104" s="2">
        <v>50.059116340000003</v>
      </c>
      <c r="AQ104" s="2">
        <v>26.562655340000003</v>
      </c>
      <c r="AR104" s="2">
        <v>60.177094539999999</v>
      </c>
      <c r="AS104" s="2">
        <v>18.57597341</v>
      </c>
      <c r="AT104" s="2">
        <v>125.23029820000001</v>
      </c>
      <c r="AU104" s="2">
        <v>34.666824070000004</v>
      </c>
      <c r="AV104" s="2">
        <v>55.933981939999995</v>
      </c>
      <c r="AW104" s="2">
        <v>268.53731457000004</v>
      </c>
      <c r="AX104" s="2">
        <v>55.496526790000004</v>
      </c>
      <c r="AY104" s="2">
        <v>113.46029919999999</v>
      </c>
      <c r="AZ104" s="2">
        <v>111.24819117000001</v>
      </c>
      <c r="BA104" s="2">
        <v>57.839567100000004</v>
      </c>
      <c r="BB104" s="2">
        <v>124.71036411999999</v>
      </c>
      <c r="BC104" s="2">
        <v>5.3344822400000007</v>
      </c>
      <c r="BD104" s="2">
        <v>2.37593451</v>
      </c>
      <c r="BE104" s="2">
        <v>408.16570475999998</v>
      </c>
      <c r="BF104" s="2">
        <v>50.357013690000002</v>
      </c>
      <c r="BG104" s="2">
        <v>46.334092409999997</v>
      </c>
      <c r="BH104" s="2">
        <v>19.53564531</v>
      </c>
      <c r="BI104" s="2">
        <v>296.80335208999998</v>
      </c>
      <c r="BJ104" s="2">
        <v>24.251000000000001</v>
      </c>
      <c r="BK104" s="2">
        <v>10.399083340000001</v>
      </c>
      <c r="BL104" s="2">
        <v>33.419969750000007</v>
      </c>
      <c r="BM104" s="2">
        <v>15.205425119999999</v>
      </c>
      <c r="BN104" s="2">
        <v>38.31138026</v>
      </c>
      <c r="BO104" s="2">
        <v>0.19960900000000001</v>
      </c>
      <c r="BP104" s="2">
        <v>1.9961370499999997</v>
      </c>
      <c r="BQ104" s="2">
        <v>68.940858230000003</v>
      </c>
      <c r="BR104" s="2">
        <v>6.9674428399999995</v>
      </c>
      <c r="BS104" s="2">
        <v>170.71107019999999</v>
      </c>
      <c r="BT104" s="2">
        <v>39.43868106</v>
      </c>
      <c r="BU104" s="2">
        <v>55.325548840000003</v>
      </c>
      <c r="BV104" s="2">
        <v>-79.675197670000003</v>
      </c>
      <c r="BW104" s="2">
        <v>-2.6256457500000043</v>
      </c>
      <c r="BX104" s="2">
        <v>-7.1672556000000025</v>
      </c>
      <c r="BY104" s="2">
        <v>-8.3331477400000047</v>
      </c>
      <c r="BZ104" s="2">
        <v>-7.6404971899999872</v>
      </c>
      <c r="CA104" s="2">
        <v>152.63271847999999</v>
      </c>
      <c r="CB104" s="2">
        <v>159.51849813000001</v>
      </c>
      <c r="CC104" s="2">
        <v>-29.751990489999994</v>
      </c>
      <c r="CD104" s="2">
        <v>-15.630739280000002</v>
      </c>
      <c r="CE104" s="2">
        <v>194.92614444</v>
      </c>
      <c r="CF104" s="2">
        <v>32.110864440000007</v>
      </c>
      <c r="CG104" s="2">
        <v>458.59749610999995</v>
      </c>
      <c r="CH104" s="2">
        <v>-8.2059098800000019</v>
      </c>
      <c r="CI104" s="2">
        <v>-75.609274689999992</v>
      </c>
      <c r="CJ104" s="2">
        <v>69.953742890000015</v>
      </c>
      <c r="CK104" s="2">
        <v>-4.6237819200000017</v>
      </c>
      <c r="CL104" s="2">
        <v>11.352647019999997</v>
      </c>
      <c r="CM104" s="2">
        <v>33.871907639999996</v>
      </c>
      <c r="CN104" s="2">
        <v>73.867728420000006</v>
      </c>
      <c r="CO104" s="2">
        <v>100.49611599000001</v>
      </c>
      <c r="CP104" s="2">
        <v>132.77479164000002</v>
      </c>
      <c r="CQ104" s="2">
        <v>36.230538729999999</v>
      </c>
      <c r="CR104" s="2">
        <v>45.062227610000001</v>
      </c>
      <c r="CS104" s="2">
        <v>132.55804219000001</v>
      </c>
      <c r="CT104" s="2">
        <v>-81.217980550000007</v>
      </c>
      <c r="CU104" s="2">
        <v>225.0196358</v>
      </c>
      <c r="CV104" s="2">
        <v>31.57096615</v>
      </c>
      <c r="CW104" s="2">
        <v>-82.376262399999987</v>
      </c>
      <c r="CX104" s="2">
        <v>72.253114179999983</v>
      </c>
      <c r="CY104" s="2">
        <v>136.92451789999998</v>
      </c>
      <c r="CZ104" s="2">
        <v>32.971328330000006</v>
      </c>
      <c r="DA104" s="2">
        <v>25.640708509999996</v>
      </c>
      <c r="DB104" s="2">
        <v>55.542263250000005</v>
      </c>
      <c r="DC104" s="2">
        <v>48.754859680000003</v>
      </c>
      <c r="DD104" s="2">
        <v>76.630944559999989</v>
      </c>
      <c r="DE104" s="2">
        <v>124.22293141999998</v>
      </c>
      <c r="DF104" s="2">
        <v>-33.267243749999999</v>
      </c>
      <c r="DG104" s="2">
        <v>24.525294199999998</v>
      </c>
      <c r="DH104" s="2">
        <v>-12.38561202</v>
      </c>
      <c r="DI104" s="2">
        <v>-33.641957920000003</v>
      </c>
      <c r="DJ104" s="2">
        <v>22.736126109999994</v>
      </c>
      <c r="DK104" s="2">
        <v>91.028057719999978</v>
      </c>
      <c r="DL104" s="2">
        <v>219.59736999999998</v>
      </c>
      <c r="DM104" s="2">
        <v>-63.652792999999988</v>
      </c>
      <c r="DN104" s="2">
        <v>6.8949999999999996</v>
      </c>
      <c r="DO104" s="2">
        <v>47.423854860000006</v>
      </c>
      <c r="DP104" s="2">
        <v>9.0383081099999973</v>
      </c>
      <c r="DQ104" s="2">
        <v>273.97328981999999</v>
      </c>
      <c r="DR104" s="2">
        <v>-35.99527521000001</v>
      </c>
      <c r="DS104" s="2">
        <v>-131.18628428</v>
      </c>
      <c r="DT104" s="2">
        <v>147.24729590999999</v>
      </c>
      <c r="DU104" s="2">
        <v>7.401512779999992</v>
      </c>
      <c r="DV104" s="2">
        <v>65.743986089999993</v>
      </c>
      <c r="DW104" s="2">
        <v>44.972051360000002</v>
      </c>
      <c r="DX104" s="2">
        <v>26.010483799999996</v>
      </c>
      <c r="DY104" s="2">
        <v>21.871357289999999</v>
      </c>
      <c r="DZ104" s="2">
        <v>22.189</v>
      </c>
      <c r="EA104" s="2">
        <v>-71.756</v>
      </c>
      <c r="EB104" s="2">
        <v>35.019924960000004</v>
      </c>
      <c r="EC104" s="2">
        <v>102.62</v>
      </c>
      <c r="ED104" s="2">
        <v>-132.86567321000001</v>
      </c>
      <c r="EE104" s="2">
        <v>-10.49185217</v>
      </c>
      <c r="EF104" s="2">
        <v>55.422206990000006</v>
      </c>
      <c r="EG104" s="2">
        <v>42.694500429999991</v>
      </c>
      <c r="EH104" s="2">
        <v>66.29623106999999</v>
      </c>
      <c r="EI104" s="2">
        <v>-12.879845009999997</v>
      </c>
      <c r="EJ104" s="2">
        <v>51.473608040000009</v>
      </c>
      <c r="EK104" s="2">
        <v>-27.921558629999989</v>
      </c>
      <c r="EL104" s="2">
        <v>44.581236430000004</v>
      </c>
      <c r="EM104" s="2">
        <v>32.172096169999996</v>
      </c>
      <c r="EN104" s="2">
        <v>58.471687210000006</v>
      </c>
      <c r="EO104" s="2">
        <v>-50.496582290000006</v>
      </c>
      <c r="EP104" s="2">
        <v>89.916665509999987</v>
      </c>
      <c r="EQ104" s="2">
        <v>-110.26053276999997</v>
      </c>
      <c r="ER104" s="2">
        <v>33.620404250000007</v>
      </c>
      <c r="ES104" s="2">
        <v>9.3543490500000051</v>
      </c>
      <c r="ET104" s="2">
        <v>18.558489450000003</v>
      </c>
      <c r="EU104" s="2">
        <v>44.98153422</v>
      </c>
      <c r="EV104" s="2">
        <v>-63.374533590000006</v>
      </c>
      <c r="EW104" s="2">
        <v>41.230564020000003</v>
      </c>
      <c r="EX104" s="2">
        <v>-32.081933669999991</v>
      </c>
      <c r="EY104" s="2">
        <v>-9.836124160000006</v>
      </c>
      <c r="EZ104" s="2">
        <v>-3.3772785500000082</v>
      </c>
      <c r="FA104" s="2">
        <v>27.134055979999996</v>
      </c>
      <c r="FB104" s="2">
        <v>-125.34824531</v>
      </c>
      <c r="FC104" s="2">
        <v>-29.321336280000001</v>
      </c>
      <c r="FD104" s="2">
        <v>6.3582089999999987</v>
      </c>
      <c r="FE104" s="2">
        <v>-28.470323929999999</v>
      </c>
      <c r="FF104" s="2">
        <v>14.888091870000006</v>
      </c>
      <c r="FG104" s="2">
        <v>36.358102760000001</v>
      </c>
      <c r="FH104" s="2">
        <v>-36.516108199999991</v>
      </c>
      <c r="FI104" s="2">
        <v>-11.113777620000002</v>
      </c>
      <c r="FJ104" s="2">
        <v>29.843602409999992</v>
      </c>
      <c r="FK104" s="2">
        <v>66.885041909999998</v>
      </c>
      <c r="FL104" s="2">
        <v>0.68457040999999752</v>
      </c>
      <c r="FM104" s="2">
        <v>-29.285687010000007</v>
      </c>
      <c r="FN104" s="2">
        <v>111.71996699</v>
      </c>
      <c r="FO104" s="2">
        <v>-36.349700740000024</v>
      </c>
      <c r="FP104" s="2">
        <v>25.959871960000029</v>
      </c>
      <c r="FQ104" s="2">
        <v>1.4423857900000057</v>
      </c>
      <c r="FR104" s="2">
        <v>30.084962640000001</v>
      </c>
      <c r="FS104" s="2">
        <v>9.673603800000004</v>
      </c>
      <c r="FT104" s="2">
        <v>25.255338829999992</v>
      </c>
      <c r="FU104" s="2">
        <v>62.71829593999999</v>
      </c>
      <c r="FV104" s="2">
        <v>61.359370349999999</v>
      </c>
      <c r="FW104" s="2">
        <v>12.577323209999985</v>
      </c>
      <c r="FX104" s="2">
        <v>-2.4757652400000052</v>
      </c>
      <c r="FY104" s="2">
        <v>23.543416440000001</v>
      </c>
      <c r="FZ104" s="2">
        <v>-34.409159669999987</v>
      </c>
      <c r="GA104" s="2">
        <v>-38.338371389999999</v>
      </c>
      <c r="GB104" s="2">
        <v>62.435429560000003</v>
      </c>
      <c r="GC104" s="2">
        <v>38.54778838</v>
      </c>
      <c r="GD104" s="2">
        <v>23.270184890000007</v>
      </c>
      <c r="GE104" s="2">
        <v>86.469794239999999</v>
      </c>
      <c r="GF104" s="2">
        <v>19.759318509999989</v>
      </c>
      <c r="GG104" s="2">
        <v>-12.669352820000011</v>
      </c>
      <c r="GH104" s="2">
        <v>62.426394949999988</v>
      </c>
      <c r="GI104" s="2">
        <v>161.67107790899996</v>
      </c>
      <c r="GJ104" s="2">
        <v>42.577462469999993</v>
      </c>
      <c r="GK104" s="2">
        <v>-45.400787919999999</v>
      </c>
      <c r="GL104" s="2">
        <v>45.327521589999982</v>
      </c>
      <c r="GM104" s="2">
        <v>147.19434894000003</v>
      </c>
      <c r="GN104" s="2">
        <v>-75.031668060000001</v>
      </c>
      <c r="GO104" s="2">
        <v>65.53423841</v>
      </c>
      <c r="GP104" s="2">
        <v>-60.904760379999999</v>
      </c>
      <c r="GQ104" s="2">
        <v>45.458917809999974</v>
      </c>
      <c r="GR104" s="2">
        <v>10.762282970000015</v>
      </c>
      <c r="GS104" s="2">
        <v>-138.86478674</v>
      </c>
      <c r="GT104" s="2">
        <v>84.274165740000001</v>
      </c>
      <c r="GU104" s="2">
        <v>89.829790689999967</v>
      </c>
      <c r="GV104" s="2">
        <v>32.061775519999998</v>
      </c>
      <c r="GW104" s="2">
        <v>-19.214382940000011</v>
      </c>
      <c r="GX104" s="2">
        <v>147.52293873000002</v>
      </c>
      <c r="GY104" s="2">
        <v>-146.99409465000002</v>
      </c>
      <c r="GZ104" s="2">
        <v>63.944633760000016</v>
      </c>
      <c r="HA104" s="2">
        <v>-2.6883534299999883</v>
      </c>
      <c r="HB104" s="2">
        <v>107.45366055</v>
      </c>
      <c r="HC104" s="2">
        <v>61.38584050999998</v>
      </c>
      <c r="HD104" s="2">
        <v>61.510969560000007</v>
      </c>
      <c r="HE104" s="2">
        <v>27.624230829999988</v>
      </c>
      <c r="HF104" s="2">
        <v>29.610990910000019</v>
      </c>
      <c r="HG104" s="2">
        <v>51.755277750000019</v>
      </c>
      <c r="HH104" s="2">
        <v>134.9164231</v>
      </c>
      <c r="HI104" s="2">
        <v>92.878208309999991</v>
      </c>
      <c r="HJ104" s="2">
        <v>2.3379504100000119</v>
      </c>
      <c r="HK104" s="2">
        <v>100.38332143</v>
      </c>
      <c r="HL104" s="2">
        <v>-1.2036334900000085</v>
      </c>
      <c r="HM104" s="2">
        <v>42.360563200000023</v>
      </c>
      <c r="HN104" s="2">
        <v>92.220177420000013</v>
      </c>
      <c r="HO104" s="2">
        <v>-24.912099219999909</v>
      </c>
      <c r="HP104" s="2">
        <v>15.602315890000014</v>
      </c>
      <c r="HQ104" s="2">
        <v>63.663384690000015</v>
      </c>
      <c r="HR104" s="2">
        <v>70.528409179999983</v>
      </c>
      <c r="HS104" s="2">
        <v>-124.50069319999994</v>
      </c>
      <c r="HT104" s="2">
        <v>71.067821290000012</v>
      </c>
      <c r="HU104" s="2">
        <v>39.161020220000047</v>
      </c>
      <c r="HV104" s="2">
        <v>77.014013179999807</v>
      </c>
      <c r="HW104" s="2">
        <v>164.16076606999999</v>
      </c>
      <c r="HX104" s="2">
        <v>46.33610373999992</v>
      </c>
      <c r="HY104" s="2">
        <v>27.326619219999987</v>
      </c>
      <c r="HZ104" s="2">
        <v>51.312892569999995</v>
      </c>
      <c r="IA104" s="2">
        <v>105.23666956999999</v>
      </c>
      <c r="IB104" s="2">
        <v>98.575884360000032</v>
      </c>
      <c r="IC104" s="2">
        <v>-8.8213040800000986</v>
      </c>
      <c r="ID104" s="2">
        <v>100.44329298999989</v>
      </c>
      <c r="IE104" s="2">
        <v>-29.107096539999972</v>
      </c>
      <c r="IF104" s="2">
        <v>95.225352110000387</v>
      </c>
      <c r="IG104" s="2">
        <v>-27.860998640000105</v>
      </c>
      <c r="IH104" s="2">
        <v>119.1108399</v>
      </c>
      <c r="II104" s="2">
        <v>88.766012969999991</v>
      </c>
      <c r="IJ104" s="2">
        <v>73.698385929999986</v>
      </c>
      <c r="IK104" s="2">
        <v>-17.148111110000002</v>
      </c>
      <c r="IL104" s="2">
        <v>-16.464879639999992</v>
      </c>
      <c r="IM104" s="2">
        <v>-17.895756119999998</v>
      </c>
      <c r="IN104" s="2">
        <v>103.77402496000001</v>
      </c>
      <c r="IO104" s="2">
        <v>24.947947259999999</v>
      </c>
      <c r="IP104" s="2">
        <v>34.914758120000016</v>
      </c>
      <c r="IQ104" s="2">
        <v>90.778774520000013</v>
      </c>
      <c r="IR104" s="2">
        <v>-104.24899860999996</v>
      </c>
      <c r="IS104" s="2">
        <v>-1.4715375799999038</v>
      </c>
      <c r="IT104" s="2">
        <v>76.317905240000002</v>
      </c>
      <c r="IU104" s="2">
        <v>99.499642319999992</v>
      </c>
      <c r="IV104" s="2">
        <v>61.288943689999982</v>
      </c>
      <c r="IW104" s="2">
        <v>3.4007781600000015</v>
      </c>
      <c r="IX104" s="2">
        <v>65.84198696</v>
      </c>
      <c r="IY104" s="2">
        <v>12.314168459999998</v>
      </c>
      <c r="IZ104" s="2">
        <v>-73.55356642000001</v>
      </c>
      <c r="JA104" s="2">
        <v>21.600996729999984</v>
      </c>
      <c r="JB104" s="2">
        <v>-67.470654549999978</v>
      </c>
      <c r="JC104" s="2">
        <v>161.20781350999994</v>
      </c>
      <c r="JD104" s="2">
        <v>-6.4843109399999932</v>
      </c>
      <c r="JE104" s="2">
        <v>283.68032482000007</v>
      </c>
      <c r="JF104" s="2">
        <v>101.91193217999998</v>
      </c>
      <c r="JG104" s="2">
        <v>-32.329550540000014</v>
      </c>
      <c r="JH104" s="2">
        <v>48.354795719999991</v>
      </c>
      <c r="JI104" s="2">
        <v>-66.365036229999959</v>
      </c>
      <c r="JJ104" s="2">
        <v>45.56489105999988</v>
      </c>
      <c r="JK104" s="2">
        <v>107.25572368000002</v>
      </c>
      <c r="JL104" s="2">
        <v>64.987753439999977</v>
      </c>
      <c r="JM104" s="2">
        <v>27.00061165999989</v>
      </c>
      <c r="JN104" s="2">
        <v>37.167761239999997</v>
      </c>
      <c r="JO104" s="2">
        <v>-53.274786640000016</v>
      </c>
      <c r="JP104" s="2">
        <v>37.73035371000001</v>
      </c>
      <c r="JQ104" s="2">
        <v>-14.016877850000387</v>
      </c>
      <c r="JR104" s="2">
        <v>11.538691990000018</v>
      </c>
      <c r="JS104" s="2">
        <v>141.98711994999999</v>
      </c>
      <c r="JT104" s="2">
        <v>-5.897769370000006</v>
      </c>
      <c r="JU104" s="2">
        <v>-40.062636690000005</v>
      </c>
      <c r="JV104" s="2">
        <v>57.534416530000001</v>
      </c>
      <c r="JW104" s="2">
        <v>75.968813600000004</v>
      </c>
      <c r="JX104" s="2">
        <v>35.126181060000008</v>
      </c>
      <c r="JY104" s="2">
        <v>89.532888570000026</v>
      </c>
      <c r="JZ104" s="2">
        <v>81.35553852999999</v>
      </c>
      <c r="KA104" s="2">
        <v>33.089721459999993</v>
      </c>
      <c r="KB104" s="2">
        <v>-147.20100581999998</v>
      </c>
      <c r="KC104" s="2">
        <v>39.220538779999991</v>
      </c>
      <c r="KD104" s="2">
        <v>49.165988350000013</v>
      </c>
      <c r="KE104" s="2">
        <v>-23.210721189999965</v>
      </c>
      <c r="KF104" s="2">
        <v>-52.61915455999997</v>
      </c>
      <c r="KG104" s="2">
        <v>262.20528810999997</v>
      </c>
      <c r="KH104" s="2">
        <v>296.72736888999998</v>
      </c>
      <c r="KI104" s="2">
        <v>5.407605580000002</v>
      </c>
      <c r="KJ104" s="2">
        <v>-13.412651570000008</v>
      </c>
      <c r="KK104" s="2">
        <v>-18.229233909999984</v>
      </c>
      <c r="KL104" s="2">
        <v>-25.825687590000001</v>
      </c>
      <c r="KM104" s="2">
        <v>136.12963844000001</v>
      </c>
      <c r="KN104" s="2">
        <v>154.16803471000014</v>
      </c>
      <c r="KO104" s="2">
        <v>34.920337279999956</v>
      </c>
      <c r="KP104" s="2">
        <v>154.18099229999999</v>
      </c>
      <c r="KQ104" s="2">
        <v>143.45486681000003</v>
      </c>
      <c r="KR104" s="2">
        <v>-54.176319870000022</v>
      </c>
    </row>
    <row r="105" spans="1:304" x14ac:dyDescent="0.2">
      <c r="A105" t="s">
        <v>115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4.3037125100000004</v>
      </c>
      <c r="BW105" s="2">
        <v>2.0688919299999999</v>
      </c>
      <c r="BX105" s="2">
        <v>4.3377982399999997</v>
      </c>
      <c r="BY105" s="2">
        <v>7.7304030499999996</v>
      </c>
      <c r="BZ105" s="2">
        <v>36.678387110000003</v>
      </c>
      <c r="CA105" s="2">
        <v>141.01466678999998</v>
      </c>
      <c r="CB105" s="2">
        <v>178.71690032000001</v>
      </c>
      <c r="CC105" s="2">
        <v>22.476609650000004</v>
      </c>
      <c r="CD105" s="2">
        <v>6.6914853300000008</v>
      </c>
      <c r="CE105" s="2">
        <v>152.08952728</v>
      </c>
      <c r="CF105" s="2">
        <v>44.815534540000002</v>
      </c>
      <c r="CG105" s="2">
        <v>316.37720824999997</v>
      </c>
      <c r="CH105" s="2">
        <v>10.261896399999999</v>
      </c>
      <c r="CI105" s="2">
        <v>0</v>
      </c>
      <c r="CJ105" s="2">
        <v>49.222926140000006</v>
      </c>
      <c r="CK105" s="2">
        <v>8.5904753700000001</v>
      </c>
      <c r="CL105" s="2">
        <v>58.025438070000007</v>
      </c>
      <c r="CM105" s="2">
        <v>13.42546834</v>
      </c>
      <c r="CN105" s="2">
        <v>73.701780040000003</v>
      </c>
      <c r="CO105" s="2">
        <v>27.187837980000001</v>
      </c>
      <c r="CP105" s="2">
        <v>54.386633589999995</v>
      </c>
      <c r="CQ105" s="2">
        <v>15.442361549999999</v>
      </c>
      <c r="CR105" s="2">
        <v>13.073410579999999</v>
      </c>
      <c r="CS105" s="2">
        <v>160.44489933000003</v>
      </c>
      <c r="CT105" s="2">
        <v>0</v>
      </c>
      <c r="CU105" s="2">
        <v>187.49591831000001</v>
      </c>
      <c r="CV105" s="2">
        <v>16.865046230000001</v>
      </c>
      <c r="CW105" s="2">
        <v>8.7305141099999997</v>
      </c>
      <c r="CX105" s="2">
        <v>54.511579089999998</v>
      </c>
      <c r="CY105" s="2">
        <v>28.31960788</v>
      </c>
      <c r="CZ105" s="2">
        <v>55.493025370000005</v>
      </c>
      <c r="DA105" s="2">
        <v>34.028246559999999</v>
      </c>
      <c r="DB105" s="2">
        <v>24.142143780000001</v>
      </c>
      <c r="DC105" s="2">
        <v>28.750151500000001</v>
      </c>
      <c r="DD105" s="2">
        <v>23.690102</v>
      </c>
      <c r="DE105" s="2">
        <v>146.69111455999999</v>
      </c>
      <c r="DF105" s="2">
        <v>0</v>
      </c>
      <c r="DG105" s="2">
        <v>10.243109209999998</v>
      </c>
      <c r="DH105" s="2">
        <v>18.896000000000001</v>
      </c>
      <c r="DI105" s="2">
        <v>27.131967150000001</v>
      </c>
      <c r="DJ105" s="2">
        <v>18.499816080000002</v>
      </c>
      <c r="DK105" s="2">
        <v>1.5567033400000001</v>
      </c>
      <c r="DL105" s="2">
        <v>151.81485999999998</v>
      </c>
      <c r="DM105" s="2">
        <v>20.155995999999998</v>
      </c>
      <c r="DN105" s="2">
        <v>24.352</v>
      </c>
      <c r="DO105" s="2">
        <v>26.201000000000001</v>
      </c>
      <c r="DP105" s="2">
        <v>15.8713341</v>
      </c>
      <c r="DQ105" s="2">
        <v>134.08699999999999</v>
      </c>
      <c r="DR105" s="2">
        <v>0</v>
      </c>
      <c r="DS105" s="2">
        <v>0.36705131999999996</v>
      </c>
      <c r="DT105" s="2">
        <v>84.147947049999999</v>
      </c>
      <c r="DU105" s="2">
        <v>12.55532032</v>
      </c>
      <c r="DV105" s="2">
        <v>48.239281630000001</v>
      </c>
      <c r="DW105" s="2">
        <v>29.28920119</v>
      </c>
      <c r="DX105" s="2">
        <v>23.9239</v>
      </c>
      <c r="DY105" s="2">
        <v>40.72395264</v>
      </c>
      <c r="DZ105" s="2">
        <v>18.73</v>
      </c>
      <c r="EA105" s="2">
        <v>22.428999999999998</v>
      </c>
      <c r="EB105" s="2">
        <v>28.13587626</v>
      </c>
      <c r="EC105" s="2">
        <v>74.376000000000005</v>
      </c>
      <c r="ED105" s="2">
        <v>0</v>
      </c>
      <c r="EE105" s="2">
        <v>11.262236360000001</v>
      </c>
      <c r="EF105" s="2">
        <v>82.21162308000001</v>
      </c>
      <c r="EG105" s="2">
        <v>37.336321510000005</v>
      </c>
      <c r="EH105" s="2">
        <v>14.596</v>
      </c>
      <c r="EI105" s="2">
        <v>0.94072213000000005</v>
      </c>
      <c r="EJ105" s="2">
        <v>34.853810029999998</v>
      </c>
      <c r="EK105" s="2">
        <v>26.630875440000001</v>
      </c>
      <c r="EL105" s="2">
        <v>25.880051680000001</v>
      </c>
      <c r="EM105" s="2">
        <v>47.230961719999996</v>
      </c>
      <c r="EN105" s="2">
        <v>25.337570790000001</v>
      </c>
      <c r="EO105" s="2">
        <v>0.84363432999999999</v>
      </c>
      <c r="EP105" s="2">
        <v>88.858100739999998</v>
      </c>
      <c r="EQ105" s="2">
        <v>0.97046549000000004</v>
      </c>
      <c r="ER105" s="2">
        <v>35.898173030000002</v>
      </c>
      <c r="ES105" s="2">
        <v>59.31719751</v>
      </c>
      <c r="ET105" s="2">
        <v>27.149068809999999</v>
      </c>
      <c r="EU105" s="2">
        <v>29.903226539999999</v>
      </c>
      <c r="EV105" s="2">
        <v>52.40348942</v>
      </c>
      <c r="EW105" s="2">
        <v>27.051101920000001</v>
      </c>
      <c r="EX105" s="2">
        <v>11.86209764</v>
      </c>
      <c r="EY105" s="2">
        <v>19.828148430000002</v>
      </c>
      <c r="EZ105" s="2">
        <v>7.3150405300000001</v>
      </c>
      <c r="FA105" s="2">
        <v>33.739383660000001</v>
      </c>
      <c r="FB105" s="2">
        <v>5.4500018200000007</v>
      </c>
      <c r="FC105" s="2">
        <v>0.51094054</v>
      </c>
      <c r="FD105" s="2">
        <v>30.71503203</v>
      </c>
      <c r="FE105" s="2">
        <v>7.3726965299999998</v>
      </c>
      <c r="FF105" s="2">
        <v>18.61722425</v>
      </c>
      <c r="FG105" s="2">
        <v>16.307263150000001</v>
      </c>
      <c r="FH105" s="2">
        <v>63.771702749999996</v>
      </c>
      <c r="FI105" s="2">
        <v>1.4831334300000001</v>
      </c>
      <c r="FJ105" s="2">
        <v>39.672062319999995</v>
      </c>
      <c r="FK105" s="2">
        <v>17.898349170000003</v>
      </c>
      <c r="FL105" s="2">
        <v>1.3725171799999998</v>
      </c>
      <c r="FM105" s="2">
        <v>28.559757380000004</v>
      </c>
      <c r="FN105" s="2">
        <v>49.330606750000001</v>
      </c>
      <c r="FO105" s="2">
        <v>1.7234100700000001</v>
      </c>
      <c r="FP105" s="2">
        <v>46.674856140000003</v>
      </c>
      <c r="FQ105" s="2">
        <v>24.045334970000003</v>
      </c>
      <c r="FR105" s="2">
        <v>0.65277200000000002</v>
      </c>
      <c r="FS105" s="2">
        <v>59.178273799999999</v>
      </c>
      <c r="FT105" s="2">
        <v>29.017873299999998</v>
      </c>
      <c r="FU105" s="2">
        <v>0.94429280000000004</v>
      </c>
      <c r="FV105" s="2">
        <v>99.829543360000002</v>
      </c>
      <c r="FW105" s="2">
        <v>29.090159740000001</v>
      </c>
      <c r="FX105" s="2">
        <v>31.017549419999998</v>
      </c>
      <c r="FY105" s="2">
        <v>33.443270720000001</v>
      </c>
      <c r="FZ105" s="2">
        <v>45.487440429999999</v>
      </c>
      <c r="GA105" s="2">
        <v>19.337221710000001</v>
      </c>
      <c r="GB105" s="2">
        <v>47.084594630000005</v>
      </c>
      <c r="GC105" s="2">
        <v>36.14697649</v>
      </c>
      <c r="GD105" s="2">
        <v>41.911905220000001</v>
      </c>
      <c r="GE105" s="2">
        <v>35.509444570000007</v>
      </c>
      <c r="GF105" s="2">
        <v>34.342391069999998</v>
      </c>
      <c r="GG105" s="2">
        <v>0.87341672999999997</v>
      </c>
      <c r="GH105" s="2">
        <v>135.85149568</v>
      </c>
      <c r="GI105" s="2">
        <v>104.77456610999998</v>
      </c>
      <c r="GJ105" s="2">
        <v>87.038185909999996</v>
      </c>
      <c r="GK105" s="2">
        <v>0</v>
      </c>
      <c r="GL105" s="2">
        <v>6.8040032599999991</v>
      </c>
      <c r="GM105" s="2">
        <v>181.31156311000001</v>
      </c>
      <c r="GN105" s="2">
        <v>4.22435501</v>
      </c>
      <c r="GO105" s="2">
        <v>93.090362159999998</v>
      </c>
      <c r="GP105" s="2">
        <v>3.8202096699999997</v>
      </c>
      <c r="GQ105" s="2">
        <v>34.856702519999999</v>
      </c>
      <c r="GR105" s="2">
        <v>63.803321840000002</v>
      </c>
      <c r="GS105" s="2">
        <v>3.01516714</v>
      </c>
      <c r="GT105" s="2">
        <v>34.367024670000006</v>
      </c>
      <c r="GU105" s="2">
        <v>96.46293645999998</v>
      </c>
      <c r="GV105" s="2">
        <v>31.916803980000001</v>
      </c>
      <c r="GW105" s="2">
        <v>30.967124809999998</v>
      </c>
      <c r="GX105" s="2">
        <v>122.55928220000001</v>
      </c>
      <c r="GY105" s="2">
        <v>0</v>
      </c>
      <c r="GZ105" s="2">
        <v>41.803540240000004</v>
      </c>
      <c r="HA105" s="2">
        <v>0</v>
      </c>
      <c r="HB105" s="2">
        <v>164.08461306000001</v>
      </c>
      <c r="HC105" s="2">
        <v>46.244768369999989</v>
      </c>
      <c r="HD105" s="2">
        <v>129.87565601</v>
      </c>
      <c r="HE105" s="2">
        <v>56.98924787</v>
      </c>
      <c r="HF105" s="2">
        <v>34.361554640000001</v>
      </c>
      <c r="HG105" s="2">
        <v>60.198536399999995</v>
      </c>
      <c r="HH105" s="2">
        <v>77.25776793</v>
      </c>
      <c r="HI105" s="2">
        <v>126.49503573</v>
      </c>
      <c r="HJ105" s="2">
        <v>49.063090699999997</v>
      </c>
      <c r="HK105" s="2">
        <v>60.228426829999997</v>
      </c>
      <c r="HL105" s="2">
        <v>52.118203399999999</v>
      </c>
      <c r="HM105" s="2">
        <v>87.807938510000014</v>
      </c>
      <c r="HN105" s="2">
        <v>57.128596070000008</v>
      </c>
      <c r="HO105" s="2">
        <v>39.252272669999989</v>
      </c>
      <c r="HP105" s="2">
        <v>50.778031550000001</v>
      </c>
      <c r="HQ105" s="2">
        <v>104.51581569000001</v>
      </c>
      <c r="HR105" s="2">
        <v>30.608123889999991</v>
      </c>
      <c r="HS105" s="2">
        <v>28.140771260000029</v>
      </c>
      <c r="HT105" s="2">
        <v>125.49279292999999</v>
      </c>
      <c r="HU105" s="2">
        <v>93.227352190000019</v>
      </c>
      <c r="HV105" s="2">
        <v>63.421590700000003</v>
      </c>
      <c r="HW105" s="2">
        <v>58.656375959999998</v>
      </c>
      <c r="HX105" s="2">
        <v>77.631343450000003</v>
      </c>
      <c r="HY105" s="2">
        <v>52.317979549999997</v>
      </c>
      <c r="HZ105" s="2">
        <v>59.186136320000003</v>
      </c>
      <c r="IA105" s="2">
        <v>58.022596989999997</v>
      </c>
      <c r="IB105" s="2">
        <v>44.259296130000003</v>
      </c>
      <c r="IC105" s="2">
        <v>3.9255195899999999</v>
      </c>
      <c r="ID105" s="2">
        <v>124.86785583</v>
      </c>
      <c r="IE105" s="2">
        <v>42.085638559999992</v>
      </c>
      <c r="IF105" s="2">
        <v>40.968270390000001</v>
      </c>
      <c r="IG105" s="2">
        <v>38.941788779999897</v>
      </c>
      <c r="IH105" s="2">
        <v>47.089378270000005</v>
      </c>
      <c r="II105" s="2">
        <v>46.497831290000001</v>
      </c>
      <c r="IJ105" s="2">
        <v>62.737562930000003</v>
      </c>
      <c r="IK105" s="2">
        <v>22.696691850000001</v>
      </c>
      <c r="IL105" s="2">
        <v>66.442436780000008</v>
      </c>
      <c r="IM105" s="2">
        <v>26.099191629999996</v>
      </c>
      <c r="IN105" s="2">
        <v>82.955149349999999</v>
      </c>
      <c r="IO105" s="2">
        <v>53.840285480000006</v>
      </c>
      <c r="IP105" s="2">
        <v>52.085817490000004</v>
      </c>
      <c r="IQ105" s="2">
        <v>51.758856649999991</v>
      </c>
      <c r="IR105" s="2">
        <v>73.132071449999998</v>
      </c>
      <c r="IS105" s="2">
        <v>35.408969899999995</v>
      </c>
      <c r="IT105" s="2">
        <v>53.31067551000001</v>
      </c>
      <c r="IU105" s="2">
        <v>66.095436920000012</v>
      </c>
      <c r="IV105" s="2">
        <v>57.679603539999995</v>
      </c>
      <c r="IW105" s="2">
        <v>68.956661789999998</v>
      </c>
      <c r="IX105" s="2">
        <v>58.02235117</v>
      </c>
      <c r="IY105" s="2">
        <v>67.037378230000002</v>
      </c>
      <c r="IZ105" s="2">
        <v>38.896065139999997</v>
      </c>
      <c r="JA105" s="2">
        <v>85.269337659999991</v>
      </c>
      <c r="JB105" s="2">
        <v>86.925512089999984</v>
      </c>
      <c r="JC105" s="2">
        <v>63.949383869999998</v>
      </c>
      <c r="JD105" s="2">
        <v>49.227693509999902</v>
      </c>
      <c r="JE105" s="2">
        <v>179.45921741999999</v>
      </c>
      <c r="JF105" s="2">
        <v>26.989933780000005</v>
      </c>
      <c r="JG105" s="2">
        <v>8.3091343900000005</v>
      </c>
      <c r="JH105" s="2">
        <v>8.7584407299999985</v>
      </c>
      <c r="JI105" s="2">
        <v>6.8120708600000004</v>
      </c>
      <c r="JJ105" s="2">
        <v>24.365564549999998</v>
      </c>
      <c r="JK105" s="2">
        <v>33.792798630000007</v>
      </c>
      <c r="JL105" s="2">
        <v>22.479303949999998</v>
      </c>
      <c r="JM105" s="2">
        <v>33.190560160000004</v>
      </c>
      <c r="JN105" s="2">
        <v>34.61255646</v>
      </c>
      <c r="JO105" s="2">
        <v>19.955924169999999</v>
      </c>
      <c r="JP105" s="2">
        <v>18.60751629</v>
      </c>
      <c r="JQ105" s="2">
        <v>28.462717000000001</v>
      </c>
      <c r="JR105" s="2">
        <v>20.665585759999999</v>
      </c>
      <c r="JS105" s="2">
        <v>26.108455139999997</v>
      </c>
      <c r="JT105" s="2">
        <v>26.54962767</v>
      </c>
      <c r="JU105" s="2">
        <v>17.993353890000002</v>
      </c>
      <c r="JV105" s="2">
        <v>24.81937069</v>
      </c>
      <c r="JW105" s="2">
        <v>24.66518022</v>
      </c>
      <c r="JX105" s="2">
        <v>20.886428769999998</v>
      </c>
      <c r="JY105" s="2">
        <v>15.023559820000001</v>
      </c>
      <c r="JZ105" s="2">
        <v>26.077786150000001</v>
      </c>
      <c r="KA105" s="2">
        <v>10.00832698</v>
      </c>
      <c r="KB105" s="2">
        <v>27.623173400000002</v>
      </c>
      <c r="KC105" s="2">
        <v>68.383091899999982</v>
      </c>
      <c r="KD105" s="2">
        <v>112.06975363000001</v>
      </c>
      <c r="KE105" s="2">
        <v>41.326426210000001</v>
      </c>
      <c r="KF105" s="2">
        <v>23.007830000000002</v>
      </c>
      <c r="KG105" s="2">
        <v>39.732240170000004</v>
      </c>
      <c r="KH105" s="2">
        <v>39.332923370000003</v>
      </c>
      <c r="KI105" s="2">
        <v>45.079364640000001</v>
      </c>
      <c r="KJ105" s="2">
        <v>38.641977399999995</v>
      </c>
      <c r="KK105" s="2">
        <v>35.718373030000002</v>
      </c>
      <c r="KL105" s="2">
        <v>44.179643920000004</v>
      </c>
      <c r="KM105" s="2">
        <v>70.392763000000002</v>
      </c>
      <c r="KN105" s="2">
        <v>69.397072200000096</v>
      </c>
      <c r="KO105" s="2">
        <v>17.233438889999899</v>
      </c>
      <c r="KP105" s="2">
        <v>35.51719147</v>
      </c>
      <c r="KQ105" s="2">
        <v>24.187162830000002</v>
      </c>
      <c r="KR105" s="2">
        <v>20.830909580000004</v>
      </c>
    </row>
    <row r="106" spans="1:304" x14ac:dyDescent="0.2">
      <c r="A106" t="s">
        <v>116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-83.97891018</v>
      </c>
      <c r="BW106" s="2">
        <v>-4.6945376800000043</v>
      </c>
      <c r="BX106" s="2">
        <v>-11.505053840000002</v>
      </c>
      <c r="BY106" s="2">
        <v>-16.063550790000004</v>
      </c>
      <c r="BZ106" s="2">
        <v>-44.318884299999993</v>
      </c>
      <c r="CA106" s="2">
        <v>11.618051690000003</v>
      </c>
      <c r="CB106" s="2">
        <v>-19.198402190000003</v>
      </c>
      <c r="CC106" s="2">
        <v>-52.228600139999998</v>
      </c>
      <c r="CD106" s="2">
        <v>-22.322224610000003</v>
      </c>
      <c r="CE106" s="2">
        <v>42.836617159999996</v>
      </c>
      <c r="CF106" s="2">
        <v>-12.704670099999998</v>
      </c>
      <c r="CG106" s="2">
        <v>142.22028786000001</v>
      </c>
      <c r="CH106" s="2">
        <v>-18.467806280000001</v>
      </c>
      <c r="CI106" s="2">
        <v>-75.609274689999992</v>
      </c>
      <c r="CJ106" s="2">
        <v>20.730816750000006</v>
      </c>
      <c r="CK106" s="2">
        <v>-13.214257290000001</v>
      </c>
      <c r="CL106" s="2">
        <v>-46.672791050000008</v>
      </c>
      <c r="CM106" s="2">
        <v>20.446439299999998</v>
      </c>
      <c r="CN106" s="2">
        <v>0.16594838000000164</v>
      </c>
      <c r="CO106" s="2">
        <v>73.308278010000009</v>
      </c>
      <c r="CP106" s="2">
        <v>78.388158050000001</v>
      </c>
      <c r="CQ106" s="2">
        <v>20.788177179999998</v>
      </c>
      <c r="CR106" s="2">
        <v>31.988817030000003</v>
      </c>
      <c r="CS106" s="2">
        <v>-27.886857140000007</v>
      </c>
      <c r="CT106" s="2">
        <v>-81.217980550000007</v>
      </c>
      <c r="CU106" s="2">
        <v>37.523717490000003</v>
      </c>
      <c r="CV106" s="2">
        <v>14.705919919999999</v>
      </c>
      <c r="CW106" s="2">
        <v>-91.106776510000003</v>
      </c>
      <c r="CX106" s="2">
        <v>17.741535089999989</v>
      </c>
      <c r="CY106" s="2">
        <v>108.60491001999998</v>
      </c>
      <c r="CZ106" s="2">
        <v>-22.521697039999999</v>
      </c>
      <c r="DA106" s="2">
        <v>-8.3875380500000034</v>
      </c>
      <c r="DB106" s="2">
        <v>31.400119469999996</v>
      </c>
      <c r="DC106" s="2">
        <v>20.004708180000002</v>
      </c>
      <c r="DD106" s="2">
        <v>52.940842559999993</v>
      </c>
      <c r="DE106" s="2">
        <v>-22.468183140000008</v>
      </c>
      <c r="DF106" s="2">
        <v>-33.267243749999999</v>
      </c>
      <c r="DG106" s="2">
        <v>14.282184989999998</v>
      </c>
      <c r="DH106" s="2">
        <v>-31.281612020000001</v>
      </c>
      <c r="DI106" s="2">
        <v>-60.773925070000004</v>
      </c>
      <c r="DJ106" s="2">
        <v>4.2363100299999932</v>
      </c>
      <c r="DK106" s="2">
        <v>89.47135437999998</v>
      </c>
      <c r="DL106" s="2">
        <v>67.782509999999988</v>
      </c>
      <c r="DM106" s="2">
        <v>-83.80878899999999</v>
      </c>
      <c r="DN106" s="2">
        <v>-17.457000000000001</v>
      </c>
      <c r="DO106" s="2">
        <v>21.222854860000005</v>
      </c>
      <c r="DP106" s="2">
        <v>-6.8330259900000021</v>
      </c>
      <c r="DQ106" s="2">
        <v>139.88628982</v>
      </c>
      <c r="DR106" s="2">
        <v>-35.99527521000001</v>
      </c>
      <c r="DS106" s="2">
        <v>-131.5533356</v>
      </c>
      <c r="DT106" s="2">
        <v>63.099348859999999</v>
      </c>
      <c r="DU106" s="2">
        <v>-5.1538075400000087</v>
      </c>
      <c r="DV106" s="2">
        <v>17.504704459999999</v>
      </c>
      <c r="DW106" s="2">
        <v>15.682850170000005</v>
      </c>
      <c r="DX106" s="2">
        <v>2.086583799999993</v>
      </c>
      <c r="DY106" s="2">
        <v>-18.852595350000005</v>
      </c>
      <c r="DZ106" s="2">
        <v>3.4590000000000001</v>
      </c>
      <c r="EA106" s="2">
        <v>-94.185000000000002</v>
      </c>
      <c r="EB106" s="2">
        <v>6.8840487000000028</v>
      </c>
      <c r="EC106" s="2">
        <v>28.244</v>
      </c>
      <c r="ED106" s="2">
        <v>-132.86567321000001</v>
      </c>
      <c r="EE106" s="2">
        <v>-21.754088530000001</v>
      </c>
      <c r="EF106" s="2">
        <v>-26.78941609</v>
      </c>
      <c r="EG106" s="2">
        <v>5.3581789199999914</v>
      </c>
      <c r="EH106" s="2">
        <v>51.700231069999994</v>
      </c>
      <c r="EI106" s="2">
        <v>-13.820567139999998</v>
      </c>
      <c r="EJ106" s="2">
        <v>16.619798010000007</v>
      </c>
      <c r="EK106" s="2">
        <v>-54.55243406999999</v>
      </c>
      <c r="EL106" s="2">
        <v>18.701184749999999</v>
      </c>
      <c r="EM106" s="2">
        <v>-15.058865550000002</v>
      </c>
      <c r="EN106" s="2">
        <v>33.134116419999998</v>
      </c>
      <c r="EO106" s="2">
        <v>-51.340216620000007</v>
      </c>
      <c r="EP106" s="2">
        <v>1.0585647699999972</v>
      </c>
      <c r="EQ106" s="2">
        <v>-111.23099825999998</v>
      </c>
      <c r="ER106" s="2">
        <v>-2.2777687799999984</v>
      </c>
      <c r="ES106" s="2">
        <v>-49.962848459999996</v>
      </c>
      <c r="ET106" s="2">
        <v>-8.590579359999996</v>
      </c>
      <c r="EU106" s="2">
        <v>15.078307679999998</v>
      </c>
      <c r="EV106" s="2">
        <v>-115.77802301</v>
      </c>
      <c r="EW106" s="2">
        <v>14.1794621</v>
      </c>
      <c r="EX106" s="2">
        <v>-43.944031309999993</v>
      </c>
      <c r="EY106" s="2">
        <v>-29.664272590000007</v>
      </c>
      <c r="EZ106" s="2">
        <v>-10.692319080000008</v>
      </c>
      <c r="FA106" s="2">
        <v>-6.605327680000002</v>
      </c>
      <c r="FB106" s="2">
        <v>-130.79824712999999</v>
      </c>
      <c r="FC106" s="2">
        <v>-29.832276820000001</v>
      </c>
      <c r="FD106" s="2">
        <v>-24.356823030000001</v>
      </c>
      <c r="FE106" s="2">
        <v>-35.843020459999998</v>
      </c>
      <c r="FF106" s="2">
        <v>-3.7291323799999954</v>
      </c>
      <c r="FG106" s="2">
        <v>20.050839610000004</v>
      </c>
      <c r="FH106" s="2">
        <v>-100.28781094999998</v>
      </c>
      <c r="FI106" s="2">
        <v>-12.596911050000003</v>
      </c>
      <c r="FJ106" s="2">
        <v>-9.8284599100000047</v>
      </c>
      <c r="FK106" s="2">
        <v>48.986692739999995</v>
      </c>
      <c r="FL106" s="2">
        <v>-0.68794677000000226</v>
      </c>
      <c r="FM106" s="2">
        <v>-57.845444390000011</v>
      </c>
      <c r="FN106" s="2">
        <v>62.389360240000002</v>
      </c>
      <c r="FO106" s="2">
        <v>-38.073110810000017</v>
      </c>
      <c r="FP106" s="2">
        <v>-20.71498417999997</v>
      </c>
      <c r="FQ106" s="2">
        <v>-22.602949179999996</v>
      </c>
      <c r="FR106" s="2">
        <v>29.432190640000002</v>
      </c>
      <c r="FS106" s="2">
        <v>-49.504669999999997</v>
      </c>
      <c r="FT106" s="2">
        <v>-3.7625344700000061</v>
      </c>
      <c r="FU106" s="2">
        <v>61.774003139999984</v>
      </c>
      <c r="FV106" s="2">
        <v>-38.470173009999996</v>
      </c>
      <c r="FW106" s="2">
        <v>-16.512836530000016</v>
      </c>
      <c r="FX106" s="2">
        <v>-33.493314660000003</v>
      </c>
      <c r="FY106" s="2">
        <v>-9.8998542799999996</v>
      </c>
      <c r="FZ106" s="2">
        <v>-79.896600099999986</v>
      </c>
      <c r="GA106" s="2">
        <v>-57.6755931</v>
      </c>
      <c r="GB106" s="2">
        <v>15.350834929999998</v>
      </c>
      <c r="GC106" s="2">
        <v>2.4008118899999973</v>
      </c>
      <c r="GD106" s="2">
        <v>-18.641720329999995</v>
      </c>
      <c r="GE106" s="2">
        <v>50.960349669999985</v>
      </c>
      <c r="GF106" s="2">
        <v>-14.583072560000009</v>
      </c>
      <c r="GG106" s="2">
        <v>-13.542769550000012</v>
      </c>
      <c r="GH106" s="2">
        <v>-73.425100730000011</v>
      </c>
      <c r="GI106" s="2">
        <v>56.896511798999988</v>
      </c>
      <c r="GJ106" s="2">
        <v>-44.460723440000002</v>
      </c>
      <c r="GK106" s="2">
        <v>-45.400787919999999</v>
      </c>
      <c r="GL106" s="2">
        <v>38.52351832999998</v>
      </c>
      <c r="GM106" s="2">
        <v>-34.11721416999999</v>
      </c>
      <c r="GN106" s="2">
        <v>-79.256023069999998</v>
      </c>
      <c r="GO106" s="2">
        <v>-27.556123749999998</v>
      </c>
      <c r="GP106" s="2">
        <v>-64.724970049999996</v>
      </c>
      <c r="GQ106" s="2">
        <v>10.602215289999979</v>
      </c>
      <c r="GR106" s="2">
        <v>-53.041038869999987</v>
      </c>
      <c r="GS106" s="2">
        <v>-141.87995387999999</v>
      </c>
      <c r="GT106" s="2">
        <v>49.907141069999994</v>
      </c>
      <c r="GU106" s="2">
        <v>-6.6331457700000174</v>
      </c>
      <c r="GV106" s="2">
        <v>0.14497153999999865</v>
      </c>
      <c r="GW106" s="2">
        <v>-50.181507750000009</v>
      </c>
      <c r="GX106" s="2">
        <v>24.963656530000009</v>
      </c>
      <c r="GY106" s="2">
        <v>-146.99409465000002</v>
      </c>
      <c r="GZ106" s="2">
        <v>22.141093520000009</v>
      </c>
      <c r="HA106" s="2">
        <v>-2.6883534299999883</v>
      </c>
      <c r="HB106" s="2">
        <v>-56.630952510000007</v>
      </c>
      <c r="HC106" s="2">
        <v>15.14107213999999</v>
      </c>
      <c r="HD106" s="2">
        <v>-68.364686449999994</v>
      </c>
      <c r="HE106" s="2">
        <v>-29.365017040000012</v>
      </c>
      <c r="HF106" s="2">
        <v>-4.7505637299999801</v>
      </c>
      <c r="HG106" s="2">
        <v>-8.443258649999974</v>
      </c>
      <c r="HH106" s="2">
        <v>57.65865517000001</v>
      </c>
      <c r="HI106" s="2">
        <v>-33.61682742</v>
      </c>
      <c r="HJ106" s="2">
        <v>-46.725140289999985</v>
      </c>
      <c r="HK106" s="2">
        <v>40.154894599999999</v>
      </c>
      <c r="HL106" s="2">
        <v>-53.321836890000007</v>
      </c>
      <c r="HM106" s="2">
        <v>-45.447375309999991</v>
      </c>
      <c r="HN106" s="2">
        <v>35.091581350000006</v>
      </c>
      <c r="HO106" s="2">
        <v>-64.164371889999899</v>
      </c>
      <c r="HP106" s="2">
        <v>-35.175715659999987</v>
      </c>
      <c r="HQ106" s="2">
        <v>-40.852430999999996</v>
      </c>
      <c r="HR106" s="2">
        <v>39.920285289999988</v>
      </c>
      <c r="HS106" s="2">
        <v>-152.64146445999998</v>
      </c>
      <c r="HT106" s="2">
        <v>-54.424971639999981</v>
      </c>
      <c r="HU106" s="2">
        <v>-54.066331969999972</v>
      </c>
      <c r="HV106" s="2">
        <v>13.592422479999804</v>
      </c>
      <c r="HW106" s="2">
        <v>105.50439011</v>
      </c>
      <c r="HX106" s="2">
        <v>-31.295239710000082</v>
      </c>
      <c r="HY106" s="2">
        <v>-24.99136033000001</v>
      </c>
      <c r="HZ106" s="2">
        <v>-7.8732437500000083</v>
      </c>
      <c r="IA106" s="2">
        <v>47.214072579999993</v>
      </c>
      <c r="IB106" s="2">
        <v>54.316588230000036</v>
      </c>
      <c r="IC106" s="2">
        <v>-12.746823670000099</v>
      </c>
      <c r="ID106" s="2">
        <v>-24.4245628400001</v>
      </c>
      <c r="IE106" s="2">
        <v>-71.192735099999965</v>
      </c>
      <c r="IF106" s="2">
        <v>54.257081720000393</v>
      </c>
      <c r="IG106" s="2">
        <v>-66.802787420000001</v>
      </c>
      <c r="IH106" s="2">
        <v>72.02146162999999</v>
      </c>
      <c r="II106" s="2">
        <v>42.268181679999991</v>
      </c>
      <c r="IJ106" s="2">
        <v>10.960822999999989</v>
      </c>
      <c r="IK106" s="2">
        <v>-39.844802960000003</v>
      </c>
      <c r="IL106" s="2">
        <v>-82.907316420000001</v>
      </c>
      <c r="IM106" s="2">
        <v>-43.994947749999994</v>
      </c>
      <c r="IN106" s="2">
        <v>20.818875610000003</v>
      </c>
      <c r="IO106" s="2">
        <v>-28.892338220000006</v>
      </c>
      <c r="IP106" s="2">
        <v>-17.171059369999988</v>
      </c>
      <c r="IQ106" s="2">
        <v>39.019917870000022</v>
      </c>
      <c r="IR106" s="2">
        <v>-177.38107005999996</v>
      </c>
      <c r="IS106" s="2">
        <v>-36.880507479999899</v>
      </c>
      <c r="IT106" s="2">
        <v>23.007229729999992</v>
      </c>
      <c r="IU106" s="2">
        <v>33.404205399999974</v>
      </c>
      <c r="IV106" s="2">
        <v>3.6093401499999889</v>
      </c>
      <c r="IW106" s="2">
        <v>-65.555883629999997</v>
      </c>
      <c r="IX106" s="2">
        <v>7.8196357900000004</v>
      </c>
      <c r="IY106" s="2">
        <v>-54.723209770000004</v>
      </c>
      <c r="IZ106" s="2">
        <v>-112.44963156000001</v>
      </c>
      <c r="JA106" s="2">
        <v>-63.668340930000006</v>
      </c>
      <c r="JB106" s="2">
        <v>-154.39616663999996</v>
      </c>
      <c r="JC106" s="2">
        <v>97.258429639999932</v>
      </c>
      <c r="JD106" s="2">
        <v>-55.712004449999895</v>
      </c>
      <c r="JE106" s="2">
        <v>104.22110740000009</v>
      </c>
      <c r="JF106" s="2">
        <v>74.921998399999978</v>
      </c>
      <c r="JG106" s="2">
        <v>-40.638684930000011</v>
      </c>
      <c r="JH106" s="2">
        <v>39.596354989999995</v>
      </c>
      <c r="JI106" s="2">
        <v>-73.177107089999964</v>
      </c>
      <c r="JJ106" s="2">
        <v>21.199326509999882</v>
      </c>
      <c r="JK106" s="2">
        <v>73.46292505000001</v>
      </c>
      <c r="JL106" s="2">
        <v>42.508449489999983</v>
      </c>
      <c r="JM106" s="2">
        <v>-6.1899485000001153</v>
      </c>
      <c r="JN106" s="2">
        <v>2.55520478</v>
      </c>
      <c r="JO106" s="2">
        <v>-73.230710810000019</v>
      </c>
      <c r="JP106" s="2">
        <v>19.12283742000001</v>
      </c>
      <c r="JQ106" s="2">
        <v>-42.479594850000389</v>
      </c>
      <c r="JR106" s="2">
        <v>-9.126893769999981</v>
      </c>
      <c r="JS106" s="2">
        <v>115.87866481</v>
      </c>
      <c r="JT106" s="2">
        <v>-32.447397040000006</v>
      </c>
      <c r="JU106" s="2">
        <v>-58.055990580000007</v>
      </c>
      <c r="JV106" s="2">
        <v>32.715045840000002</v>
      </c>
      <c r="JW106" s="2">
        <v>51.303633380000001</v>
      </c>
      <c r="JX106" s="2">
        <v>14.239752290000006</v>
      </c>
      <c r="JY106" s="2">
        <v>74.509328750000023</v>
      </c>
      <c r="JZ106" s="2">
        <v>55.277752379999995</v>
      </c>
      <c r="KA106" s="2">
        <v>23.081394479999989</v>
      </c>
      <c r="KB106" s="2">
        <v>-174.82417921999999</v>
      </c>
      <c r="KC106" s="2">
        <v>-29.162553119999991</v>
      </c>
      <c r="KD106" s="2">
        <v>-62.903765279999995</v>
      </c>
      <c r="KE106" s="2">
        <v>-64.537147399999967</v>
      </c>
      <c r="KF106" s="2">
        <v>-75.626984559999968</v>
      </c>
      <c r="KG106" s="2">
        <v>222.47304793999999</v>
      </c>
      <c r="KH106" s="2">
        <v>257.39444551999998</v>
      </c>
      <c r="KI106" s="2">
        <v>-39.671759059999999</v>
      </c>
      <c r="KJ106" s="2">
        <v>-52.054628970000003</v>
      </c>
      <c r="KK106" s="2">
        <v>-53.947606939999986</v>
      </c>
      <c r="KL106" s="2">
        <v>-70.005331510000005</v>
      </c>
      <c r="KM106" s="2">
        <v>65.736875439999991</v>
      </c>
      <c r="KN106" s="2">
        <v>84.770962510000032</v>
      </c>
      <c r="KO106" s="2">
        <v>17.686898390000053</v>
      </c>
      <c r="KP106" s="2">
        <v>118.66380082999999</v>
      </c>
      <c r="KQ106" s="2">
        <v>119.26770398000002</v>
      </c>
      <c r="KR106" s="2">
        <v>-75.007229450000025</v>
      </c>
    </row>
    <row r="107" spans="1:304" x14ac:dyDescent="0.2">
      <c r="A107" t="s">
        <v>117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11.317817010000001</v>
      </c>
      <c r="AX107" s="2">
        <v>0</v>
      </c>
      <c r="AY107" s="2">
        <v>0</v>
      </c>
      <c r="AZ107" s="2">
        <v>0</v>
      </c>
      <c r="BA107" s="2">
        <v>0</v>
      </c>
      <c r="BB107" s="2">
        <v>22.388933049999999</v>
      </c>
      <c r="BC107" s="2">
        <v>6.59257062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15.53695439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63.25404374</v>
      </c>
      <c r="BW107" s="2">
        <v>1.71933224</v>
      </c>
      <c r="BX107" s="2">
        <v>-0.32152712999999999</v>
      </c>
      <c r="BY107" s="2">
        <v>0</v>
      </c>
      <c r="BZ107" s="2">
        <v>0</v>
      </c>
      <c r="CA107" s="2">
        <v>28.760669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88.678372140000008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36.24792867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99.429086819999995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278.93710682</v>
      </c>
      <c r="CZ107" s="2">
        <v>11.967000000000001</v>
      </c>
      <c r="DA107" s="2">
        <v>28.117999999999999</v>
      </c>
      <c r="DB107" s="2">
        <v>404.423</v>
      </c>
      <c r="DC107" s="2">
        <v>92.403000000000006</v>
      </c>
      <c r="DD107" s="2">
        <v>17.873999999999999</v>
      </c>
      <c r="DE107" s="2">
        <v>295.66910508999996</v>
      </c>
      <c r="DF107" s="2">
        <v>78.361000000000004</v>
      </c>
      <c r="DG107" s="2">
        <v>26.774999999999999</v>
      </c>
      <c r="DH107" s="2">
        <v>7.0179999999999998</v>
      </c>
      <c r="DI107" s="2">
        <v>19.190000000000001</v>
      </c>
      <c r="DJ107" s="2">
        <v>11.714</v>
      </c>
      <c r="DK107" s="2">
        <v>90.261876290000004</v>
      </c>
      <c r="DL107" s="2">
        <v>20.233000000000001</v>
      </c>
      <c r="DM107" s="2">
        <v>8.7149999999999999</v>
      </c>
      <c r="DN107" s="2">
        <v>5.05</v>
      </c>
      <c r="DO107" s="2">
        <v>8.52</v>
      </c>
      <c r="DP107" s="2">
        <v>14.635999999999999</v>
      </c>
      <c r="DQ107" s="2">
        <v>138.09334293000001</v>
      </c>
      <c r="DR107" s="2">
        <v>2.1829999999999998</v>
      </c>
      <c r="DS107" s="2">
        <v>14.632999999999999</v>
      </c>
      <c r="DT107" s="2">
        <v>13.593</v>
      </c>
      <c r="DU107" s="2">
        <v>22.143000000000001</v>
      </c>
      <c r="DV107" s="2">
        <v>39.610999999999997</v>
      </c>
      <c r="DW107" s="2">
        <v>68.853911620000005</v>
      </c>
      <c r="DX107" s="2">
        <v>36.414000000000001</v>
      </c>
      <c r="DY107" s="2">
        <v>17.822791330000001</v>
      </c>
      <c r="DZ107" s="2">
        <v>17.806000000000001</v>
      </c>
      <c r="EA107" s="2">
        <v>82.41</v>
      </c>
      <c r="EB107" s="2">
        <v>48.604999999999997</v>
      </c>
      <c r="EC107" s="2">
        <v>177.63800000000001</v>
      </c>
      <c r="ED107" s="2">
        <v>14.035</v>
      </c>
      <c r="EE107" s="2">
        <v>54.384999999999998</v>
      </c>
      <c r="EF107" s="2">
        <v>4.4870000000000001</v>
      </c>
      <c r="EG107" s="2">
        <v>15.336</v>
      </c>
      <c r="EH107" s="2">
        <v>7.5449999999999999</v>
      </c>
      <c r="EI107" s="2">
        <v>91.055811980000001</v>
      </c>
      <c r="EJ107" s="2">
        <v>57.457999999999998</v>
      </c>
      <c r="EK107" s="2">
        <v>8.6440000000000001</v>
      </c>
      <c r="EL107" s="2">
        <v>2.073</v>
      </c>
      <c r="EM107" s="2">
        <v>1.0820000000000001</v>
      </c>
      <c r="EN107" s="2">
        <v>32.258000000000003</v>
      </c>
      <c r="EO107" s="2">
        <v>187.42258619999998</v>
      </c>
      <c r="EP107" s="2">
        <v>0</v>
      </c>
      <c r="EQ107" s="2">
        <v>0</v>
      </c>
      <c r="ER107" s="2">
        <v>0</v>
      </c>
      <c r="ES107" s="2">
        <v>27.520038649999901</v>
      </c>
      <c r="ET107" s="2">
        <v>136.01724719000001</v>
      </c>
      <c r="EU107" s="2">
        <v>90.409139569999994</v>
      </c>
      <c r="EV107" s="2">
        <v>0.13615847</v>
      </c>
      <c r="EW107" s="2">
        <v>0.48912605000000003</v>
      </c>
      <c r="EX107" s="2">
        <v>0.90214432</v>
      </c>
      <c r="EY107" s="2">
        <v>0.998208010000318</v>
      </c>
      <c r="EZ107" s="2">
        <v>2.3251804800001099</v>
      </c>
      <c r="FA107" s="2">
        <v>199.72307733999997</v>
      </c>
      <c r="FB107" s="2">
        <v>29.4180117599998</v>
      </c>
      <c r="FC107" s="2">
        <v>0</v>
      </c>
      <c r="FD107" s="2">
        <v>32.1197662699999</v>
      </c>
      <c r="FE107" s="2">
        <v>2.2841279100001501</v>
      </c>
      <c r="FF107" s="2">
        <v>58.220510589999996</v>
      </c>
      <c r="FG107" s="2">
        <v>104.09387477999999</v>
      </c>
      <c r="FH107" s="2">
        <v>67.828000000000003</v>
      </c>
      <c r="FI107" s="2">
        <v>0</v>
      </c>
      <c r="FJ107" s="2">
        <v>15.927</v>
      </c>
      <c r="FK107" s="2">
        <v>93.867999999999995</v>
      </c>
      <c r="FL107" s="2">
        <v>40.792999999999999</v>
      </c>
      <c r="FM107" s="2">
        <v>13.884</v>
      </c>
      <c r="FN107" s="2">
        <v>108.21013203999999</v>
      </c>
      <c r="FO107" s="2">
        <v>38.481593910000001</v>
      </c>
      <c r="FP107" s="2">
        <v>172.11269096000001</v>
      </c>
      <c r="FQ107" s="2">
        <v>6.36524146</v>
      </c>
      <c r="FR107" s="2">
        <v>15.73356652</v>
      </c>
      <c r="FS107" s="2">
        <v>126.39041967</v>
      </c>
      <c r="FT107" s="2">
        <v>64.768598249999997</v>
      </c>
      <c r="FU107" s="2">
        <v>23.062149130000002</v>
      </c>
      <c r="FV107" s="2">
        <v>0</v>
      </c>
      <c r="FW107" s="2">
        <v>19.05419238</v>
      </c>
      <c r="FX107" s="2">
        <v>49.340138529999997</v>
      </c>
      <c r="FY107" s="2">
        <v>205.95313110000001</v>
      </c>
      <c r="FZ107" s="2">
        <v>44.568285639999999</v>
      </c>
      <c r="GA107" s="2">
        <v>0</v>
      </c>
      <c r="GB107" s="2">
        <v>0</v>
      </c>
      <c r="GC107" s="2">
        <v>63.335334420000002</v>
      </c>
      <c r="GD107" s="2">
        <v>0</v>
      </c>
      <c r="GE107" s="2">
        <v>70.001670219999994</v>
      </c>
      <c r="GF107" s="2">
        <v>0</v>
      </c>
      <c r="GG107" s="2">
        <v>0</v>
      </c>
      <c r="GH107" s="2">
        <v>30.357100470000002</v>
      </c>
      <c r="GI107" s="2">
        <v>82.683381089999997</v>
      </c>
      <c r="GJ107" s="2">
        <v>8.1154623499999996</v>
      </c>
      <c r="GK107" s="2">
        <v>91.595251810000008</v>
      </c>
      <c r="GL107" s="2">
        <v>3.7260801099999998</v>
      </c>
      <c r="GM107" s="2">
        <v>183.14945981</v>
      </c>
      <c r="GN107" s="2">
        <v>228.63517006999999</v>
      </c>
      <c r="GO107" s="2">
        <v>6.4053590299999996</v>
      </c>
      <c r="GP107" s="2">
        <v>26.69445928</v>
      </c>
      <c r="GQ107" s="2">
        <v>84.969089960000005</v>
      </c>
      <c r="GR107" s="2">
        <v>34.132868710000004</v>
      </c>
      <c r="GS107" s="2">
        <v>22.62634598</v>
      </c>
      <c r="GT107" s="2">
        <v>0</v>
      </c>
      <c r="GU107" s="2">
        <v>84.905206820000004</v>
      </c>
      <c r="GV107" s="2">
        <v>82.439427939999987</v>
      </c>
      <c r="GW107" s="2">
        <v>28.245805879999999</v>
      </c>
      <c r="GX107" s="2">
        <v>272.87212321999993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79.582567229999981</v>
      </c>
      <c r="HG107" s="2">
        <v>0</v>
      </c>
      <c r="HH107" s="2">
        <v>0</v>
      </c>
      <c r="HI107" s="2">
        <v>3.0715524300000001</v>
      </c>
      <c r="HJ107" s="2">
        <v>221.61449524000005</v>
      </c>
      <c r="HK107" s="2">
        <v>0</v>
      </c>
      <c r="HL107" s="2">
        <v>0</v>
      </c>
      <c r="HM107" s="2">
        <v>0</v>
      </c>
      <c r="HN107" s="2">
        <v>0</v>
      </c>
      <c r="HO107" s="2">
        <v>70.88983583000001</v>
      </c>
      <c r="HP107" s="2">
        <v>0</v>
      </c>
      <c r="HQ107" s="2">
        <v>0</v>
      </c>
      <c r="HR107" s="2">
        <v>2.1889937700000002</v>
      </c>
      <c r="HS107" s="2">
        <v>0</v>
      </c>
      <c r="HT107" s="2">
        <v>0</v>
      </c>
      <c r="HU107" s="2">
        <v>6.1580546400000005</v>
      </c>
      <c r="HV107" s="2">
        <v>0.32452620000000004</v>
      </c>
      <c r="HW107" s="2">
        <v>128.74192708999999</v>
      </c>
      <c r="HX107" s="2">
        <v>25.38200509</v>
      </c>
      <c r="HY107" s="2">
        <v>71.258835959999999</v>
      </c>
      <c r="HZ107" s="2">
        <v>0</v>
      </c>
      <c r="IA107" s="2">
        <v>0</v>
      </c>
      <c r="IB107" s="2">
        <v>22.96239388</v>
      </c>
      <c r="IC107" s="2">
        <v>21.273326730000001</v>
      </c>
      <c r="ID107" s="2">
        <v>95.718615630000002</v>
      </c>
      <c r="IE107" s="2">
        <v>2.56037384</v>
      </c>
      <c r="IF107" s="2">
        <v>168.08304611999998</v>
      </c>
      <c r="IG107" s="2">
        <v>86.440481199999994</v>
      </c>
      <c r="IH107" s="2">
        <v>42.233547980000004</v>
      </c>
      <c r="II107" s="2">
        <v>1.2610864000000002</v>
      </c>
      <c r="IJ107" s="2">
        <v>1.224009E-2</v>
      </c>
      <c r="IK107" s="2">
        <v>0</v>
      </c>
      <c r="IL107" s="2">
        <v>68.405234900000011</v>
      </c>
      <c r="IM107" s="2">
        <v>5.8661758199999996</v>
      </c>
      <c r="IN107" s="2">
        <v>3.8300604899999997</v>
      </c>
      <c r="IO107" s="2">
        <v>0</v>
      </c>
      <c r="IP107" s="2">
        <v>0</v>
      </c>
      <c r="IQ107" s="2">
        <v>7.3541879800000007</v>
      </c>
      <c r="IR107" s="2">
        <v>38.39773151</v>
      </c>
      <c r="IS107" s="2">
        <v>28.05806771</v>
      </c>
      <c r="IT107" s="2">
        <v>155.26316838000002</v>
      </c>
      <c r="IU107" s="2">
        <v>19.953826580000001</v>
      </c>
      <c r="IV107" s="2">
        <v>19.938572709999999</v>
      </c>
      <c r="IW107" s="2">
        <v>2.4461904900000002</v>
      </c>
      <c r="IX107" s="2">
        <v>19.59403786</v>
      </c>
      <c r="IY107" s="2">
        <v>86.859141649999998</v>
      </c>
      <c r="IZ107" s="2">
        <v>3.7163118600000002</v>
      </c>
      <c r="JA107" s="2">
        <v>145.72716701000002</v>
      </c>
      <c r="JB107" s="2">
        <v>35.540572759999996</v>
      </c>
      <c r="JC107" s="2">
        <v>52.964530700000005</v>
      </c>
      <c r="JD107" s="2">
        <v>218.75133971</v>
      </c>
      <c r="JE107" s="2">
        <v>1071.5008743500002</v>
      </c>
      <c r="JF107" s="2">
        <v>143.50102996999999</v>
      </c>
      <c r="JG107" s="2">
        <v>7.2046902499999996</v>
      </c>
      <c r="JH107" s="2">
        <v>14.73189674</v>
      </c>
      <c r="JI107" s="2">
        <v>2.1713502400000002</v>
      </c>
      <c r="JJ107" s="2">
        <v>57.732535689999999</v>
      </c>
      <c r="JK107" s="2">
        <v>51.851973499999993</v>
      </c>
      <c r="JL107" s="2">
        <v>25.456840210000003</v>
      </c>
      <c r="JM107" s="2">
        <v>8.0789144199999985</v>
      </c>
      <c r="JN107" s="2">
        <v>9.379796E-2</v>
      </c>
      <c r="JO107" s="2">
        <v>0.58024101000000006</v>
      </c>
      <c r="JP107" s="2">
        <v>17.388606110000001</v>
      </c>
      <c r="JQ107" s="2">
        <v>716.18702756000005</v>
      </c>
      <c r="JR107" s="2">
        <v>20.692718369999998</v>
      </c>
      <c r="JS107" s="2">
        <v>20.505176229999996</v>
      </c>
      <c r="JT107" s="2">
        <v>11.409890609999998</v>
      </c>
      <c r="JU107" s="2">
        <v>6.2205177699999998</v>
      </c>
      <c r="JV107" s="2">
        <v>4.3186774999999997</v>
      </c>
      <c r="JW107" s="2">
        <v>39.310062519999995</v>
      </c>
      <c r="JX107" s="2">
        <v>3.488124420000001</v>
      </c>
      <c r="JY107" s="2">
        <v>6.5874511600000005</v>
      </c>
      <c r="JZ107" s="2">
        <v>2.0585853099999998</v>
      </c>
      <c r="KA107" s="2">
        <v>49.24341324000001</v>
      </c>
      <c r="KB107" s="2">
        <v>4.7705067300000001</v>
      </c>
      <c r="KC107" s="2">
        <v>364.83492252999997</v>
      </c>
      <c r="KD107" s="2">
        <v>32.50209813</v>
      </c>
      <c r="KE107" s="2">
        <v>55.813018520000007</v>
      </c>
      <c r="KF107" s="2">
        <v>17.554358329999999</v>
      </c>
      <c r="KG107" s="2">
        <v>0</v>
      </c>
      <c r="KH107" s="2">
        <v>3.2611206799999999</v>
      </c>
      <c r="KI107" s="2">
        <v>20.811910569999998</v>
      </c>
      <c r="KJ107" s="2">
        <v>24.071413870000004</v>
      </c>
      <c r="KK107" s="2">
        <v>4.2141647400000002</v>
      </c>
      <c r="KL107" s="2">
        <v>4.6578298799999995</v>
      </c>
      <c r="KM107" s="2">
        <v>241.59496891999999</v>
      </c>
      <c r="KN107" s="2">
        <v>2.0197422</v>
      </c>
      <c r="KO107" s="2">
        <v>305.52900740000001</v>
      </c>
      <c r="KP107" s="2">
        <v>43.418819190000008</v>
      </c>
      <c r="KQ107" s="2">
        <v>26.934917309999996</v>
      </c>
      <c r="KR107" s="2">
        <v>7.4115140400000001</v>
      </c>
    </row>
    <row r="108" spans="1:304" x14ac:dyDescent="0.2">
      <c r="A108" t="s">
        <v>118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0.71576172999999998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0.71576172999999998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24.727766859999999</v>
      </c>
      <c r="HL108" s="2">
        <v>0</v>
      </c>
      <c r="HM108" s="2">
        <v>0</v>
      </c>
      <c r="HN108" s="2">
        <v>0</v>
      </c>
      <c r="HO108" s="2">
        <v>0</v>
      </c>
      <c r="HP108" s="2">
        <v>22.678101110000004</v>
      </c>
      <c r="HQ108" s="2">
        <v>0</v>
      </c>
      <c r="HR108" s="2">
        <v>0</v>
      </c>
      <c r="HS108" s="2">
        <v>0</v>
      </c>
      <c r="HT108" s="2">
        <v>0</v>
      </c>
      <c r="HU108" s="2">
        <v>1.5092573500000002</v>
      </c>
      <c r="HV108" s="2">
        <v>27.602708549999999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28.97028577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25.636803870000001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20.402911050000004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16.310527109999999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11.712120349999999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9.0942340700000006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5.6412868499999993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2.1424366899999998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0.22821151999999997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</row>
    <row r="109" spans="1:304" x14ac:dyDescent="0.2">
      <c r="A109" t="s">
        <v>119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0.61032514000000004</v>
      </c>
      <c r="CM109" s="2">
        <v>0</v>
      </c>
      <c r="CN109" s="2">
        <v>0</v>
      </c>
      <c r="CO109" s="2">
        <v>0</v>
      </c>
      <c r="CP109" s="2">
        <v>0.52338471000000009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1.1846735500000001</v>
      </c>
      <c r="DF109" s="2">
        <v>0</v>
      </c>
      <c r="DG109" s="2">
        <v>0.6378596700000001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0.46500000000000002</v>
      </c>
      <c r="DQ109" s="2">
        <v>3.2948499999999998E-3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0.29192585000000004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0.67469861999999992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0.16161997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0.14189336999999999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0.45018396999999993</v>
      </c>
      <c r="GA109" s="2">
        <v>0</v>
      </c>
      <c r="GB109" s="2">
        <v>-2.2265110000000001E-2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29.637590029999998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8.619262980000002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</row>
    <row r="110" spans="1:304" x14ac:dyDescent="0.2">
      <c r="A110" t="s">
        <v>120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1.2772317599999998</v>
      </c>
      <c r="BS110" s="2">
        <v>11.300082549999999</v>
      </c>
      <c r="BT110" s="2">
        <v>39.981726069999993</v>
      </c>
      <c r="BU110" s="2">
        <v>4.0998525299999997</v>
      </c>
      <c r="BV110" s="2">
        <v>38.591999999999999</v>
      </c>
      <c r="BW110" s="2">
        <v>14.973000000000001</v>
      </c>
      <c r="BX110" s="2">
        <v>61.802943539999994</v>
      </c>
      <c r="BY110" s="2">
        <v>3.2290000000000001</v>
      </c>
      <c r="BZ110" s="2">
        <v>14.272</v>
      </c>
      <c r="CA110" s="2">
        <v>11.045</v>
      </c>
      <c r="CB110" s="2">
        <v>10.234</v>
      </c>
      <c r="CC110" s="2">
        <v>0</v>
      </c>
      <c r="CD110" s="2">
        <v>6.0000000000000001E-3</v>
      </c>
      <c r="CE110" s="2">
        <v>0</v>
      </c>
      <c r="CF110" s="2">
        <v>0.154</v>
      </c>
      <c r="CG110" s="2">
        <v>4.2380000000000004</v>
      </c>
      <c r="CH110" s="2">
        <v>26.257000000000001</v>
      </c>
      <c r="CI110" s="2">
        <v>45.256999999999998</v>
      </c>
      <c r="CJ110" s="2">
        <v>35.164999999999999</v>
      </c>
      <c r="CK110" s="2">
        <v>54.706000000000003</v>
      </c>
      <c r="CL110" s="2">
        <v>63.098491000000003</v>
      </c>
      <c r="CM110" s="2">
        <v>10.221</v>
      </c>
      <c r="CN110" s="2">
        <v>53.182983289999996</v>
      </c>
      <c r="CO110" s="2">
        <v>61.943093699999999</v>
      </c>
      <c r="CP110" s="2">
        <v>10.419</v>
      </c>
      <c r="CQ110" s="2">
        <v>4.1591830000000003E-2</v>
      </c>
      <c r="CR110" s="2">
        <v>0</v>
      </c>
      <c r="CS110" s="2">
        <v>0</v>
      </c>
      <c r="CT110" s="2">
        <v>0</v>
      </c>
      <c r="CU110" s="2">
        <v>3.9200670300000002</v>
      </c>
      <c r="CV110" s="2">
        <v>17.15295957</v>
      </c>
      <c r="CW110" s="2">
        <v>22.568021270000003</v>
      </c>
      <c r="CX110" s="2">
        <v>68.770580029999991</v>
      </c>
      <c r="CY110" s="2">
        <v>3.93</v>
      </c>
      <c r="CZ110" s="2">
        <v>2.5281218499999998</v>
      </c>
      <c r="DA110" s="2">
        <v>26.913014520000001</v>
      </c>
      <c r="DB110" s="2">
        <v>20.121313850000003</v>
      </c>
      <c r="DC110" s="2">
        <v>90.733875690000005</v>
      </c>
      <c r="DD110" s="2">
        <v>0</v>
      </c>
      <c r="DE110" s="2">
        <v>0</v>
      </c>
      <c r="DF110" s="2">
        <v>0</v>
      </c>
      <c r="DG110" s="2">
        <v>3.03</v>
      </c>
      <c r="DH110" s="2">
        <v>3.3780000000000001</v>
      </c>
      <c r="DI110" s="2">
        <v>0</v>
      </c>
      <c r="DJ110" s="2">
        <v>142.44473805000001</v>
      </c>
      <c r="DK110" s="2">
        <v>82.597966540000002</v>
      </c>
      <c r="DL110" s="2">
        <v>47.31771809</v>
      </c>
      <c r="DM110" s="2">
        <v>6.0773626900000011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2.6520000000000001</v>
      </c>
      <c r="DW110" s="2">
        <v>69.58462127</v>
      </c>
      <c r="DX110" s="2">
        <v>54.143923970000003</v>
      </c>
      <c r="DY110" s="2">
        <v>0.38859338999999998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135.43700000000001</v>
      </c>
      <c r="EJ110" s="2">
        <v>146.55799999999999</v>
      </c>
      <c r="EK110" s="2">
        <v>0</v>
      </c>
      <c r="EL110" s="2">
        <v>0</v>
      </c>
      <c r="EM110" s="2">
        <v>1.4379999999999999</v>
      </c>
      <c r="EN110" s="2">
        <v>0</v>
      </c>
      <c r="EO110" s="2">
        <v>48.728000000000002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5.1836601899999994</v>
      </c>
      <c r="EV110" s="2">
        <v>131.065</v>
      </c>
      <c r="EW110" s="2">
        <v>42.432000000000002</v>
      </c>
      <c r="EX110" s="2">
        <v>11.228999999999999</v>
      </c>
      <c r="EY110" s="2">
        <v>3.4070513199999999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</row>
    <row r="111" spans="1:304" x14ac:dyDescent="0.2">
      <c r="A111" t="s">
        <v>121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1119.931652</v>
      </c>
      <c r="L111" s="2">
        <v>-698.57600000000002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472.60103242999992</v>
      </c>
      <c r="X111" s="2">
        <v>0</v>
      </c>
      <c r="Y111" s="2">
        <v>56.725512999999999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311.02963700000009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1125.4224199999999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1093.3455938278526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1072.3140000000001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421.91142927000004</v>
      </c>
      <c r="CF111" s="2">
        <v>3.2370000000000001</v>
      </c>
      <c r="CG111" s="2">
        <v>1503.258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129.184</v>
      </c>
      <c r="CR111" s="2">
        <v>3.4809999999999999</v>
      </c>
      <c r="CS111" s="2">
        <v>1109.1101999999998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884.39874999999995</v>
      </c>
      <c r="DD111" s="2">
        <v>11.617000000000001</v>
      </c>
      <c r="DE111" s="2">
        <v>1803.3489999999999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466.24700000000001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454.43599999999998</v>
      </c>
      <c r="EB111" s="2">
        <v>983.94600000000003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1506.23299924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</row>
    <row r="112" spans="1:304" x14ac:dyDescent="0.2">
      <c r="A112" t="s">
        <v>122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-0.91375178999999984</v>
      </c>
      <c r="CI112" s="2">
        <v>7.6888518599999989</v>
      </c>
      <c r="CJ112" s="2">
        <v>-0.35893874000000003</v>
      </c>
      <c r="CK112" s="2">
        <v>38.360311019999997</v>
      </c>
      <c r="CL112" s="2">
        <v>-9.3879760000000001</v>
      </c>
      <c r="CM112" s="2">
        <v>7.6312509999999998</v>
      </c>
      <c r="CN112" s="2">
        <v>14.099188</v>
      </c>
      <c r="CO112" s="2">
        <v>0.63797800000000005</v>
      </c>
      <c r="CP112" s="2">
        <v>9.8462119999999995</v>
      </c>
      <c r="CQ112" s="2">
        <v>57.097234649999997</v>
      </c>
      <c r="CR112" s="2">
        <v>62.401469099999993</v>
      </c>
      <c r="CS112" s="2">
        <v>82.192400410000005</v>
      </c>
      <c r="CT112" s="2">
        <v>7.4493842399999997</v>
      </c>
      <c r="CU112" s="2">
        <v>9.4858745899999999</v>
      </c>
      <c r="CV112" s="2">
        <v>3.1089012700000005</v>
      </c>
      <c r="CW112" s="2">
        <v>10.73922265</v>
      </c>
      <c r="CX112" s="2">
        <v>6.7090295000000006</v>
      </c>
      <c r="CY112" s="2">
        <v>11.33706316</v>
      </c>
      <c r="CZ112" s="2">
        <v>9.525031349999999</v>
      </c>
      <c r="DA112" s="2">
        <v>97.258649999999989</v>
      </c>
      <c r="DB112" s="2">
        <v>62.343002689999999</v>
      </c>
      <c r="DC112" s="2">
        <v>107.89230529000001</v>
      </c>
      <c r="DD112" s="2">
        <v>81.734168370000006</v>
      </c>
      <c r="DE112" s="2">
        <v>137.46743359000001</v>
      </c>
      <c r="DF112" s="2">
        <v>-1.1785104099999999</v>
      </c>
      <c r="DG112" s="2">
        <v>50.69583175999999</v>
      </c>
      <c r="DH112" s="2">
        <v>31.33025232</v>
      </c>
      <c r="DI112" s="2">
        <v>2.2230055000000002</v>
      </c>
      <c r="DJ112" s="2">
        <v>0.12881737999999973</v>
      </c>
      <c r="DK112" s="2">
        <v>21.404243270000002</v>
      </c>
      <c r="DL112" s="2">
        <v>58.654269730000003</v>
      </c>
      <c r="DM112" s="2">
        <v>9.9135579999999965</v>
      </c>
      <c r="DN112" s="2">
        <v>54.076083050000001</v>
      </c>
      <c r="DO112" s="2">
        <v>93.001559700000001</v>
      </c>
      <c r="DP112" s="2">
        <v>88.103727730000003</v>
      </c>
      <c r="DQ112" s="2">
        <v>554.73224100000004</v>
      </c>
      <c r="DR112" s="2">
        <v>23.606503190000002</v>
      </c>
      <c r="DS112" s="2">
        <v>19.378187980000003</v>
      </c>
      <c r="DT112" s="2">
        <v>27.90012892</v>
      </c>
      <c r="DU112" s="2">
        <v>42.054588360000004</v>
      </c>
      <c r="DV112" s="2">
        <v>35.056931069999997</v>
      </c>
      <c r="DW112" s="2">
        <v>88.907560670000009</v>
      </c>
      <c r="DX112" s="2">
        <v>51.125479319999997</v>
      </c>
      <c r="DY112" s="2">
        <v>60.461407809999997</v>
      </c>
      <c r="DZ112" s="2">
        <v>118.94674379000001</v>
      </c>
      <c r="EA112" s="2">
        <v>208.66553682</v>
      </c>
      <c r="EB112" s="2">
        <v>250.39058903999998</v>
      </c>
      <c r="EC112" s="2">
        <v>595.33437538999999</v>
      </c>
      <c r="ED112" s="2">
        <v>50.598336650000007</v>
      </c>
      <c r="EE112" s="2">
        <v>23.649760759999996</v>
      </c>
      <c r="EF112" s="2">
        <v>22.093546390000004</v>
      </c>
      <c r="EG112" s="2">
        <v>20.0463494</v>
      </c>
      <c r="EH112" s="2">
        <v>24.819579940000001</v>
      </c>
      <c r="EI112" s="2">
        <v>76.892299339999994</v>
      </c>
      <c r="EJ112" s="2">
        <v>89.668648180000005</v>
      </c>
      <c r="EK112" s="2">
        <v>48.86012667</v>
      </c>
      <c r="EL112" s="2">
        <v>119.52331728</v>
      </c>
      <c r="EM112" s="2">
        <v>115.74311806</v>
      </c>
      <c r="EN112" s="2">
        <v>138.06457280000004</v>
      </c>
      <c r="EO112" s="2">
        <v>233.04749944000002</v>
      </c>
      <c r="EP112" s="2">
        <v>66.153825639999994</v>
      </c>
      <c r="EQ112" s="2">
        <v>58.127215000000007</v>
      </c>
      <c r="ER112" s="2">
        <v>50.382130300000007</v>
      </c>
      <c r="ES112" s="2">
        <v>75.634763160000006</v>
      </c>
      <c r="ET112" s="2">
        <v>26.546963850000001</v>
      </c>
      <c r="EU112" s="2">
        <v>42.229781180000003</v>
      </c>
      <c r="EV112" s="2">
        <v>95.737425320000014</v>
      </c>
      <c r="EW112" s="2">
        <v>55.709001219999998</v>
      </c>
      <c r="EX112" s="2">
        <v>81.358347939999987</v>
      </c>
      <c r="EY112" s="2">
        <v>130.23535996000001</v>
      </c>
      <c r="EZ112" s="2">
        <v>113.38953255</v>
      </c>
      <c r="FA112" s="2">
        <v>69.358724409999994</v>
      </c>
      <c r="FB112" s="2">
        <v>236.85680502999998</v>
      </c>
      <c r="FC112" s="2">
        <v>75.109187430000006</v>
      </c>
      <c r="FD112" s="2">
        <v>66.794795649999998</v>
      </c>
      <c r="FE112" s="2">
        <v>68.038976519999991</v>
      </c>
      <c r="FF112" s="2">
        <v>44.119884170000006</v>
      </c>
      <c r="FG112" s="2">
        <v>49.226650949999993</v>
      </c>
      <c r="FH112" s="2">
        <v>34.571447390000003</v>
      </c>
      <c r="FI112" s="2">
        <v>7.6684705700000002</v>
      </c>
      <c r="FJ112" s="2">
        <v>53.227214530000005</v>
      </c>
      <c r="FK112" s="2">
        <v>41.782862049999999</v>
      </c>
      <c r="FL112" s="2">
        <v>49.213720480000006</v>
      </c>
      <c r="FM112" s="2">
        <v>12.135925309999999</v>
      </c>
      <c r="FN112" s="2">
        <v>7.7597923499999997</v>
      </c>
      <c r="FO112" s="2">
        <v>20.868507250000004</v>
      </c>
      <c r="FP112" s="2">
        <v>32.255316100000002</v>
      </c>
      <c r="FQ112" s="2">
        <v>24.212642980000002</v>
      </c>
      <c r="FR112" s="2">
        <v>17.743398369999998</v>
      </c>
      <c r="FS112" s="2">
        <v>17.210415830000002</v>
      </c>
      <c r="FT112" s="2">
        <v>33.349850889999999</v>
      </c>
      <c r="FU112" s="2">
        <v>125.87032207</v>
      </c>
      <c r="FV112" s="2">
        <v>32.781126790000002</v>
      </c>
      <c r="FW112" s="2">
        <v>143.0897195</v>
      </c>
      <c r="FX112" s="2">
        <v>42.629151230000005</v>
      </c>
      <c r="FY112" s="2">
        <v>208.52266351000003</v>
      </c>
      <c r="FZ112" s="2">
        <v>18.760626999999999</v>
      </c>
      <c r="GA112" s="2">
        <v>0.39200000000000002</v>
      </c>
      <c r="GB112" s="2">
        <v>12.63687281</v>
      </c>
      <c r="GC112" s="2">
        <v>10.71382953</v>
      </c>
      <c r="GD112" s="2">
        <v>83.421491360000005</v>
      </c>
      <c r="GE112" s="2">
        <v>24.919433640000001</v>
      </c>
      <c r="GF112" s="2">
        <v>25.486344160000002</v>
      </c>
      <c r="GG112" s="2">
        <v>59.316645560000005</v>
      </c>
      <c r="GH112" s="2">
        <v>18.886192690000001</v>
      </c>
      <c r="GI112" s="2">
        <v>66.212732259999996</v>
      </c>
      <c r="GJ112" s="2">
        <v>59.173645049999998</v>
      </c>
      <c r="GK112" s="2">
        <v>71.090796059999988</v>
      </c>
      <c r="GL112" s="2">
        <v>4.2767812800000007</v>
      </c>
      <c r="GM112" s="2">
        <v>4.1349094900000001</v>
      </c>
      <c r="GN112" s="2">
        <v>-3.4319714000000006</v>
      </c>
      <c r="GO112" s="2">
        <v>33.59532798</v>
      </c>
      <c r="GP112" s="2">
        <v>12.427973360000003</v>
      </c>
      <c r="GQ112" s="2">
        <v>3.8378290399999999</v>
      </c>
      <c r="GR112" s="2">
        <v>1.2931451499999986</v>
      </c>
      <c r="GS112" s="2">
        <v>1.1960584700000041</v>
      </c>
      <c r="GT112" s="2">
        <v>2.6747292799999993</v>
      </c>
      <c r="GU112" s="2">
        <v>0.61556367999999928</v>
      </c>
      <c r="GV112" s="2">
        <v>-8.4884984200000009</v>
      </c>
      <c r="GW112" s="2">
        <v>14.410399640000001</v>
      </c>
      <c r="GX112" s="2">
        <v>-7.9663925899999999</v>
      </c>
      <c r="GY112" s="2">
        <v>-6.7207070099999999</v>
      </c>
      <c r="GZ112" s="2">
        <v>-5.5613103299999995</v>
      </c>
      <c r="HA112" s="2">
        <v>-6.2273408200000002</v>
      </c>
      <c r="HB112" s="2">
        <v>33.156864589999998</v>
      </c>
      <c r="HC112" s="2">
        <v>-10.044594010000001</v>
      </c>
      <c r="HD112" s="2">
        <v>-16.260966359999998</v>
      </c>
      <c r="HE112" s="2">
        <v>-31.344424320000002</v>
      </c>
      <c r="HF112" s="2">
        <v>-5.5560643299999999</v>
      </c>
      <c r="HG112" s="2">
        <v>2.1402469800000024</v>
      </c>
      <c r="HH112" s="2">
        <v>67.371734410000002</v>
      </c>
      <c r="HI112" s="2">
        <v>32.233176</v>
      </c>
      <c r="HJ112" s="2">
        <v>-10.83291034</v>
      </c>
      <c r="HK112" s="2">
        <v>0.43513916000000064</v>
      </c>
      <c r="HL112" s="2">
        <v>-6.7423102400000001</v>
      </c>
      <c r="HM112" s="2">
        <v>-8.703601560000001</v>
      </c>
      <c r="HN112" s="2">
        <v>54.490109029999999</v>
      </c>
      <c r="HO112" s="2">
        <v>14.01715216</v>
      </c>
      <c r="HP112" s="2">
        <v>4.9200393599999996</v>
      </c>
      <c r="HQ112" s="2">
        <v>8.4412391700000047</v>
      </c>
      <c r="HR112" s="2">
        <v>-5.5626466900000002</v>
      </c>
      <c r="HS112" s="2">
        <v>-7.2092715400000005</v>
      </c>
      <c r="HT112" s="2">
        <v>-2.5106268599999995</v>
      </c>
      <c r="HU112" s="2">
        <v>21.362384709999997</v>
      </c>
      <c r="HV112" s="2">
        <v>7.7595024099999987</v>
      </c>
      <c r="HW112" s="2">
        <v>-5.9246468199999995</v>
      </c>
      <c r="HX112" s="2">
        <v>-4.49461025</v>
      </c>
      <c r="HY112" s="2">
        <v>28.039018309999996</v>
      </c>
      <c r="HZ112" s="2">
        <v>-9.2956441500000011</v>
      </c>
      <c r="IA112" s="2">
        <v>-12.55553757</v>
      </c>
      <c r="IB112" s="2">
        <v>-18.843194420000003</v>
      </c>
      <c r="IC112" s="2">
        <v>-24.885793709999998</v>
      </c>
      <c r="ID112" s="2">
        <v>-12.880128800000001</v>
      </c>
      <c r="IE112" s="2">
        <v>-8.2995593099999905</v>
      </c>
      <c r="IF112" s="2">
        <v>-10.977096439999999</v>
      </c>
      <c r="IG112" s="2">
        <v>167.63044726000001</v>
      </c>
      <c r="IH112" s="2">
        <v>-10.467589</v>
      </c>
      <c r="II112" s="2">
        <v>-4.1241404300000006</v>
      </c>
      <c r="IJ112" s="2">
        <v>-3.77894285</v>
      </c>
      <c r="IK112" s="2">
        <v>-9.6968560799999999</v>
      </c>
      <c r="IL112" s="2">
        <v>61.609616669999994</v>
      </c>
      <c r="IM112" s="2">
        <v>-12.73042907</v>
      </c>
      <c r="IN112" s="2">
        <v>6.3891171499999997</v>
      </c>
      <c r="IO112" s="2">
        <v>-28.783543810000001</v>
      </c>
      <c r="IP112" s="2">
        <v>12.249719480000003</v>
      </c>
      <c r="IQ112" s="2">
        <v>-1.8022159499999888</v>
      </c>
      <c r="IR112" s="2">
        <v>93.154154230000017</v>
      </c>
      <c r="IS112" s="2">
        <v>36.103068660000005</v>
      </c>
      <c r="IT112" s="2">
        <v>-19.411026119999999</v>
      </c>
      <c r="IU112" s="2">
        <v>-8.95458249</v>
      </c>
      <c r="IV112" s="2">
        <v>39.110265079999998</v>
      </c>
      <c r="IW112" s="2">
        <v>19.296228259999999</v>
      </c>
      <c r="IX112" s="2">
        <v>11.083398560000004</v>
      </c>
      <c r="IY112" s="2">
        <v>30.042142430000002</v>
      </c>
      <c r="IZ112" s="2">
        <v>65.70998736</v>
      </c>
      <c r="JA112" s="2">
        <v>60.086219809999996</v>
      </c>
      <c r="JB112" s="2">
        <v>61.070430009999995</v>
      </c>
      <c r="JC112" s="2">
        <v>43.769810770000007</v>
      </c>
      <c r="JD112" s="2">
        <v>37.719235650000002</v>
      </c>
      <c r="JE112" s="2">
        <v>100.48803137000002</v>
      </c>
      <c r="JF112" s="2">
        <v>26.888909459999994</v>
      </c>
      <c r="JG112" s="2">
        <v>0.34616742000000067</v>
      </c>
      <c r="JH112" s="2">
        <v>-6.4154591300000003</v>
      </c>
      <c r="JI112" s="2">
        <v>-0.97730713999999996</v>
      </c>
      <c r="JJ112" s="2">
        <v>-1.1730962700000001</v>
      </c>
      <c r="JK112" s="2">
        <v>-1.2380290600000001</v>
      </c>
      <c r="JL112" s="2">
        <v>17.108867450000002</v>
      </c>
      <c r="JM112" s="2">
        <v>1.44697188</v>
      </c>
      <c r="JN112" s="2">
        <v>34.619611159999998</v>
      </c>
      <c r="JO112" s="2">
        <v>88.477903640000008</v>
      </c>
      <c r="JP112" s="2">
        <v>18.181448409999998</v>
      </c>
      <c r="JQ112" s="2">
        <v>68.219544619999994</v>
      </c>
      <c r="JR112" s="2">
        <v>-2.0903064999999996</v>
      </c>
      <c r="JS112" s="2">
        <v>-4.8291515400000007</v>
      </c>
      <c r="JT112" s="2">
        <v>102.69636877999999</v>
      </c>
      <c r="JU112" s="2">
        <v>11.210607250000001</v>
      </c>
      <c r="JV112" s="2">
        <v>0.53370408000000047</v>
      </c>
      <c r="JW112" s="2">
        <v>-1.8537584699999998</v>
      </c>
      <c r="JX112" s="2">
        <v>-9.0540643000000003</v>
      </c>
      <c r="JY112" s="2">
        <v>-19.958363479999999</v>
      </c>
      <c r="JZ112" s="2">
        <v>-0.92990819000000924</v>
      </c>
      <c r="KA112" s="2">
        <v>0.4125921499999986</v>
      </c>
      <c r="KB112" s="2">
        <v>-3.1446088099999896</v>
      </c>
      <c r="KC112" s="2">
        <v>155.04697375999999</v>
      </c>
      <c r="KD112" s="2">
        <v>11.199359280000001</v>
      </c>
      <c r="KE112" s="2">
        <v>1.4554617799999996</v>
      </c>
      <c r="KF112" s="2">
        <v>8.0843166900000014</v>
      </c>
      <c r="KG112" s="2">
        <v>31.386014639999999</v>
      </c>
      <c r="KH112" s="2">
        <v>14.118094960000001</v>
      </c>
      <c r="KI112" s="2">
        <v>72.667007070000011</v>
      </c>
      <c r="KJ112" s="2">
        <v>17.631940039999996</v>
      </c>
      <c r="KK112" s="2">
        <v>28.220552489999999</v>
      </c>
      <c r="KL112" s="2">
        <v>16.003737509999993</v>
      </c>
      <c r="KM112" s="2">
        <v>0.8654162299999989</v>
      </c>
      <c r="KN112" s="2">
        <v>30.995163349999999</v>
      </c>
      <c r="KO112" s="2">
        <v>61.0155387</v>
      </c>
      <c r="KP112" s="2">
        <v>-7.7244160299999995</v>
      </c>
      <c r="KQ112" s="2">
        <v>-5.0546201199999992</v>
      </c>
      <c r="KR112" s="2">
        <v>35.50695322</v>
      </c>
    </row>
    <row r="113" spans="1:304" x14ac:dyDescent="0.2">
      <c r="A113" t="s">
        <v>123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0.13681810999999999</v>
      </c>
      <c r="EB113" s="2">
        <v>0.47966433000000003</v>
      </c>
      <c r="EC113" s="2">
        <v>1.9328516600000001</v>
      </c>
      <c r="ED113" s="2">
        <v>4.1041389700000002</v>
      </c>
      <c r="EE113" s="2">
        <v>0</v>
      </c>
      <c r="EF113" s="2">
        <v>1.6807440499999999</v>
      </c>
      <c r="EG113" s="2">
        <v>0.77482471999999991</v>
      </c>
      <c r="EH113" s="2">
        <v>0.98749748999999998</v>
      </c>
      <c r="EI113" s="2">
        <v>7.5454415200000007</v>
      </c>
      <c r="EJ113" s="2">
        <v>0.57266260999999996</v>
      </c>
      <c r="EK113" s="2">
        <v>0.34221417000000004</v>
      </c>
      <c r="EL113" s="2">
        <v>1.5999380900000002</v>
      </c>
      <c r="EM113" s="2">
        <v>0.91561823000000009</v>
      </c>
      <c r="EN113" s="2">
        <v>1.42748754</v>
      </c>
      <c r="EO113" s="2">
        <v>3.7282611000000001</v>
      </c>
      <c r="EP113" s="2">
        <v>21.028769870000001</v>
      </c>
      <c r="EQ113" s="2">
        <v>3.98079508</v>
      </c>
      <c r="ER113" s="2">
        <v>3.8588482699999997</v>
      </c>
      <c r="ES113" s="2">
        <v>3.3448823900000004</v>
      </c>
      <c r="ET113" s="2">
        <v>7.3408041500000003</v>
      </c>
      <c r="EU113" s="2">
        <v>2.2591092799999997</v>
      </c>
      <c r="EV113" s="2">
        <v>1.4817394199999998</v>
      </c>
      <c r="EW113" s="2">
        <v>0.66743107000000002</v>
      </c>
      <c r="EX113" s="2">
        <v>1.5600037099999999</v>
      </c>
      <c r="EY113" s="2">
        <v>1.1610398</v>
      </c>
      <c r="EZ113" s="2">
        <v>3.3284709700000001</v>
      </c>
      <c r="FA113" s="2">
        <v>2.9393591499999996</v>
      </c>
      <c r="FB113" s="2">
        <v>20.035244949999999</v>
      </c>
      <c r="FC113" s="2">
        <v>5.3828695800000004</v>
      </c>
      <c r="FD113" s="2">
        <v>8.9771386900000003</v>
      </c>
      <c r="FE113" s="2">
        <v>16.201110880000002</v>
      </c>
      <c r="FF113" s="2">
        <v>12.49693027</v>
      </c>
      <c r="FG113" s="2">
        <v>6.3036955199999998</v>
      </c>
      <c r="FH113" s="2">
        <v>0.34633246999999995</v>
      </c>
      <c r="FI113" s="2">
        <v>0.74471613999999997</v>
      </c>
      <c r="FJ113" s="2">
        <v>1.7909551000000001</v>
      </c>
      <c r="FK113" s="2">
        <v>2.52326417</v>
      </c>
      <c r="FL113" s="2">
        <v>2.3582025899999999</v>
      </c>
      <c r="FM113" s="2">
        <v>5.5550362400000006</v>
      </c>
      <c r="FN113" s="2">
        <v>15.880639179999999</v>
      </c>
      <c r="FO113" s="2">
        <v>3.5616967100000001</v>
      </c>
      <c r="FP113" s="2">
        <v>12.20050531</v>
      </c>
      <c r="FQ113" s="2">
        <v>5.1644754100000005</v>
      </c>
      <c r="FR113" s="2">
        <v>6.4213652899999998</v>
      </c>
      <c r="FS113" s="2">
        <v>0.78833643999999992</v>
      </c>
      <c r="FT113" s="2">
        <v>0.58391193000000008</v>
      </c>
      <c r="FU113" s="2">
        <v>1.20254657</v>
      </c>
      <c r="FV113" s="2">
        <v>1.9081033000000001</v>
      </c>
      <c r="FW113" s="2">
        <v>1.9641371699999999</v>
      </c>
      <c r="FX113" s="2">
        <v>5.0730858400000001</v>
      </c>
      <c r="FY113" s="2">
        <v>10.8571686</v>
      </c>
      <c r="FZ113" s="2">
        <v>11.32661085</v>
      </c>
      <c r="GA113" s="2">
        <v>7.3386681999999999</v>
      </c>
      <c r="GB113" s="2">
        <v>7.9282615099999996</v>
      </c>
      <c r="GC113" s="2">
        <v>8.5639005600000004</v>
      </c>
      <c r="GD113" s="2">
        <v>4.7692119999999996</v>
      </c>
      <c r="GE113" s="2">
        <v>1.20983606</v>
      </c>
      <c r="GF113" s="2">
        <v>2.6589401600000002</v>
      </c>
      <c r="GG113" s="2">
        <v>2.41179495</v>
      </c>
      <c r="GH113" s="2">
        <v>2.2526588300000001</v>
      </c>
      <c r="GI113" s="2">
        <v>3.4335652699999999</v>
      </c>
      <c r="GJ113" s="2">
        <v>6.7643453600000001</v>
      </c>
      <c r="GK113" s="2">
        <v>15.861806849999999</v>
      </c>
      <c r="GL113" s="2">
        <v>8.5541585999999992</v>
      </c>
      <c r="GM113" s="2">
        <v>13.69100197</v>
      </c>
      <c r="GN113" s="2">
        <v>6.2997214100000001</v>
      </c>
      <c r="GO113" s="2">
        <v>4.1669525299999997</v>
      </c>
      <c r="GP113" s="2">
        <v>3.42523088</v>
      </c>
      <c r="GQ113" s="2">
        <v>10.245526</v>
      </c>
      <c r="GR113" s="2">
        <v>2.1798690199999999</v>
      </c>
      <c r="GS113" s="2">
        <v>1.41779195</v>
      </c>
      <c r="GT113" s="2">
        <v>4.9658959500000002</v>
      </c>
      <c r="GU113" s="2">
        <v>5.4927461600000003</v>
      </c>
      <c r="GV113" s="2">
        <v>2.8491402999999997</v>
      </c>
      <c r="GW113" s="2">
        <v>4.94255815</v>
      </c>
      <c r="GX113" s="2">
        <v>13.81794015</v>
      </c>
      <c r="GY113" s="2">
        <v>11.527874750000001</v>
      </c>
      <c r="GZ113" s="2">
        <v>7.5137571699999999</v>
      </c>
      <c r="HA113" s="2">
        <v>6.4721526599999999</v>
      </c>
      <c r="HB113" s="2">
        <v>2.7814417300000001</v>
      </c>
      <c r="HC113" s="2">
        <v>6.4453794900000005</v>
      </c>
      <c r="HD113" s="2">
        <v>2.8371037799999996</v>
      </c>
      <c r="HE113" s="2">
        <v>1.7971712799999999</v>
      </c>
      <c r="HF113" s="2">
        <v>3.46064792</v>
      </c>
      <c r="HG113" s="2">
        <v>14.500770920000001</v>
      </c>
      <c r="HH113" s="2">
        <v>22.782001530000002</v>
      </c>
      <c r="HI113" s="2">
        <v>10.005019730000001</v>
      </c>
      <c r="HJ113" s="2">
        <v>3.4742899199999999</v>
      </c>
      <c r="HK113" s="2">
        <v>14.441077210000001</v>
      </c>
      <c r="HL113" s="2">
        <v>4.0231484100000001</v>
      </c>
      <c r="HM113" s="2">
        <v>1.60930927</v>
      </c>
      <c r="HN113" s="2">
        <v>6.3133825699999999</v>
      </c>
      <c r="HO113" s="2">
        <v>8.9461853100000006</v>
      </c>
      <c r="HP113" s="2">
        <v>0</v>
      </c>
      <c r="HQ113" s="2">
        <v>3.8501991500000101</v>
      </c>
      <c r="HR113" s="2">
        <v>12.352573490000001</v>
      </c>
      <c r="HS113" s="2">
        <v>15.933320310000001</v>
      </c>
      <c r="HT113" s="2">
        <v>8.8548531700000002</v>
      </c>
      <c r="HU113" s="2">
        <v>21.435455399999999</v>
      </c>
      <c r="HV113" s="2">
        <v>0</v>
      </c>
      <c r="HW113" s="2">
        <v>8.4822345800000001</v>
      </c>
      <c r="HX113" s="2">
        <v>17.752770659999999</v>
      </c>
      <c r="HY113" s="2">
        <v>2.9407665399999998</v>
      </c>
      <c r="HZ113" s="2">
        <v>10.06889973</v>
      </c>
      <c r="IA113" s="2">
        <v>7.0748176100000002</v>
      </c>
      <c r="IB113" s="2">
        <v>4.4794512599999994</v>
      </c>
      <c r="IC113" s="2">
        <v>2.0663669900000001</v>
      </c>
      <c r="ID113" s="2">
        <v>5.3314648799999995</v>
      </c>
      <c r="IE113" s="2">
        <v>8.1146727399999996</v>
      </c>
      <c r="IF113" s="2">
        <v>18.82863618</v>
      </c>
      <c r="IG113" s="2">
        <v>24.977588879999999</v>
      </c>
      <c r="IH113" s="2">
        <v>12.731696449999999</v>
      </c>
      <c r="II113" s="2">
        <v>2.3851369199999999</v>
      </c>
      <c r="IJ113" s="2">
        <v>8.13431046</v>
      </c>
      <c r="IK113" s="2">
        <v>7.4254476</v>
      </c>
      <c r="IL113" s="2">
        <v>9.1771860800000002</v>
      </c>
      <c r="IM113" s="2">
        <v>14.290573460000001</v>
      </c>
      <c r="IN113" s="2">
        <v>2.58809194</v>
      </c>
      <c r="IO113" s="2">
        <v>3.96634098</v>
      </c>
      <c r="IP113" s="2">
        <v>6.7619390900000003</v>
      </c>
      <c r="IQ113" s="2">
        <v>13.146607060000001</v>
      </c>
      <c r="IR113" s="2">
        <v>15.87740752</v>
      </c>
      <c r="IS113" s="2">
        <v>16.22273955</v>
      </c>
      <c r="IT113" s="2">
        <v>6.8358779099999998</v>
      </c>
      <c r="IU113" s="2">
        <v>11.094897720000001</v>
      </c>
      <c r="IV113" s="2">
        <v>16.964278440000001</v>
      </c>
      <c r="IW113" s="2">
        <v>4.6464289499999998</v>
      </c>
      <c r="IX113" s="2">
        <v>3.08869544</v>
      </c>
      <c r="IY113" s="2">
        <v>6.3011366200000003</v>
      </c>
      <c r="IZ113" s="2">
        <v>3.7594962299999999</v>
      </c>
      <c r="JA113" s="2">
        <v>3.0826125599999998</v>
      </c>
      <c r="JB113" s="2">
        <v>7.0580246799999999</v>
      </c>
      <c r="JC113" s="2">
        <v>11.537753070000001</v>
      </c>
      <c r="JD113" s="2">
        <v>9.0873558699999997</v>
      </c>
      <c r="JE113" s="2">
        <v>23.92038544</v>
      </c>
      <c r="JF113" s="2">
        <v>0.15919392000000002</v>
      </c>
      <c r="JG113" s="2">
        <v>7.5792393300000001</v>
      </c>
      <c r="JH113" s="2">
        <v>4.6567855700000003</v>
      </c>
      <c r="JI113" s="2">
        <v>1.2374470399999999</v>
      </c>
      <c r="JJ113" s="2">
        <v>1.23344404</v>
      </c>
      <c r="JK113" s="2">
        <v>14.26551302</v>
      </c>
      <c r="JL113" s="2">
        <v>3.7582257599999997</v>
      </c>
      <c r="JM113" s="2">
        <v>0.30005543000000001</v>
      </c>
      <c r="JN113" s="2">
        <v>1.5380576799999999</v>
      </c>
      <c r="JO113" s="2">
        <v>1.05258553</v>
      </c>
      <c r="JP113" s="2">
        <v>3.4506939000000001</v>
      </c>
      <c r="JQ113" s="2">
        <v>3.4643515499999999</v>
      </c>
      <c r="JR113" s="2">
        <v>0</v>
      </c>
      <c r="JS113" s="2">
        <v>0.92550030999999999</v>
      </c>
      <c r="JT113" s="2">
        <v>1.1883610599999999</v>
      </c>
      <c r="JU113" s="2">
        <v>3.0500128999999996</v>
      </c>
      <c r="JV113" s="2">
        <v>0.24526987</v>
      </c>
      <c r="JW113" s="2">
        <v>1.8064109999999998E-2</v>
      </c>
      <c r="JX113" s="2">
        <v>2.2440939999999996E-2</v>
      </c>
      <c r="JY113" s="2">
        <v>7.7995659999999994E-2</v>
      </c>
      <c r="JZ113" s="2">
        <v>3.736884E-2</v>
      </c>
      <c r="KA113" s="2">
        <v>0.1128372</v>
      </c>
      <c r="KB113" s="2">
        <v>6.2263400000000003E-2</v>
      </c>
      <c r="KC113" s="2">
        <v>0.12989500000000001</v>
      </c>
      <c r="KD113" s="2">
        <v>0.25106588000000002</v>
      </c>
      <c r="KE113" s="2">
        <v>2.7222119999999999E-2</v>
      </c>
      <c r="KF113" s="2">
        <v>3.6701007400000005</v>
      </c>
      <c r="KG113" s="2">
        <v>0.21824611999999999</v>
      </c>
      <c r="KH113" s="2">
        <v>1.428631E-2</v>
      </c>
      <c r="KI113" s="2">
        <v>7.0313349999999997E-2</v>
      </c>
      <c r="KJ113" s="2">
        <v>1.1870509999999999E-2</v>
      </c>
      <c r="KK113" s="2">
        <v>1.094267E-2</v>
      </c>
      <c r="KL113" s="2">
        <v>0</v>
      </c>
      <c r="KM113" s="2">
        <v>3.7431319999999997E-2</v>
      </c>
      <c r="KN113" s="2">
        <v>3.9342289999999995E-2</v>
      </c>
      <c r="KO113" s="2">
        <v>4.8983278300000004</v>
      </c>
      <c r="KP113" s="2">
        <v>0</v>
      </c>
      <c r="KQ113" s="2">
        <v>0</v>
      </c>
      <c r="KR113" s="2">
        <v>0.49756465000000005</v>
      </c>
    </row>
    <row r="114" spans="1:304" x14ac:dyDescent="0.2">
      <c r="A114" t="s">
        <v>124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32.795171070000002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25.877561720000003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25.695410299999999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61.445090309999998</v>
      </c>
      <c r="GA114" s="2">
        <v>0</v>
      </c>
      <c r="GB114" s="2">
        <v>-10.940487939999999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6.8066172699999994</v>
      </c>
      <c r="GJ114" s="2">
        <v>0</v>
      </c>
      <c r="GK114" s="2">
        <v>0</v>
      </c>
      <c r="GL114" s="2">
        <v>0</v>
      </c>
      <c r="GM114" s="2">
        <v>0</v>
      </c>
      <c r="GN114" s="2">
        <v>4.6024050099999991</v>
      </c>
      <c r="GO114" s="2">
        <v>0</v>
      </c>
      <c r="GP114" s="2">
        <v>0</v>
      </c>
      <c r="GQ114" s="2">
        <v>0</v>
      </c>
      <c r="GR114" s="2">
        <v>0</v>
      </c>
      <c r="GS114" s="2">
        <v>2.2853422500000002</v>
      </c>
      <c r="GT114" s="2">
        <v>0</v>
      </c>
      <c r="GU114" s="2">
        <v>-2.3130370000000001E-2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2.84392551</v>
      </c>
      <c r="HG114" s="2">
        <v>0</v>
      </c>
      <c r="HH114" s="2">
        <v>0</v>
      </c>
      <c r="HI114" s="2">
        <v>0</v>
      </c>
      <c r="HJ114" s="2">
        <v>1.2477613600000002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1.1153303899999998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14.420617099999999</v>
      </c>
      <c r="HX114" s="2">
        <v>0</v>
      </c>
      <c r="HY114" s="2">
        <v>0</v>
      </c>
      <c r="HZ114" s="2">
        <v>0</v>
      </c>
      <c r="IA114" s="2">
        <v>0</v>
      </c>
      <c r="IB114" s="2">
        <v>11.544845440000001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9.247824050000002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7.0543400899999993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5.4386422199999993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3.7547624799999997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3.2841947400000002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2.3232633500000004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0.82779263000000003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0.19571063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8.5461179999999998E-2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2.6016089999999999E-2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</row>
    <row r="115" spans="1:304" x14ac:dyDescent="0.2">
      <c r="A115" t="s">
        <v>125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428.97593338000001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239.96351274</v>
      </c>
      <c r="GA115" s="2">
        <v>0</v>
      </c>
      <c r="GB115" s="2">
        <v>0</v>
      </c>
      <c r="GC115" s="2">
        <v>500</v>
      </c>
      <c r="GD115" s="2">
        <v>0</v>
      </c>
      <c r="GE115" s="2">
        <v>0</v>
      </c>
      <c r="GF115" s="2">
        <v>11.697129479999999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16.734414740000002</v>
      </c>
      <c r="GM115" s="2">
        <v>10.8379431</v>
      </c>
      <c r="GN115" s="2">
        <v>4.7688187700000002</v>
      </c>
      <c r="GO115" s="2">
        <v>0</v>
      </c>
      <c r="GP115" s="2">
        <v>0</v>
      </c>
      <c r="GQ115" s="2">
        <v>22.746490789999999</v>
      </c>
      <c r="GR115" s="2">
        <v>32.806722050000005</v>
      </c>
      <c r="GS115" s="2">
        <v>8.6426978000000005</v>
      </c>
      <c r="GT115" s="2">
        <v>0.19087931</v>
      </c>
      <c r="GU115" s="2">
        <v>16.802958820000001</v>
      </c>
      <c r="GV115" s="2">
        <v>8.327953260000001</v>
      </c>
      <c r="GW115" s="2">
        <v>0</v>
      </c>
      <c r="GX115" s="2">
        <v>15.983212049999999</v>
      </c>
      <c r="GY115" s="2">
        <v>0</v>
      </c>
      <c r="GZ115" s="2">
        <v>0</v>
      </c>
      <c r="HA115" s="2">
        <v>37.904396310000003</v>
      </c>
      <c r="HB115" s="2">
        <v>0</v>
      </c>
      <c r="HC115" s="2">
        <v>0</v>
      </c>
      <c r="HD115" s="2">
        <v>44.897068700000005</v>
      </c>
      <c r="HE115" s="2">
        <v>7.1342392300000004</v>
      </c>
      <c r="HF115" s="2">
        <v>4.8259279199999998</v>
      </c>
      <c r="HG115" s="2">
        <v>0</v>
      </c>
      <c r="HH115" s="2">
        <v>0</v>
      </c>
      <c r="HI115" s="2">
        <v>0</v>
      </c>
      <c r="HJ115" s="2">
        <v>78.079269960000005</v>
      </c>
      <c r="HK115" s="2">
        <v>12.61464542</v>
      </c>
      <c r="HL115" s="2">
        <v>71.039718280000002</v>
      </c>
      <c r="HM115" s="2">
        <v>1954.0429560299999</v>
      </c>
      <c r="HN115" s="2">
        <v>5.683503019999999</v>
      </c>
      <c r="HO115" s="2">
        <v>2566.3817298000004</v>
      </c>
      <c r="HP115" s="2">
        <v>2722.4206970599998</v>
      </c>
      <c r="HQ115" s="2">
        <v>5.4444795900000003</v>
      </c>
      <c r="HR115" s="2">
        <v>5.3179144599999999</v>
      </c>
      <c r="HS115" s="2">
        <v>4.9949701500000003</v>
      </c>
      <c r="HT115" s="2">
        <v>5.0019530899999998</v>
      </c>
      <c r="HU115" s="2">
        <v>22852.634335620001</v>
      </c>
      <c r="HV115" s="2">
        <v>5095.5071517899996</v>
      </c>
      <c r="HW115" s="2">
        <v>4.4946403400001502</v>
      </c>
      <c r="HX115" s="2">
        <v>4.1021016099996599</v>
      </c>
      <c r="HY115" s="2">
        <v>4.2738979700002702</v>
      </c>
      <c r="HZ115" s="2">
        <v>4.0298467300005001</v>
      </c>
      <c r="IA115" s="2">
        <v>4.0384311099996602</v>
      </c>
      <c r="IB115" s="2">
        <v>5086.2904068299995</v>
      </c>
      <c r="IC115" s="2">
        <v>3.7762373400001499</v>
      </c>
      <c r="ID115" s="2">
        <v>3.6546064200000803</v>
      </c>
      <c r="IE115" s="2">
        <v>3.4082414099998499</v>
      </c>
      <c r="IF115" s="2">
        <v>3.3706688500003801</v>
      </c>
      <c r="IG115" s="2">
        <v>-1.2461720400019802</v>
      </c>
      <c r="IH115" s="2">
        <v>4363.1939922500005</v>
      </c>
      <c r="II115" s="2">
        <v>2.9161384399999997</v>
      </c>
      <c r="IJ115" s="2">
        <v>4.4962615799997296</v>
      </c>
      <c r="IK115" s="2">
        <v>2.7310707599999997</v>
      </c>
      <c r="IL115" s="2">
        <v>2.5604786200000005</v>
      </c>
      <c r="IM115" s="2">
        <v>2.5289432499999998</v>
      </c>
      <c r="IN115" s="2">
        <v>3519.6691665700005</v>
      </c>
      <c r="IO115" s="2">
        <v>2.3170192099995597</v>
      </c>
      <c r="IP115" s="2">
        <v>2.2109852000002896</v>
      </c>
      <c r="IQ115" s="2">
        <v>2.0313037899994901</v>
      </c>
      <c r="IR115" s="2">
        <v>1.9641748000001902</v>
      </c>
      <c r="IS115" s="2">
        <v>1.7616075199999801</v>
      </c>
      <c r="IT115" s="2">
        <v>2825.9920257100002</v>
      </c>
      <c r="IU115" s="2">
        <v>1.6346576800000001</v>
      </c>
      <c r="IV115" s="2">
        <v>1.4497064800000001</v>
      </c>
      <c r="IW115" s="2">
        <v>1.58011781</v>
      </c>
      <c r="IX115" s="2">
        <v>11.987178609999958</v>
      </c>
      <c r="IY115" s="2">
        <v>1.5099512900000001</v>
      </c>
      <c r="IZ115" s="2">
        <v>2158.8309099299995</v>
      </c>
      <c r="JA115" s="2">
        <v>1.4214287099998</v>
      </c>
      <c r="JB115" s="2">
        <v>1.3856634600002802</v>
      </c>
      <c r="JC115" s="2">
        <v>1.29904620000005</v>
      </c>
      <c r="JD115" s="2">
        <v>1.26593229999971</v>
      </c>
      <c r="JE115" s="2">
        <v>1.1465774300000702</v>
      </c>
      <c r="JF115" s="2">
        <v>1813.95653778</v>
      </c>
      <c r="JG115" s="2">
        <v>1.0788998300000001</v>
      </c>
      <c r="JH115" s="2">
        <v>0.96066875000000007</v>
      </c>
      <c r="JI115" s="2">
        <v>1.0477499100000001</v>
      </c>
      <c r="JJ115" s="2">
        <v>0.99744126000000011</v>
      </c>
      <c r="JK115" s="2">
        <v>1.00424706</v>
      </c>
      <c r="JL115" s="2">
        <v>1438.2990658200001</v>
      </c>
      <c r="JM115" s="2">
        <v>0.84302786000001406</v>
      </c>
      <c r="JN115" s="2">
        <v>0.93057383000004301</v>
      </c>
      <c r="JO115" s="2">
        <v>0.87330925999998998</v>
      </c>
      <c r="JP115" s="2">
        <v>0.857518580000043</v>
      </c>
      <c r="JQ115" s="2">
        <v>0.785545179999948</v>
      </c>
      <c r="JR115" s="2">
        <v>983.44232530000011</v>
      </c>
      <c r="JS115" s="2">
        <v>0.74122248000000002</v>
      </c>
      <c r="JT115" s="2">
        <v>0.68161380000000005</v>
      </c>
      <c r="JU115" s="2">
        <v>0.71348095</v>
      </c>
      <c r="JV115" s="2">
        <v>0.67539923000000002</v>
      </c>
      <c r="JW115" s="2">
        <v>0.67457635999999999</v>
      </c>
      <c r="JX115" s="2">
        <v>659.09313646999988</v>
      </c>
      <c r="JY115" s="2">
        <v>0.62784933000004295</v>
      </c>
      <c r="JZ115" s="2">
        <v>0.60853991999995694</v>
      </c>
      <c r="KA115" s="2">
        <v>0.56035383000004302</v>
      </c>
      <c r="KB115" s="2">
        <v>0.53698745999991915</v>
      </c>
      <c r="KC115" s="2">
        <v>0.47449352999997096</v>
      </c>
      <c r="KD115" s="2">
        <v>482.28487618000003</v>
      </c>
      <c r="KE115" s="2">
        <v>0.42862792999999999</v>
      </c>
      <c r="KF115" s="2">
        <v>0.37769236</v>
      </c>
      <c r="KG115" s="2">
        <v>0.40540453999999998</v>
      </c>
      <c r="KH115" s="2">
        <v>0.38015527999999998</v>
      </c>
      <c r="KI115" s="2">
        <v>0.38008107000000002</v>
      </c>
      <c r="KJ115" s="2">
        <v>316.62148083999995</v>
      </c>
      <c r="KK115" s="2">
        <v>26.257735750000048</v>
      </c>
      <c r="KL115" s="2">
        <v>0.28945809999996391</v>
      </c>
      <c r="KM115" s="2">
        <v>7.4338142899999884</v>
      </c>
      <c r="KN115" s="2">
        <v>0.28206705000001198</v>
      </c>
      <c r="KO115" s="2">
        <v>0.26301955999998611</v>
      </c>
      <c r="KP115" s="2">
        <v>281.88333903</v>
      </c>
      <c r="KQ115" s="2">
        <v>0.20088885000000001</v>
      </c>
      <c r="KR115" s="2">
        <v>0.17222270000000001</v>
      </c>
    </row>
    <row r="116" spans="1:304" x14ac:dyDescent="0.2">
      <c r="A116" t="s">
        <v>126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37.44331004</v>
      </c>
      <c r="GA116" s="2">
        <v>20.599709969999999</v>
      </c>
      <c r="GB116" s="2">
        <v>12.492101949999999</v>
      </c>
      <c r="GC116" s="2">
        <v>15.303229999999999</v>
      </c>
      <c r="GD116" s="2">
        <v>15.754695999999999</v>
      </c>
      <c r="GE116" s="2">
        <v>17.876707999999997</v>
      </c>
      <c r="GF116" s="2">
        <v>17.509547999999999</v>
      </c>
      <c r="GG116" s="2">
        <v>16.810127999999999</v>
      </c>
      <c r="GH116" s="2">
        <v>19.435641829999998</v>
      </c>
      <c r="GI116" s="2">
        <v>17.4413263</v>
      </c>
      <c r="GJ116" s="2">
        <v>36.539890390000004</v>
      </c>
      <c r="GK116" s="2">
        <v>0</v>
      </c>
      <c r="GL116" s="2">
        <v>72.066761220000032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174.96892703999998</v>
      </c>
      <c r="GS116" s="2">
        <v>0</v>
      </c>
      <c r="GT116" s="2">
        <v>51.491529100000001</v>
      </c>
      <c r="GU116" s="2">
        <v>129.77578419</v>
      </c>
      <c r="GV116" s="2">
        <v>49.135524250000003</v>
      </c>
      <c r="GW116" s="2">
        <v>0</v>
      </c>
      <c r="GX116" s="2">
        <v>12.521488310000001</v>
      </c>
      <c r="GY116" s="2">
        <v>0</v>
      </c>
      <c r="GZ116" s="2">
        <v>0</v>
      </c>
      <c r="HA116" s="2">
        <v>0.23908535</v>
      </c>
      <c r="HB116" s="2">
        <v>1.69122715</v>
      </c>
      <c r="HC116" s="2">
        <v>103.64590203</v>
      </c>
      <c r="HD116" s="2">
        <v>0</v>
      </c>
      <c r="HE116" s="2">
        <v>0</v>
      </c>
      <c r="HF116" s="2">
        <v>0</v>
      </c>
      <c r="HG116" s="2">
        <v>249.20635311000004</v>
      </c>
      <c r="HH116" s="2">
        <v>0</v>
      </c>
      <c r="HI116" s="2">
        <v>0</v>
      </c>
      <c r="HJ116" s="2">
        <v>262.382093</v>
      </c>
      <c r="HK116" s="2">
        <v>0</v>
      </c>
      <c r="HL116" s="2">
        <v>129.91648191000002</v>
      </c>
      <c r="HM116" s="2">
        <v>-7.4517999999085499E-4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5.4786197100000003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</row>
    <row r="117" spans="1:304" x14ac:dyDescent="0.2">
      <c r="A117" t="s">
        <v>127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1.3402010000000001E-2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9.9958379999999999E-2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0.41330513000000002</v>
      </c>
      <c r="GU117" s="2">
        <v>0</v>
      </c>
      <c r="GV117" s="2">
        <v>0</v>
      </c>
      <c r="GW117" s="2">
        <v>-2.9166810000000001E-2</v>
      </c>
      <c r="GX117" s="2">
        <v>0</v>
      </c>
      <c r="GY117" s="2">
        <v>0</v>
      </c>
      <c r="GZ117" s="2">
        <v>0.83428723000000005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2.8642170500000002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2.1221191500000001</v>
      </c>
      <c r="HR117" s="2">
        <v>0</v>
      </c>
      <c r="HS117" s="2">
        <v>0</v>
      </c>
      <c r="HT117" s="2">
        <v>0</v>
      </c>
      <c r="HU117" s="2">
        <v>0</v>
      </c>
      <c r="HV117" s="2">
        <v>2.6813250499999994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2.97496267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3.1659550099999998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3.1346606399999999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3.3895929799999998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3.2439550600000002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3.4946218799999995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3.64274232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4.0371889100000002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3.8332708900000001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4.00387995</v>
      </c>
      <c r="KE117" s="2">
        <v>2.1247189999999999E-2</v>
      </c>
      <c r="KF117" s="2">
        <v>4.2978699999999995E-2</v>
      </c>
      <c r="KG117" s="2">
        <v>7.4391270000000009E-2</v>
      </c>
      <c r="KH117" s="2">
        <v>9.4798330000000014E-2</v>
      </c>
      <c r="KI117" s="2">
        <v>0.12137435000000001</v>
      </c>
      <c r="KJ117" s="2">
        <v>3.2293494900000002</v>
      </c>
      <c r="KK117" s="2">
        <v>0.16667885000000002</v>
      </c>
      <c r="KL117" s="2">
        <v>0.21307203000000002</v>
      </c>
      <c r="KM117" s="2">
        <v>0.23356039000000001</v>
      </c>
      <c r="KN117" s="2">
        <v>0.26845056000000095</v>
      </c>
      <c r="KO117" s="2">
        <v>0.28606692</v>
      </c>
      <c r="KP117" s="2">
        <v>2.72609827</v>
      </c>
      <c r="KQ117" s="2">
        <v>0.34021429999999997</v>
      </c>
      <c r="KR117" s="2">
        <v>0.3142142</v>
      </c>
    </row>
    <row r="118" spans="1:304" x14ac:dyDescent="0.2">
      <c r="A118" t="s">
        <v>128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-43.4959256</v>
      </c>
      <c r="CI118" s="2">
        <v>-39.69345861</v>
      </c>
      <c r="CJ118" s="2">
        <v>376.93766268000002</v>
      </c>
      <c r="CK118" s="2">
        <v>-40.541549320000001</v>
      </c>
      <c r="CL118" s="2">
        <v>-39.575144289999997</v>
      </c>
      <c r="CM118" s="2">
        <v>-35.324772340000003</v>
      </c>
      <c r="CN118" s="2">
        <v>-45.34192556</v>
      </c>
      <c r="CO118" s="2">
        <v>-39.373665850000002</v>
      </c>
      <c r="CP118" s="2">
        <v>-35.24845285</v>
      </c>
      <c r="CQ118" s="2">
        <v>-42.440495730000002</v>
      </c>
      <c r="CR118" s="2">
        <v>-35.793452980000005</v>
      </c>
      <c r="CS118" s="2">
        <v>-40.37872411</v>
      </c>
      <c r="CT118" s="2">
        <v>-53.670396999999994</v>
      </c>
      <c r="CU118" s="2">
        <v>219.49452199999999</v>
      </c>
      <c r="CV118" s="2">
        <v>-40.980651999999999</v>
      </c>
      <c r="CW118" s="2">
        <v>-54.910660999999998</v>
      </c>
      <c r="CX118" s="2">
        <v>83.707295000000002</v>
      </c>
      <c r="CY118" s="2">
        <v>-38.326639999999998</v>
      </c>
      <c r="CZ118" s="2">
        <v>-53.809682159999994</v>
      </c>
      <c r="DA118" s="2">
        <v>-39.912495479999997</v>
      </c>
      <c r="DB118" s="2">
        <v>-40.95576046</v>
      </c>
      <c r="DC118" s="2">
        <v>-53.583772440000004</v>
      </c>
      <c r="DD118" s="2">
        <v>-40.341379150000002</v>
      </c>
      <c r="DE118" s="2">
        <v>95.759760139999997</v>
      </c>
      <c r="DF118" s="2">
        <v>-51.618811610000002</v>
      </c>
      <c r="DG118" s="2">
        <v>-39.999168519999998</v>
      </c>
      <c r="DH118" s="2">
        <v>-37.738458270000002</v>
      </c>
      <c r="DI118" s="2">
        <v>-58.355738010000003</v>
      </c>
      <c r="DJ118" s="2">
        <v>-52.770308380000003</v>
      </c>
      <c r="DK118" s="2">
        <v>-51.284429299999999</v>
      </c>
      <c r="DL118" s="2">
        <v>-53.350265829999998</v>
      </c>
      <c r="DM118" s="2">
        <v>-50.522821720000003</v>
      </c>
      <c r="DN118" s="2">
        <v>-821.06794718000003</v>
      </c>
      <c r="DO118" s="2">
        <v>-8.0429605399999993</v>
      </c>
      <c r="DP118" s="2">
        <v>-9.3165835099999992</v>
      </c>
      <c r="DQ118" s="2">
        <v>1344.19184621</v>
      </c>
      <c r="DR118" s="2">
        <v>-41.593769799999997</v>
      </c>
      <c r="DS118" s="2">
        <v>-52.781346319999997</v>
      </c>
      <c r="DT118" s="2">
        <v>-67.587944379999996</v>
      </c>
      <c r="DU118" s="2">
        <v>-48.1515396</v>
      </c>
      <c r="DV118" s="2">
        <v>-58.419947919999998</v>
      </c>
      <c r="DW118" s="2">
        <v>-68.304606269999994</v>
      </c>
      <c r="DX118" s="2">
        <v>-50.823386149999997</v>
      </c>
      <c r="DY118" s="2">
        <v>-60.025943600000005</v>
      </c>
      <c r="DZ118" s="2">
        <v>-83.757374730000009</v>
      </c>
      <c r="EA118" s="2">
        <v>-49.776289460000001</v>
      </c>
      <c r="EB118" s="2">
        <v>303.5657708</v>
      </c>
      <c r="EC118" s="2">
        <v>743.55260867000004</v>
      </c>
      <c r="ED118" s="2">
        <v>-50.186568170000001</v>
      </c>
      <c r="EE118" s="2">
        <v>-70.048549489999999</v>
      </c>
      <c r="EF118" s="2">
        <v>-55.073990640000005</v>
      </c>
      <c r="EG118" s="2">
        <v>-49.594661540000004</v>
      </c>
      <c r="EH118" s="2">
        <v>-69.725649650000008</v>
      </c>
      <c r="EI118" s="2">
        <v>-54.155751170000002</v>
      </c>
      <c r="EJ118" s="2">
        <v>586.46540974999994</v>
      </c>
      <c r="EK118" s="2">
        <v>-1670.83487218</v>
      </c>
      <c r="EL118" s="2">
        <v>-9.7375375200000001</v>
      </c>
      <c r="EM118" s="2">
        <v>107.25501765</v>
      </c>
      <c r="EN118" s="2">
        <v>-30.856170120000002</v>
      </c>
      <c r="EO118" s="2">
        <v>-19.533896339999998</v>
      </c>
      <c r="EP118" s="2">
        <v>-16.943412729999999</v>
      </c>
      <c r="EQ118" s="2">
        <v>-26.632622230000006</v>
      </c>
      <c r="ER118" s="2">
        <v>-2017.5612726099998</v>
      </c>
      <c r="ES118" s="2">
        <v>-11.46741211</v>
      </c>
      <c r="ET118" s="2">
        <v>-20.334826969999998</v>
      </c>
      <c r="EU118" s="2">
        <v>-2121.13280274</v>
      </c>
      <c r="EV118" s="2">
        <v>-9.8419364700000003</v>
      </c>
      <c r="EW118" s="2">
        <v>-14.663264150000002</v>
      </c>
      <c r="EX118" s="2">
        <v>-1.57292722</v>
      </c>
      <c r="EY118" s="2">
        <v>-2.6435859700000002</v>
      </c>
      <c r="EZ118" s="2">
        <v>-2.4612457799999996</v>
      </c>
      <c r="FA118" s="2">
        <v>-2.3335930500000002</v>
      </c>
      <c r="FB118" s="2">
        <v>-1.7272385700000001</v>
      </c>
      <c r="FC118" s="2">
        <v>-0.86851215999999998</v>
      </c>
      <c r="FD118" s="2">
        <v>-0.85566584000000001</v>
      </c>
      <c r="FE118" s="2">
        <v>-1.37255386</v>
      </c>
      <c r="FF118" s="2">
        <v>-1.17074926</v>
      </c>
      <c r="FG118" s="2">
        <v>-1.17074926</v>
      </c>
      <c r="FH118" s="2">
        <v>-3.0548854599999999</v>
      </c>
      <c r="FI118" s="2">
        <v>-5.2364734299999993</v>
      </c>
      <c r="FJ118" s="2">
        <v>-2.8326048900000003</v>
      </c>
      <c r="FK118" s="2">
        <v>-1.62303113</v>
      </c>
      <c r="FL118" s="2">
        <v>-1.5923950099999999</v>
      </c>
      <c r="FM118" s="2">
        <v>-1.7861798500000001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-6.7423459600000006</v>
      </c>
      <c r="GA118" s="2">
        <v>-5.8052997400000006</v>
      </c>
      <c r="GB118" s="2">
        <v>-3.1809459599999999</v>
      </c>
      <c r="GC118" s="2">
        <v>-4.9991447100000004</v>
      </c>
      <c r="GD118" s="2">
        <v>-5.0449109500000002</v>
      </c>
      <c r="GE118" s="2">
        <v>-8.3365813000000006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</row>
    <row r="119" spans="1:304" x14ac:dyDescent="0.2">
      <c r="A119" t="s">
        <v>129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53.309652999999997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250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40</v>
      </c>
      <c r="HE119" s="2">
        <v>40</v>
      </c>
      <c r="HF119" s="2">
        <v>45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117.2</v>
      </c>
      <c r="HN119" s="2">
        <v>0</v>
      </c>
      <c r="HO119" s="2">
        <v>87.1</v>
      </c>
      <c r="HP119" s="2">
        <v>0</v>
      </c>
      <c r="HQ119" s="2">
        <v>144.01850200000001</v>
      </c>
      <c r="HR119" s="2">
        <v>0</v>
      </c>
      <c r="HS119" s="2">
        <v>170.41850199999999</v>
      </c>
      <c r="HT119" s="2">
        <v>0</v>
      </c>
      <c r="HU119" s="2">
        <v>0</v>
      </c>
      <c r="HV119" s="2">
        <v>102.418502</v>
      </c>
      <c r="HW119" s="2">
        <v>0</v>
      </c>
      <c r="HX119" s="2">
        <v>118.821</v>
      </c>
      <c r="HY119" s="2">
        <v>0</v>
      </c>
      <c r="HZ119" s="2">
        <v>103.92400000000001</v>
      </c>
      <c r="IA119" s="2">
        <v>0</v>
      </c>
      <c r="IB119" s="2">
        <v>146.07499999999999</v>
      </c>
      <c r="IC119" s="2">
        <v>0</v>
      </c>
      <c r="ID119" s="2">
        <v>174.32400000000001</v>
      </c>
      <c r="IE119" s="2">
        <v>0</v>
      </c>
      <c r="IF119" s="2">
        <v>0</v>
      </c>
      <c r="IG119" s="2">
        <v>54.22</v>
      </c>
      <c r="IH119" s="2">
        <v>0</v>
      </c>
      <c r="II119" s="2">
        <v>-63.738765950000001</v>
      </c>
      <c r="IJ119" s="2">
        <v>133</v>
      </c>
      <c r="IK119" s="2">
        <v>90.45760546999999</v>
      </c>
      <c r="IL119" s="2">
        <v>-0.22651425</v>
      </c>
      <c r="IM119" s="2">
        <v>103</v>
      </c>
      <c r="IN119" s="2">
        <v>0</v>
      </c>
      <c r="IO119" s="2">
        <v>180</v>
      </c>
      <c r="IP119" s="2">
        <v>0</v>
      </c>
      <c r="IQ119" s="2">
        <v>0</v>
      </c>
      <c r="IR119" s="2">
        <v>147.99792389000001</v>
      </c>
      <c r="IS119" s="2">
        <v>0</v>
      </c>
      <c r="IT119" s="2">
        <v>0</v>
      </c>
      <c r="IU119" s="2">
        <v>0</v>
      </c>
      <c r="IV119" s="2">
        <v>135.0214</v>
      </c>
      <c r="IW119" s="2">
        <v>0</v>
      </c>
      <c r="IX119" s="2">
        <v>140.15002999999999</v>
      </c>
      <c r="IY119" s="2">
        <v>105.00040799999999</v>
      </c>
      <c r="IZ119" s="2">
        <v>63.853485090000007</v>
      </c>
      <c r="JA119" s="2">
        <v>0</v>
      </c>
      <c r="JB119" s="2">
        <v>106</v>
      </c>
      <c r="JC119" s="2">
        <v>-8.4122300000004507E-3</v>
      </c>
      <c r="JD119" s="2">
        <v>100.814887</v>
      </c>
      <c r="JE119" s="2">
        <v>0</v>
      </c>
      <c r="JF119" s="2">
        <v>0</v>
      </c>
      <c r="JG119" s="2">
        <v>0</v>
      </c>
      <c r="JH119" s="2">
        <v>99.320138600000007</v>
      </c>
      <c r="JI119" s="2">
        <v>6.1387688899999997</v>
      </c>
      <c r="JJ119" s="2">
        <v>0</v>
      </c>
      <c r="JK119" s="2">
        <v>240</v>
      </c>
      <c r="JL119" s="2">
        <v>87.964383829999989</v>
      </c>
      <c r="JM119" s="2">
        <v>0</v>
      </c>
      <c r="JN119" s="2">
        <v>0</v>
      </c>
      <c r="JO119" s="2">
        <v>-12.15935451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297.3</v>
      </c>
      <c r="KB119" s="2">
        <v>0</v>
      </c>
      <c r="KC119" s="2">
        <v>410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225</v>
      </c>
      <c r="KK119" s="2">
        <v>0</v>
      </c>
      <c r="KL119" s="2">
        <v>0</v>
      </c>
      <c r="KM119" s="2">
        <v>100</v>
      </c>
      <c r="KN119" s="2">
        <v>0</v>
      </c>
      <c r="KO119" s="2">
        <v>100</v>
      </c>
      <c r="KP119" s="2">
        <v>0</v>
      </c>
      <c r="KQ119" s="2">
        <v>0</v>
      </c>
      <c r="KR119" s="2">
        <v>0</v>
      </c>
    </row>
    <row r="120" spans="1:304" x14ac:dyDescent="0.2">
      <c r="A120" t="s">
        <v>130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585.23500000000001</v>
      </c>
      <c r="CV120" s="2">
        <v>605.77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1482.4492661600002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50.804000000000002</v>
      </c>
      <c r="EA120" s="2">
        <v>151.626</v>
      </c>
      <c r="EB120" s="2">
        <v>147.36699999999999</v>
      </c>
      <c r="EC120" s="2">
        <v>148.81100000000001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50.034999999999997</v>
      </c>
      <c r="EM120" s="2">
        <v>177.62</v>
      </c>
      <c r="EN120" s="2">
        <v>195.90799999999999</v>
      </c>
      <c r="EO120" s="2">
        <v>201.15700000000001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162.723437929498</v>
      </c>
      <c r="EV120" s="2">
        <v>119.11136504012099</v>
      </c>
      <c r="EW120" s="2">
        <v>144.608548462665</v>
      </c>
      <c r="EX120" s="2">
        <v>138.78361791234502</v>
      </c>
      <c r="EY120" s="2">
        <v>0</v>
      </c>
      <c r="EZ120" s="2">
        <v>0</v>
      </c>
      <c r="FA120" s="2">
        <v>0</v>
      </c>
      <c r="FB120" s="2">
        <v>110.86694969999999</v>
      </c>
      <c r="FC120" s="2">
        <v>150.412007592549</v>
      </c>
      <c r="FD120" s="2">
        <v>150.61100615645401</v>
      </c>
      <c r="FE120" s="2">
        <v>85.010755358919994</v>
      </c>
      <c r="FF120" s="2">
        <v>0</v>
      </c>
      <c r="FG120" s="2">
        <v>0</v>
      </c>
      <c r="FH120" s="2">
        <v>0</v>
      </c>
      <c r="FI120" s="2">
        <v>21.097235749999999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42.896046139999996</v>
      </c>
      <c r="FV120" s="2">
        <v>43.434153049999999</v>
      </c>
      <c r="FW120" s="2">
        <v>148.24833433000001</v>
      </c>
      <c r="FX120" s="2">
        <v>148.23997005999999</v>
      </c>
      <c r="FY120" s="2">
        <v>154.44625894000001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91.503184020000006</v>
      </c>
      <c r="GH120" s="2">
        <v>53.465203179999996</v>
      </c>
      <c r="GI120" s="2">
        <v>171.58543888999998</v>
      </c>
      <c r="GJ120" s="2">
        <v>177.18648069999998</v>
      </c>
      <c r="GK120" s="2">
        <v>173.49011533000001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114.29952724</v>
      </c>
      <c r="GT120" s="2">
        <v>58.74509956</v>
      </c>
      <c r="GU120" s="2">
        <v>184.58630732</v>
      </c>
      <c r="GV120" s="2">
        <v>195.93618671000002</v>
      </c>
      <c r="GW120" s="2">
        <v>199.61445597000002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</row>
    <row r="121" spans="1:304" x14ac:dyDescent="0.2">
      <c r="A121" t="s">
        <v>131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65.684250820000003</v>
      </c>
      <c r="FX121" s="2">
        <v>15.811196880000001</v>
      </c>
      <c r="FY121" s="2">
        <v>16.997352629999998</v>
      </c>
      <c r="FZ121" s="2">
        <v>17.005930969999998</v>
      </c>
      <c r="GA121" s="2">
        <v>17.05269023</v>
      </c>
      <c r="GB121" s="2">
        <v>29.815971219999998</v>
      </c>
      <c r="GC121" s="2">
        <v>29.429316620000002</v>
      </c>
      <c r="GD121" s="2">
        <v>32.722546430000001</v>
      </c>
      <c r="GE121" s="2">
        <v>34.030706979999998</v>
      </c>
      <c r="GF121" s="2">
        <v>35.470765589999999</v>
      </c>
      <c r="GG121" s="2">
        <v>35.542590729999993</v>
      </c>
      <c r="GH121" s="2">
        <v>37.119109520000002</v>
      </c>
      <c r="GI121" s="2">
        <v>34.042173949999999</v>
      </c>
      <c r="GJ121" s="2">
        <v>32.116055189999997</v>
      </c>
      <c r="GK121" s="2">
        <v>33.74649711</v>
      </c>
      <c r="GL121" s="2">
        <v>31.6913117</v>
      </c>
      <c r="GM121" s="2">
        <v>31.34653904</v>
      </c>
      <c r="GN121" s="2">
        <v>40.280916390000002</v>
      </c>
      <c r="GO121" s="2">
        <v>40.5197729</v>
      </c>
      <c r="GP121" s="2">
        <v>44.201829759999995</v>
      </c>
      <c r="GQ121" s="2">
        <v>47.39225364</v>
      </c>
      <c r="GR121" s="2">
        <v>47.273397150000001</v>
      </c>
      <c r="GS121" s="2">
        <v>50.092336270000004</v>
      </c>
      <c r="GT121" s="2">
        <v>48.434743130000001</v>
      </c>
      <c r="GU121" s="2">
        <v>45.771846060000001</v>
      </c>
      <c r="GV121" s="2">
        <v>45.881715409999998</v>
      </c>
      <c r="GW121" s="2">
        <v>0</v>
      </c>
      <c r="GX121" s="2">
        <v>50.063428430000002</v>
      </c>
      <c r="GY121" s="2">
        <v>0</v>
      </c>
      <c r="GZ121" s="2">
        <v>0</v>
      </c>
      <c r="HA121" s="2">
        <v>0</v>
      </c>
      <c r="HB121" s="2">
        <v>192.12805682000001</v>
      </c>
      <c r="HC121" s="2">
        <v>0</v>
      </c>
      <c r="HD121" s="2">
        <v>43.947919020000001</v>
      </c>
      <c r="HE121" s="2">
        <v>0</v>
      </c>
      <c r="HF121" s="2">
        <v>120.19425493999999</v>
      </c>
      <c r="HG121" s="2">
        <v>0</v>
      </c>
      <c r="HH121" s="2">
        <v>0</v>
      </c>
      <c r="HI121" s="2">
        <v>0</v>
      </c>
      <c r="HJ121" s="2">
        <v>100</v>
      </c>
      <c r="HK121" s="2">
        <v>100</v>
      </c>
      <c r="HL121" s="2">
        <v>0</v>
      </c>
      <c r="HM121" s="2">
        <v>200.00006515000001</v>
      </c>
      <c r="HN121" s="2">
        <v>0</v>
      </c>
      <c r="HO121" s="2">
        <v>111.71514867</v>
      </c>
      <c r="HP121" s="2">
        <v>0</v>
      </c>
      <c r="HQ121" s="2">
        <v>124.03868532999999</v>
      </c>
      <c r="HR121" s="2">
        <v>35.7753601</v>
      </c>
      <c r="HS121" s="2">
        <v>0</v>
      </c>
      <c r="HT121" s="2">
        <v>120.98083675000001</v>
      </c>
      <c r="HU121" s="2">
        <v>0</v>
      </c>
      <c r="HV121" s="2">
        <v>202.2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</row>
    <row r="122" spans="1:304" x14ac:dyDescent="0.2">
      <c r="A122" t="s">
        <v>132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56.617349659999995</v>
      </c>
      <c r="GZ122" s="2">
        <v>7.6983573700000001</v>
      </c>
      <c r="HA122" s="2">
        <v>13.671451099999999</v>
      </c>
      <c r="HB122" s="2">
        <v>56.181650579999996</v>
      </c>
      <c r="HC122" s="2">
        <v>3.1724747700000004</v>
      </c>
      <c r="HD122" s="2">
        <v>0.83626156000000007</v>
      </c>
      <c r="HE122" s="2">
        <v>3.9811660200000003</v>
      </c>
      <c r="HF122" s="2">
        <v>1.57307438</v>
      </c>
      <c r="HG122" s="2">
        <v>2.8333030099999998</v>
      </c>
      <c r="HH122" s="2">
        <v>6.2594584400000004</v>
      </c>
      <c r="HI122" s="2">
        <v>0.18180696000000002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</row>
    <row r="123" spans="1:304" x14ac:dyDescent="0.2">
      <c r="A123" t="s">
        <v>133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7.8506599999999989E-3</v>
      </c>
      <c r="HF123" s="2">
        <v>2.0701260399999999</v>
      </c>
      <c r="HG123" s="2">
        <v>0</v>
      </c>
      <c r="HH123" s="2">
        <v>0</v>
      </c>
      <c r="HI123" s="2">
        <v>0</v>
      </c>
      <c r="HJ123" s="2">
        <v>0</v>
      </c>
      <c r="HK123" s="2">
        <v>5.1734546300000002</v>
      </c>
      <c r="HL123" s="2">
        <v>0</v>
      </c>
      <c r="HM123" s="2">
        <v>0</v>
      </c>
      <c r="HN123" s="2">
        <v>0</v>
      </c>
      <c r="HO123" s="2">
        <v>0</v>
      </c>
      <c r="HP123" s="2">
        <v>5.3339782900000001</v>
      </c>
      <c r="HQ123" s="2">
        <v>0.61998828000000006</v>
      </c>
      <c r="HR123" s="2">
        <v>0</v>
      </c>
      <c r="HS123" s="2">
        <v>0</v>
      </c>
      <c r="HT123" s="2">
        <v>0</v>
      </c>
      <c r="HU123" s="2">
        <v>5.3828364999999998</v>
      </c>
      <c r="HV123" s="2">
        <v>44.003984259999996</v>
      </c>
      <c r="HW123" s="2">
        <v>0.38572045000000005</v>
      </c>
      <c r="HX123" s="2">
        <v>0</v>
      </c>
      <c r="HY123" s="2">
        <v>0</v>
      </c>
      <c r="HZ123" s="2">
        <v>0.87828066000000005</v>
      </c>
      <c r="IA123" s="2">
        <v>0</v>
      </c>
      <c r="IB123" s="2">
        <v>23.13674782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23.146906770000001</v>
      </c>
      <c r="II123" s="2">
        <v>0.78435297999999998</v>
      </c>
      <c r="IJ123" s="2">
        <v>0</v>
      </c>
      <c r="IK123" s="2">
        <v>0</v>
      </c>
      <c r="IL123" s="2">
        <v>0</v>
      </c>
      <c r="IM123" s="2">
        <v>0</v>
      </c>
      <c r="IN123" s="2">
        <v>22.510269330000003</v>
      </c>
      <c r="IO123" s="2">
        <v>0.80265276000000008</v>
      </c>
      <c r="IP123" s="2">
        <v>0</v>
      </c>
      <c r="IQ123" s="2">
        <v>0</v>
      </c>
      <c r="IR123" s="2">
        <v>0</v>
      </c>
      <c r="IS123" s="2">
        <v>0</v>
      </c>
      <c r="IT123" s="2">
        <v>21.383396079999997</v>
      </c>
      <c r="IU123" s="2">
        <v>0.81103254999999996</v>
      </c>
      <c r="IV123" s="2">
        <v>0</v>
      </c>
      <c r="IW123" s="2">
        <v>0</v>
      </c>
      <c r="IX123" s="2">
        <v>0</v>
      </c>
      <c r="IY123" s="2">
        <v>0.87844906</v>
      </c>
      <c r="IZ123" s="2">
        <v>20.714148390000002</v>
      </c>
      <c r="JA123" s="2">
        <v>0</v>
      </c>
      <c r="JB123" s="2">
        <v>0.82140135000000003</v>
      </c>
      <c r="JC123" s="2">
        <v>0</v>
      </c>
      <c r="JD123" s="2">
        <v>0</v>
      </c>
      <c r="JE123" s="2">
        <v>0</v>
      </c>
      <c r="JF123" s="2">
        <v>20.753445039999999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19.376662969999998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17.997049789999998</v>
      </c>
      <c r="JS123" s="2">
        <v>0.74850251000000001</v>
      </c>
      <c r="JT123" s="2">
        <v>0</v>
      </c>
      <c r="JU123" s="2">
        <v>-0.21018302000000103</v>
      </c>
      <c r="JV123" s="2">
        <v>0</v>
      </c>
      <c r="JW123" s="2">
        <v>0</v>
      </c>
      <c r="JX123" s="2">
        <v>16.150432240000001</v>
      </c>
      <c r="JY123" s="2">
        <v>1.14801018</v>
      </c>
      <c r="JZ123" s="2">
        <v>0</v>
      </c>
      <c r="KA123" s="2">
        <v>0</v>
      </c>
      <c r="KB123" s="2">
        <v>0</v>
      </c>
      <c r="KC123" s="2">
        <v>0</v>
      </c>
      <c r="KD123" s="2">
        <v>16.52849483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15.304328509999999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12.55369703</v>
      </c>
      <c r="KQ123" s="2">
        <v>1.9590551099999998</v>
      </c>
      <c r="KR123" s="2">
        <v>0</v>
      </c>
    </row>
    <row r="124" spans="1:304" x14ac:dyDescent="0.2">
      <c r="A124" t="s">
        <v>134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171.80665078000001</v>
      </c>
      <c r="JC124" s="2">
        <v>169.08544559999999</v>
      </c>
      <c r="JD124" s="2">
        <v>13.96501196000003</v>
      </c>
      <c r="JE124" s="2">
        <v>2.3153214299999898</v>
      </c>
      <c r="JF124" s="2">
        <v>6.0053470899999999</v>
      </c>
      <c r="JG124" s="2">
        <v>5.70300238</v>
      </c>
      <c r="JH124" s="2">
        <v>1.5227739600000001</v>
      </c>
      <c r="JI124" s="2">
        <v>0</v>
      </c>
      <c r="JJ124" s="2">
        <v>1.48467371</v>
      </c>
      <c r="JK124" s="2">
        <v>0</v>
      </c>
      <c r="JL124" s="2">
        <v>4.9167380000000795E-2</v>
      </c>
      <c r="JM124" s="2">
        <v>0.87000343000000013</v>
      </c>
      <c r="JN124" s="2">
        <v>0</v>
      </c>
      <c r="JO124" s="2">
        <v>4.7284660000000096E-2</v>
      </c>
      <c r="JP124" s="2">
        <v>22.642081520000001</v>
      </c>
      <c r="JQ124" s="2">
        <v>4.3630424999999997</v>
      </c>
      <c r="JR124" s="2">
        <v>0</v>
      </c>
      <c r="JS124" s="2">
        <v>18.739077370000004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5.3705271899999998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0.86672430000000011</v>
      </c>
      <c r="KO124" s="2">
        <v>0</v>
      </c>
      <c r="KP124" s="2">
        <v>0</v>
      </c>
      <c r="KQ124" s="2">
        <v>0</v>
      </c>
      <c r="KR124" s="2">
        <v>0</v>
      </c>
    </row>
    <row r="125" spans="1:304" x14ac:dyDescent="0.2">
      <c r="A125" t="s">
        <v>135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-0.58033960000000007</v>
      </c>
      <c r="HK125" s="2">
        <v>-6.2696939999999993E-2</v>
      </c>
      <c r="HL125" s="2">
        <v>-3.0694900000000002E-3</v>
      </c>
      <c r="HM125" s="2">
        <v>-1.025976E-2</v>
      </c>
      <c r="HN125" s="2">
        <v>-5.9134569999999997E-2</v>
      </c>
      <c r="HO125" s="2">
        <v>-3.5346589999999997E-2</v>
      </c>
      <c r="HP125" s="2">
        <v>-1.6855927099999999</v>
      </c>
      <c r="HQ125" s="2">
        <v>-49.741803820000001</v>
      </c>
      <c r="HR125" s="2">
        <v>0</v>
      </c>
      <c r="HS125" s="2">
        <v>0</v>
      </c>
      <c r="HT125" s="2">
        <v>2.2486000000022401E-4</v>
      </c>
      <c r="HU125" s="2">
        <v>-182.16119632000002</v>
      </c>
      <c r="HV125" s="2">
        <v>-5.9518758099999998</v>
      </c>
      <c r="HW125" s="2">
        <v>-4.9267999998107829E-4</v>
      </c>
      <c r="HX125" s="2">
        <v>-4.2790735999999718</v>
      </c>
      <c r="HY125" s="2">
        <v>0</v>
      </c>
      <c r="HZ125" s="2">
        <v>-5.8767799999999999E-3</v>
      </c>
      <c r="IA125" s="2">
        <v>-1.0269000000000001E-4</v>
      </c>
      <c r="IB125" s="2">
        <v>-8.2283850000000006E-2</v>
      </c>
      <c r="IC125" s="2">
        <v>0</v>
      </c>
      <c r="ID125" s="2">
        <v>-5.9807480000000003E-2</v>
      </c>
      <c r="IE125" s="2">
        <v>0</v>
      </c>
      <c r="IF125" s="2">
        <v>0</v>
      </c>
      <c r="IG125" s="2">
        <v>-0.92621087000000002</v>
      </c>
      <c r="IH125" s="2">
        <v>0</v>
      </c>
      <c r="II125" s="2">
        <v>-2.8033999999999996E-4</v>
      </c>
      <c r="IJ125" s="2">
        <v>-5.8954999999999997E-3</v>
      </c>
      <c r="IK125" s="2">
        <v>-1.0796569999999998E-2</v>
      </c>
      <c r="IL125" s="2">
        <v>-1.0039000000000001E-4</v>
      </c>
      <c r="IM125" s="2">
        <v>-1.693076E-2</v>
      </c>
      <c r="IN125" s="2">
        <v>-3.0037434800000002</v>
      </c>
      <c r="IO125" s="2">
        <v>-2.7359277799999999</v>
      </c>
      <c r="IP125" s="2">
        <v>-6.301000000000009E-5</v>
      </c>
      <c r="IQ125" s="2">
        <v>-1.5267743400000002</v>
      </c>
      <c r="IR125" s="2">
        <v>-0.11917530999999999</v>
      </c>
      <c r="IS125" s="2">
        <v>-9.4255062400000025</v>
      </c>
      <c r="IT125" s="2">
        <v>-2.8531901500000001</v>
      </c>
      <c r="IU125" s="2">
        <v>-0.14198749000000044</v>
      </c>
      <c r="IV125" s="2">
        <v>-7.1007098999999991</v>
      </c>
      <c r="IW125" s="2">
        <v>-0.13434783</v>
      </c>
      <c r="IX125" s="2">
        <v>-23.543612899999996</v>
      </c>
      <c r="IY125" s="2">
        <v>-0.13989363999999993</v>
      </c>
      <c r="IZ125" s="2">
        <v>-6.8576973100000016</v>
      </c>
      <c r="JA125" s="2">
        <v>-1.69881036</v>
      </c>
      <c r="JB125" s="2">
        <v>-2.2990620000000038E-2</v>
      </c>
      <c r="JC125" s="2">
        <v>-7.2636326100000002</v>
      </c>
      <c r="JD125" s="2">
        <v>-9.3300330000000126E-2</v>
      </c>
      <c r="JE125" s="2">
        <v>-20.985633349999997</v>
      </c>
      <c r="JF125" s="2">
        <v>-4.2484595900000004</v>
      </c>
      <c r="JG125" s="2">
        <v>-12.173535360000002</v>
      </c>
      <c r="JH125" s="2">
        <v>-4.3370999999996446E-4</v>
      </c>
      <c r="JI125" s="2">
        <v>-2.5395300000003776E-3</v>
      </c>
      <c r="JJ125" s="2">
        <v>-0.56092895999999992</v>
      </c>
      <c r="JK125" s="2">
        <v>-0.46892814999999993</v>
      </c>
      <c r="JL125" s="2">
        <v>-10.49173281</v>
      </c>
      <c r="JM125" s="2">
        <v>-20.119519269999998</v>
      </c>
      <c r="JN125" s="2">
        <v>8.0013149999999367E-2</v>
      </c>
      <c r="JO125" s="2">
        <v>-5.4731659999999287E-2</v>
      </c>
      <c r="JP125" s="2">
        <v>-0.31005038999999612</v>
      </c>
      <c r="JQ125" s="2">
        <v>-0.45491610999999998</v>
      </c>
      <c r="JR125" s="2">
        <v>-61.302973490000007</v>
      </c>
      <c r="JS125" s="2">
        <v>-4.7698968099999997</v>
      </c>
      <c r="JT125" s="2">
        <v>-0.73955559999999609</v>
      </c>
      <c r="JU125" s="2">
        <v>-0.79975314000000108</v>
      </c>
      <c r="JV125" s="2">
        <v>-0.96794605999999894</v>
      </c>
      <c r="JW125" s="2">
        <v>-1.9551240100000102</v>
      </c>
      <c r="JX125" s="2">
        <v>-93.973123729999998</v>
      </c>
      <c r="JY125" s="2">
        <v>-0.38589272000000019</v>
      </c>
      <c r="JZ125" s="2">
        <v>-0.59980216999999814</v>
      </c>
      <c r="KA125" s="2">
        <v>-4.1936169400000001</v>
      </c>
      <c r="KB125" s="2">
        <v>-1.3458057299999999</v>
      </c>
      <c r="KC125" s="2">
        <v>-2.6550215499999998</v>
      </c>
      <c r="KD125" s="2">
        <v>-158.24517654000002</v>
      </c>
      <c r="KE125" s="2">
        <v>-3.7423743399999996</v>
      </c>
      <c r="KF125" s="2">
        <v>-2.9897802499999999</v>
      </c>
      <c r="KG125" s="2">
        <v>-2.5731274299999995</v>
      </c>
      <c r="KH125" s="2">
        <v>-3.7511290600000002</v>
      </c>
      <c r="KI125" s="2">
        <v>-2.4208169500000003</v>
      </c>
      <c r="KJ125" s="2">
        <v>-121.07127639000001</v>
      </c>
      <c r="KK125" s="2">
        <v>-5.6599030000000002E-2</v>
      </c>
      <c r="KL125" s="2">
        <v>-0.69071709000000014</v>
      </c>
      <c r="KM125" s="2">
        <v>-0.36984216000000003</v>
      </c>
      <c r="KN125" s="2">
        <v>-0.43023677000000005</v>
      </c>
      <c r="KO125" s="2">
        <v>-0.86419145000000297</v>
      </c>
      <c r="KP125" s="2">
        <v>-8.8476627000000008</v>
      </c>
      <c r="KQ125" s="2">
        <v>1.1436999999999999E-3</v>
      </c>
      <c r="KR125" s="2">
        <v>0</v>
      </c>
    </row>
    <row r="126" spans="1:304" x14ac:dyDescent="0.2">
      <c r="A126" t="s">
        <v>136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15</v>
      </c>
      <c r="BX126" s="2">
        <v>15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20</v>
      </c>
      <c r="CT126" s="2">
        <v>0</v>
      </c>
      <c r="CU126" s="2">
        <v>0</v>
      </c>
      <c r="CV126" s="2">
        <v>0</v>
      </c>
      <c r="CW126" s="2">
        <v>0</v>
      </c>
      <c r="CX126" s="2">
        <v>92.7</v>
      </c>
      <c r="CY126" s="2">
        <v>0</v>
      </c>
      <c r="CZ126" s="2">
        <v>0</v>
      </c>
      <c r="DA126" s="2">
        <v>165.51725385</v>
      </c>
      <c r="DB126" s="2">
        <v>194.48274615</v>
      </c>
      <c r="DC126" s="2">
        <v>70</v>
      </c>
      <c r="DD126" s="2">
        <v>200</v>
      </c>
      <c r="DE126" s="2">
        <v>113.4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100</v>
      </c>
      <c r="DM126" s="2">
        <v>100</v>
      </c>
      <c r="DN126" s="2">
        <v>0</v>
      </c>
      <c r="DO126" s="2">
        <v>102</v>
      </c>
      <c r="DP126" s="2">
        <v>30</v>
      </c>
      <c r="DQ126" s="2">
        <v>231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50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58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101</v>
      </c>
      <c r="EW126" s="2">
        <v>0</v>
      </c>
      <c r="EX126" s="2">
        <v>0</v>
      </c>
      <c r="EY126" s="2">
        <v>50</v>
      </c>
      <c r="EZ126" s="2">
        <v>115</v>
      </c>
      <c r="FA126" s="2">
        <v>95.879000000000005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121.8</v>
      </c>
      <c r="GC126" s="2">
        <v>0</v>
      </c>
      <c r="GD126" s="2">
        <v>0</v>
      </c>
      <c r="GE126" s="2">
        <v>240</v>
      </c>
      <c r="GF126" s="2">
        <v>67.936999999999998</v>
      </c>
      <c r="GG126" s="2">
        <v>0</v>
      </c>
      <c r="GH126" s="2">
        <v>172</v>
      </c>
      <c r="GI126" s="2">
        <v>0</v>
      </c>
      <c r="GJ126" s="2">
        <v>0</v>
      </c>
      <c r="GK126" s="2">
        <v>0</v>
      </c>
      <c r="GL126" s="2">
        <v>75</v>
      </c>
      <c r="GM126" s="2">
        <v>0</v>
      </c>
      <c r="GN126" s="2">
        <v>0</v>
      </c>
      <c r="GO126" s="2">
        <v>200</v>
      </c>
      <c r="GP126" s="2">
        <v>54.61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100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180</v>
      </c>
      <c r="HM126" s="2">
        <v>490</v>
      </c>
      <c r="HN126" s="2">
        <v>115</v>
      </c>
      <c r="HO126" s="2">
        <v>181</v>
      </c>
      <c r="HP126" s="2">
        <v>0</v>
      </c>
      <c r="HQ126" s="2">
        <v>35</v>
      </c>
      <c r="HR126" s="2">
        <v>35</v>
      </c>
      <c r="HS126" s="2">
        <v>34</v>
      </c>
      <c r="HT126" s="2">
        <v>0</v>
      </c>
      <c r="HU126" s="2">
        <v>0</v>
      </c>
      <c r="HV126" s="2">
        <v>280</v>
      </c>
      <c r="HW126" s="2">
        <v>105</v>
      </c>
      <c r="HX126" s="2">
        <v>105</v>
      </c>
      <c r="HY126" s="2">
        <v>82.2</v>
      </c>
      <c r="HZ126" s="2">
        <v>82.2</v>
      </c>
      <c r="IA126" s="2">
        <v>82.2</v>
      </c>
      <c r="IB126" s="2">
        <v>97.8</v>
      </c>
      <c r="IC126" s="2">
        <v>0</v>
      </c>
      <c r="ID126" s="2">
        <v>195.6</v>
      </c>
      <c r="IE126" s="2">
        <v>97.8</v>
      </c>
      <c r="IF126" s="2">
        <v>0</v>
      </c>
      <c r="IG126" s="2">
        <v>0</v>
      </c>
      <c r="IH126" s="2">
        <v>73.900000000000006</v>
      </c>
      <c r="II126" s="2">
        <v>73.900000000000006</v>
      </c>
      <c r="IJ126" s="2">
        <v>73.900000000000006</v>
      </c>
      <c r="IK126" s="2">
        <v>73.900000000000006</v>
      </c>
      <c r="IL126" s="2">
        <v>73.900000000000006</v>
      </c>
      <c r="IM126" s="2">
        <v>0</v>
      </c>
      <c r="IN126" s="2">
        <v>0</v>
      </c>
      <c r="IO126" s="2">
        <v>0</v>
      </c>
      <c r="IP126" s="2">
        <v>0</v>
      </c>
      <c r="IQ126" s="2">
        <v>70</v>
      </c>
      <c r="IR126" s="2">
        <v>70</v>
      </c>
      <c r="IS126" s="2">
        <v>150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70</v>
      </c>
      <c r="IZ126" s="2">
        <v>0</v>
      </c>
      <c r="JA126" s="2">
        <v>0</v>
      </c>
      <c r="JB126" s="2">
        <v>31.5</v>
      </c>
      <c r="JC126" s="2">
        <v>30</v>
      </c>
      <c r="JD126" s="2">
        <v>30</v>
      </c>
      <c r="JE126" s="2">
        <v>0</v>
      </c>
      <c r="JF126" s="2">
        <v>36.5</v>
      </c>
      <c r="JG126" s="2">
        <v>36.5</v>
      </c>
      <c r="JH126" s="2">
        <v>62.2</v>
      </c>
      <c r="JI126" s="2">
        <v>75</v>
      </c>
      <c r="JJ126" s="2">
        <v>0.61499999999999999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75</v>
      </c>
      <c r="JQ126" s="2">
        <v>0</v>
      </c>
      <c r="JR126" s="2">
        <v>66.7</v>
      </c>
      <c r="JS126" s="2">
        <v>133.4</v>
      </c>
      <c r="JT126" s="2">
        <v>199.9</v>
      </c>
      <c r="JU126" s="2">
        <v>0</v>
      </c>
      <c r="JV126" s="2">
        <v>0</v>
      </c>
      <c r="JW126" s="2">
        <v>650</v>
      </c>
      <c r="JX126" s="2">
        <v>0</v>
      </c>
      <c r="JY126" s="2">
        <v>0</v>
      </c>
      <c r="JZ126" s="2">
        <v>0</v>
      </c>
      <c r="KA126" s="2">
        <v>297</v>
      </c>
      <c r="KB126" s="2">
        <v>0</v>
      </c>
      <c r="KC126" s="2">
        <v>594</v>
      </c>
      <c r="KD126" s="2">
        <v>100.080099</v>
      </c>
      <c r="KE126" s="2">
        <v>0</v>
      </c>
      <c r="KF126" s="2">
        <v>136.34588733000004</v>
      </c>
      <c r="KG126" s="2">
        <v>0</v>
      </c>
      <c r="KH126" s="2">
        <v>0</v>
      </c>
      <c r="KI126" s="2">
        <v>140.64841033000002</v>
      </c>
      <c r="KJ126" s="2">
        <v>166.093853</v>
      </c>
      <c r="KK126" s="2">
        <v>71.932581999999996</v>
      </c>
      <c r="KL126" s="2">
        <v>120</v>
      </c>
      <c r="KM126" s="2">
        <v>336.26597100000004</v>
      </c>
      <c r="KN126" s="2">
        <v>0</v>
      </c>
      <c r="KO126" s="2">
        <v>633.38180934000002</v>
      </c>
      <c r="KP126" s="2">
        <v>15</v>
      </c>
      <c r="KQ126" s="2">
        <v>1384.009233</v>
      </c>
      <c r="KR126" s="2">
        <v>0</v>
      </c>
    </row>
    <row r="127" spans="1:304" x14ac:dyDescent="0.2">
      <c r="A127" t="s">
        <v>137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2.5922850199999998</v>
      </c>
      <c r="CJ127" s="2">
        <v>-18.37720968</v>
      </c>
      <c r="CK127" s="2">
        <v>10.69132138</v>
      </c>
      <c r="CL127" s="2">
        <v>5.8511216800000003</v>
      </c>
      <c r="CM127" s="2">
        <v>16.333449380000001</v>
      </c>
      <c r="CN127" s="2">
        <v>1.51292571</v>
      </c>
      <c r="CO127" s="2">
        <v>8.7440002400000001</v>
      </c>
      <c r="CP127" s="2">
        <v>-37.561071110000007</v>
      </c>
      <c r="CQ127" s="2">
        <v>7.7684627300000004</v>
      </c>
      <c r="CR127" s="2">
        <v>24.741641360000003</v>
      </c>
      <c r="CS127" s="2">
        <v>18.477128520000001</v>
      </c>
      <c r="CT127" s="2">
        <v>2.8081931800000004</v>
      </c>
      <c r="CU127" s="2">
        <v>0.64872825000000001</v>
      </c>
      <c r="CV127" s="2">
        <v>-65.821216799999988</v>
      </c>
      <c r="CW127" s="2">
        <v>21.36617244</v>
      </c>
      <c r="CX127" s="2">
        <v>2.33423311</v>
      </c>
      <c r="CY127" s="2">
        <v>22.51082156</v>
      </c>
      <c r="CZ127" s="2">
        <v>0.77386239999999995</v>
      </c>
      <c r="DA127" s="2">
        <v>16.6539827</v>
      </c>
      <c r="DB127" s="2">
        <v>-49.930376519999996</v>
      </c>
      <c r="DC127" s="2">
        <v>2.6053967099999999</v>
      </c>
      <c r="DD127" s="2">
        <v>0.47002872000000007</v>
      </c>
      <c r="DE127" s="2">
        <v>23.756822800000002</v>
      </c>
      <c r="DF127" s="2">
        <v>3.1020938999999998</v>
      </c>
      <c r="DG127" s="2">
        <v>1.5845743999999999</v>
      </c>
      <c r="DH127" s="2">
        <v>-53.087689344964701</v>
      </c>
      <c r="DI127" s="2">
        <v>1.5041319200000001</v>
      </c>
      <c r="DJ127" s="2">
        <v>2.2010996400000002</v>
      </c>
      <c r="DK127" s="2">
        <v>0</v>
      </c>
      <c r="DL127" s="2">
        <v>2.5096216899999999</v>
      </c>
      <c r="DM127" s="2">
        <v>0.92234450999999995</v>
      </c>
      <c r="DN127" s="2">
        <v>-49.85621682</v>
      </c>
      <c r="DO127" s="2">
        <v>0.32225890000000001</v>
      </c>
      <c r="DP127" s="2">
        <v>1.2915226800000001</v>
      </c>
      <c r="DQ127" s="2">
        <v>2.1625643000000001</v>
      </c>
      <c r="DR127" s="2">
        <v>0</v>
      </c>
      <c r="DS127" s="2">
        <v>2.9124882400000001</v>
      </c>
      <c r="DT127" s="2">
        <v>-54.921672980000004</v>
      </c>
      <c r="DU127" s="2">
        <v>1.62133661</v>
      </c>
      <c r="DV127" s="2">
        <v>-0.12783888000000024</v>
      </c>
      <c r="DW127" s="2">
        <v>4.0494717600000003</v>
      </c>
      <c r="DX127" s="2">
        <v>1.5362268600000002</v>
      </c>
      <c r="DY127" s="2">
        <v>7.4164379699999996</v>
      </c>
      <c r="DZ127" s="2">
        <v>-51.056513930000001</v>
      </c>
      <c r="EA127" s="2">
        <v>2.8518021600000001</v>
      </c>
      <c r="EB127" s="2">
        <v>5.7850691200000002</v>
      </c>
      <c r="EC127" s="2">
        <v>10.49093998</v>
      </c>
      <c r="ED127" s="2">
        <v>0</v>
      </c>
      <c r="EE127" s="2">
        <v>0</v>
      </c>
      <c r="EF127" s="2">
        <v>-41.842866899999997</v>
      </c>
      <c r="EG127" s="2">
        <v>9.6268853500000002</v>
      </c>
      <c r="EH127" s="2">
        <v>1.3208042710280299</v>
      </c>
      <c r="EI127" s="2">
        <v>7.7545195299999996</v>
      </c>
      <c r="EJ127" s="2">
        <v>1.0854090000000001</v>
      </c>
      <c r="EK127" s="2">
        <v>4.9456982299999996</v>
      </c>
      <c r="EL127" s="2">
        <v>-32.029184456387398</v>
      </c>
      <c r="EM127" s="2">
        <v>1.49556983</v>
      </c>
      <c r="EN127" s="2">
        <v>13.384748159999999</v>
      </c>
      <c r="EO127" s="2">
        <v>8.1583009000000004</v>
      </c>
      <c r="EP127" s="2">
        <v>2.4473099999999999</v>
      </c>
      <c r="EQ127" s="2">
        <v>-2.36946346</v>
      </c>
      <c r="ER127" s="2">
        <v>-50.57960164</v>
      </c>
      <c r="ES127" s="2">
        <v>2.5118274899999999</v>
      </c>
      <c r="ET127" s="2">
        <v>4.3049143900000004</v>
      </c>
      <c r="EU127" s="2">
        <v>4.3688045100000004</v>
      </c>
      <c r="EV127" s="2">
        <v>1.4865541799999999</v>
      </c>
      <c r="EW127" s="2">
        <v>2.6986467099999998</v>
      </c>
      <c r="EX127" s="2">
        <v>-40.531766450380807</v>
      </c>
      <c r="EY127" s="2">
        <v>2.743833</v>
      </c>
      <c r="EZ127" s="2">
        <v>5.8937841000000004</v>
      </c>
      <c r="FA127" s="2">
        <v>7.0544522900000004</v>
      </c>
      <c r="FB127" s="2">
        <v>5.5444057300000003</v>
      </c>
      <c r="FC127" s="2">
        <v>1.47533476</v>
      </c>
      <c r="FD127" s="2">
        <v>-38.878075389999992</v>
      </c>
      <c r="FE127" s="2">
        <v>9.6959487699999993</v>
      </c>
      <c r="FF127" s="2">
        <v>-0.89245661999999992</v>
      </c>
      <c r="FG127" s="2">
        <v>1.3695247800000001</v>
      </c>
      <c r="FH127" s="2">
        <v>0.96479161999999996</v>
      </c>
      <c r="FI127" s="2">
        <v>-2.7958175199999999</v>
      </c>
      <c r="FJ127" s="2">
        <v>-29.869717300000005</v>
      </c>
      <c r="FK127" s="2">
        <v>3.9128602000000003</v>
      </c>
      <c r="FL127" s="2">
        <v>10.46314009</v>
      </c>
      <c r="FM127" s="2">
        <v>4.2395598099999994</v>
      </c>
      <c r="FN127" s="2">
        <v>12.627043140000001</v>
      </c>
      <c r="FO127" s="2">
        <v>-1.5376987900000001</v>
      </c>
      <c r="FP127" s="2">
        <v>-22.801819490000003</v>
      </c>
      <c r="FQ127" s="2">
        <v>1.9212840000000002</v>
      </c>
      <c r="FR127" s="2">
        <v>-1.5948807500000002</v>
      </c>
      <c r="FS127" s="2">
        <v>7.3233594000000002</v>
      </c>
      <c r="FT127" s="2">
        <v>1.46762368</v>
      </c>
      <c r="FU127" s="2">
        <v>2.4095386800000003</v>
      </c>
      <c r="FV127" s="2">
        <v>-28.139297199999998</v>
      </c>
      <c r="FW127" s="2">
        <v>3.0799771800000002</v>
      </c>
      <c r="FX127" s="2">
        <v>2.2307974400000004</v>
      </c>
      <c r="FY127" s="2">
        <v>4.2596792099999998</v>
      </c>
      <c r="FZ127" s="2">
        <v>16.204242000000001</v>
      </c>
      <c r="GA127" s="2">
        <v>-1.4985629599999999</v>
      </c>
      <c r="GB127" s="2">
        <v>-21.537272159999997</v>
      </c>
      <c r="GC127" s="2">
        <v>0</v>
      </c>
      <c r="GD127" s="2">
        <v>16.07665905</v>
      </c>
      <c r="GE127" s="2">
        <v>30.304611979999997</v>
      </c>
      <c r="GF127" s="2">
        <v>7.3024207400000005</v>
      </c>
      <c r="GG127" s="2">
        <v>-2.9634549199999998</v>
      </c>
      <c r="GH127" s="2">
        <v>-36.524992510000004</v>
      </c>
      <c r="GI127" s="2">
        <v>0</v>
      </c>
      <c r="GJ127" s="2">
        <v>4.5244924999999991</v>
      </c>
      <c r="GK127" s="2">
        <v>1.3256462900000001</v>
      </c>
      <c r="GL127" s="2">
        <v>7.3024207400000005</v>
      </c>
      <c r="GM127" s="2">
        <v>-2.9634549199999998</v>
      </c>
      <c r="GN127" s="2">
        <v>-36.524992510000004</v>
      </c>
      <c r="GO127" s="2">
        <v>0</v>
      </c>
      <c r="GP127" s="2">
        <v>4.5244924999999991</v>
      </c>
      <c r="GQ127" s="2">
        <v>1.3256462900000001</v>
      </c>
      <c r="GR127" s="2">
        <v>-0.69354706999999993</v>
      </c>
      <c r="GS127" s="2">
        <v>0</v>
      </c>
      <c r="GT127" s="2">
        <v>-37.848390379999998</v>
      </c>
      <c r="GU127" s="2">
        <v>0</v>
      </c>
      <c r="GV127" s="2">
        <v>4.4390006199999998</v>
      </c>
      <c r="GW127" s="2">
        <v>-1.2484926200000002</v>
      </c>
      <c r="GX127" s="2">
        <v>1.1322000000000001</v>
      </c>
      <c r="GY127" s="2">
        <v>-1.9519185299999999</v>
      </c>
      <c r="GZ127" s="2">
        <v>-38.211809280000004</v>
      </c>
      <c r="HA127" s="2">
        <v>-7.0000000000000001E-3</v>
      </c>
      <c r="HB127" s="2">
        <v>-33.519586020000006</v>
      </c>
      <c r="HC127" s="2">
        <v>-0.22660659999999996</v>
      </c>
      <c r="HD127" s="2">
        <v>65.002319749999998</v>
      </c>
      <c r="HE127" s="2">
        <v>1.3151321299999998</v>
      </c>
      <c r="HF127" s="2">
        <v>-43.060483319999996</v>
      </c>
      <c r="HG127" s="2">
        <v>0.23979039999999996</v>
      </c>
      <c r="HH127" s="2">
        <v>-33.664227000000004</v>
      </c>
      <c r="HI127" s="2">
        <v>-0.39550573999999999</v>
      </c>
      <c r="HJ127" s="2">
        <v>52.760247920000005</v>
      </c>
      <c r="HK127" s="2">
        <v>0</v>
      </c>
      <c r="HL127" s="2">
        <v>-49.001487570000002</v>
      </c>
      <c r="HM127" s="2">
        <v>0</v>
      </c>
      <c r="HN127" s="2">
        <v>-46.589792320000001</v>
      </c>
      <c r="HO127" s="2">
        <v>14.055391460000004</v>
      </c>
      <c r="HP127" s="2">
        <v>4.0949999999999998</v>
      </c>
      <c r="HQ127" s="2">
        <v>8.0108021800000095</v>
      </c>
      <c r="HR127" s="2">
        <v>-59.722071579999998</v>
      </c>
      <c r="HS127" s="2">
        <v>0</v>
      </c>
      <c r="HT127" s="2">
        <v>-56.754434520000004</v>
      </c>
      <c r="HU127" s="2">
        <v>-1.7774527299999903</v>
      </c>
      <c r="HV127" s="2">
        <v>1.09405252</v>
      </c>
      <c r="HW127" s="2">
        <v>1.7797712999999999</v>
      </c>
      <c r="HX127" s="2">
        <v>-66.041912440000004</v>
      </c>
      <c r="HY127" s="2">
        <v>0</v>
      </c>
      <c r="HZ127" s="2">
        <v>-8.9376948599999988</v>
      </c>
      <c r="IA127" s="2">
        <v>-0.57294040000000601</v>
      </c>
      <c r="IB127" s="2">
        <v>-0.66426184999999405</v>
      </c>
      <c r="IC127" s="2">
        <v>0</v>
      </c>
      <c r="ID127" s="2">
        <v>-51.796088170000004</v>
      </c>
      <c r="IE127" s="2">
        <v>-3.1876451600000002</v>
      </c>
      <c r="IF127" s="2">
        <v>21.736314770000014</v>
      </c>
      <c r="IG127" s="2">
        <v>-3.5258900000155E-3</v>
      </c>
      <c r="IH127" s="2">
        <v>-2.915355E-2</v>
      </c>
      <c r="II127" s="2">
        <v>-107.67409745</v>
      </c>
      <c r="IJ127" s="2">
        <v>-50.975404619999999</v>
      </c>
      <c r="IK127" s="2">
        <v>30</v>
      </c>
      <c r="IL127" s="2">
        <v>-32.518729189999995</v>
      </c>
      <c r="IM127" s="2">
        <v>41.179721960000009</v>
      </c>
      <c r="IN127" s="2">
        <v>0</v>
      </c>
      <c r="IO127" s="2">
        <v>0</v>
      </c>
      <c r="IP127" s="2">
        <v>0</v>
      </c>
      <c r="IQ127" s="2">
        <v>0</v>
      </c>
      <c r="IR127" s="2">
        <v>-49.298506289999999</v>
      </c>
      <c r="IS127" s="2">
        <v>0</v>
      </c>
      <c r="IT127" s="2">
        <v>-1.32592369</v>
      </c>
      <c r="IU127" s="2">
        <v>-0.29011321000000001</v>
      </c>
      <c r="IV127" s="2">
        <v>0</v>
      </c>
      <c r="IW127" s="2">
        <v>-2.07420202</v>
      </c>
      <c r="IX127" s="2">
        <v>-52.62047244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-46.889759990000002</v>
      </c>
      <c r="JE127" s="2">
        <v>35.436127689999971</v>
      </c>
      <c r="JF127" s="2">
        <v>0</v>
      </c>
      <c r="JG127" s="2">
        <v>0</v>
      </c>
      <c r="JH127" s="2">
        <v>0</v>
      </c>
      <c r="JI127" s="2">
        <v>0</v>
      </c>
      <c r="JJ127" s="2">
        <v>-56.624933720000001</v>
      </c>
      <c r="JK127" s="2">
        <v>6.6607962800000005</v>
      </c>
      <c r="JL127" s="2">
        <v>1.84</v>
      </c>
      <c r="JM127" s="2">
        <v>5.4898198600000008</v>
      </c>
      <c r="JN127" s="2">
        <v>2.7429999999999999</v>
      </c>
      <c r="JO127" s="2">
        <v>5.2326975400000002</v>
      </c>
      <c r="JP127" s="2">
        <v>-43.24439821</v>
      </c>
      <c r="JQ127" s="2">
        <v>32.674549899999995</v>
      </c>
      <c r="JR127" s="2">
        <v>36.5</v>
      </c>
      <c r="JS127" s="2">
        <v>31.54383009</v>
      </c>
      <c r="JT127" s="2">
        <v>22.3</v>
      </c>
      <c r="JU127" s="2">
        <v>0</v>
      </c>
      <c r="JV127" s="2">
        <v>-41.206539979999995</v>
      </c>
      <c r="JW127" s="2">
        <v>-2.5384456199999974</v>
      </c>
      <c r="JX127" s="2">
        <v>0</v>
      </c>
      <c r="JY127" s="2">
        <v>1.84</v>
      </c>
      <c r="JZ127" s="2">
        <v>0.48866293999999999</v>
      </c>
      <c r="KA127" s="2">
        <v>0</v>
      </c>
      <c r="KB127" s="2">
        <v>-28.61377495</v>
      </c>
      <c r="KC127" s="2">
        <v>0.98706891999999991</v>
      </c>
      <c r="KD127" s="2">
        <v>0.61490564000000003</v>
      </c>
      <c r="KE127" s="2">
        <v>0</v>
      </c>
      <c r="KF127" s="2">
        <v>0</v>
      </c>
      <c r="KG127" s="2">
        <v>0</v>
      </c>
      <c r="KH127" s="2">
        <v>-109.88260978999999</v>
      </c>
      <c r="KI127" s="2">
        <v>-20.561549249999995</v>
      </c>
      <c r="KJ127" s="2">
        <v>6.0518085899999994</v>
      </c>
      <c r="KK127" s="2">
        <v>8.896137100000006</v>
      </c>
      <c r="KL127" s="2">
        <v>0</v>
      </c>
      <c r="KM127" s="2">
        <v>2.94</v>
      </c>
      <c r="KN127" s="2">
        <v>-1.6404328700001987</v>
      </c>
      <c r="KO127" s="2">
        <v>-18.343291519999998</v>
      </c>
      <c r="KP127" s="2">
        <v>-0.50855590000000006</v>
      </c>
      <c r="KQ127" s="2">
        <v>21.95743564</v>
      </c>
      <c r="KR127" s="2">
        <v>7.5</v>
      </c>
    </row>
    <row r="128" spans="1:304" x14ac:dyDescent="0.2">
      <c r="A128" t="s">
        <v>138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138.14542971999998</v>
      </c>
      <c r="HX128" s="2">
        <v>0</v>
      </c>
      <c r="HY128" s="2">
        <v>0</v>
      </c>
      <c r="HZ128" s="2">
        <v>0</v>
      </c>
      <c r="IA128" s="2">
        <v>0</v>
      </c>
      <c r="IB128" s="2">
        <v>7.6548040899999998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2.57178357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17000</v>
      </c>
      <c r="JV128" s="2">
        <v>0</v>
      </c>
      <c r="JW128" s="2">
        <v>0</v>
      </c>
      <c r="JX128" s="2">
        <v>-13089.99684896</v>
      </c>
      <c r="JY128" s="2">
        <v>13088.74364644</v>
      </c>
      <c r="JZ128" s="2">
        <v>4998.0459649499999</v>
      </c>
      <c r="KA128" s="2">
        <v>-6118.6630653299999</v>
      </c>
      <c r="KB128" s="2">
        <v>-4077.1914176400001</v>
      </c>
      <c r="KC128" s="2">
        <v>-17.049842899999998</v>
      </c>
      <c r="KD128" s="2">
        <v>-60.619063089999997</v>
      </c>
      <c r="KE128" s="2">
        <v>-128.687331</v>
      </c>
      <c r="KF128" s="2">
        <v>-215.53844172000004</v>
      </c>
      <c r="KG128" s="2">
        <v>-129.90918212</v>
      </c>
      <c r="KH128" s="2">
        <v>-152.27446992</v>
      </c>
      <c r="KI128" s="2">
        <v>-348.28810762999996</v>
      </c>
      <c r="KJ128" s="2">
        <v>-240.49936603999998</v>
      </c>
      <c r="KK128" s="2">
        <v>-277.08746421000006</v>
      </c>
      <c r="KL128" s="2">
        <v>-384.58696887000002</v>
      </c>
      <c r="KM128" s="2">
        <v>-313.23463530999993</v>
      </c>
      <c r="KN128" s="2">
        <v>-226.8536336199999</v>
      </c>
      <c r="KO128" s="2">
        <v>-469.51793660000004</v>
      </c>
      <c r="KP128" s="2">
        <v>-217.99191343999999</v>
      </c>
      <c r="KQ128" s="2">
        <v>-264.20544453000002</v>
      </c>
      <c r="KR128" s="2">
        <v>-330.66694303999992</v>
      </c>
    </row>
    <row r="129" spans="1:304" x14ac:dyDescent="0.2">
      <c r="A129" t="s">
        <v>53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2.58</v>
      </c>
      <c r="DJ129" s="2">
        <v>0</v>
      </c>
      <c r="DK129" s="2">
        <v>1.78</v>
      </c>
      <c r="DL129" s="2">
        <v>4.51</v>
      </c>
      <c r="DM129" s="2">
        <v>0.60173405999999996</v>
      </c>
      <c r="DN129" s="2">
        <v>0.67826593999999996</v>
      </c>
      <c r="DO129" s="2">
        <v>3.0924134300000001</v>
      </c>
      <c r="DP129" s="2">
        <v>1.4706267900000001</v>
      </c>
      <c r="DQ129" s="2">
        <v>2.9933647099999998</v>
      </c>
      <c r="DR129" s="2">
        <v>0</v>
      </c>
      <c r="DS129" s="2">
        <v>0</v>
      </c>
      <c r="DT129" s="2">
        <v>0</v>
      </c>
      <c r="DU129" s="2">
        <v>52.728752299999996</v>
      </c>
      <c r="DV129" s="2">
        <v>91.062736450000003</v>
      </c>
      <c r="DW129" s="2">
        <v>0</v>
      </c>
      <c r="DX129" s="2">
        <v>7.2109656199999996</v>
      </c>
      <c r="DY129" s="2">
        <v>0</v>
      </c>
      <c r="DZ129" s="2">
        <v>0</v>
      </c>
      <c r="EA129" s="2">
        <v>0</v>
      </c>
      <c r="EB129" s="2">
        <v>0</v>
      </c>
      <c r="EC129" s="2">
        <v>160.215429</v>
      </c>
      <c r="ED129" s="2">
        <v>41.663748490000003</v>
      </c>
      <c r="EE129" s="2">
        <v>12.026999999999999</v>
      </c>
      <c r="EF129" s="2">
        <v>84.472241760000003</v>
      </c>
      <c r="EG129" s="2">
        <v>22.682500000000001</v>
      </c>
      <c r="EH129" s="2">
        <v>0</v>
      </c>
      <c r="EI129" s="2">
        <v>75.001418990000005</v>
      </c>
      <c r="EJ129" s="2">
        <v>2.1728000000000001</v>
      </c>
      <c r="EK129" s="2">
        <v>0</v>
      </c>
      <c r="EL129" s="2">
        <v>25.208129270000001</v>
      </c>
      <c r="EM129" s="2">
        <v>5.2406261999999995</v>
      </c>
      <c r="EN129" s="2">
        <v>11.337947939999999</v>
      </c>
      <c r="EO129" s="2">
        <v>75.825191660000002</v>
      </c>
      <c r="EP129" s="2">
        <v>1.34840933</v>
      </c>
      <c r="EQ129" s="2">
        <v>0</v>
      </c>
      <c r="ER129" s="2">
        <v>1.4018058900000001</v>
      </c>
      <c r="ES129" s="2">
        <v>2.4627470100000002</v>
      </c>
      <c r="ET129" s="2">
        <v>0</v>
      </c>
      <c r="EU129" s="2">
        <v>1.4427901000000001</v>
      </c>
      <c r="EV129" s="2">
        <v>7.2068510799999999</v>
      </c>
      <c r="EW129" s="2">
        <v>4.3346812699999999</v>
      </c>
      <c r="EX129" s="2">
        <v>1.3381425199999999</v>
      </c>
      <c r="EY129" s="2">
        <v>0</v>
      </c>
      <c r="EZ129" s="2">
        <v>5.8664482800000002</v>
      </c>
      <c r="FA129" s="2">
        <v>2.2263244000000002</v>
      </c>
      <c r="FB129" s="2">
        <v>1.762</v>
      </c>
      <c r="FC129" s="2">
        <v>0</v>
      </c>
      <c r="FD129" s="2">
        <v>0</v>
      </c>
      <c r="FE129" s="2">
        <v>0</v>
      </c>
      <c r="FF129" s="2">
        <v>0</v>
      </c>
      <c r="FG129" s="2">
        <v>5.7814330700000003</v>
      </c>
      <c r="FH129" s="2">
        <v>0</v>
      </c>
      <c r="FI129" s="2">
        <v>7.5672318199999999</v>
      </c>
      <c r="FJ129" s="2">
        <v>7.9153127999999997</v>
      </c>
      <c r="FK129" s="2">
        <v>0</v>
      </c>
      <c r="FL129" s="2">
        <v>3.8710179500000002</v>
      </c>
      <c r="FM129" s="2">
        <v>4.79422996</v>
      </c>
      <c r="FN129" s="2">
        <v>6.8344858200000003</v>
      </c>
      <c r="FO129" s="2">
        <v>0</v>
      </c>
      <c r="FP129" s="2">
        <v>8.0958050000000004</v>
      </c>
      <c r="FQ129" s="2">
        <v>6.2492569099999997</v>
      </c>
      <c r="FR129" s="2">
        <v>8.9169461499999993</v>
      </c>
      <c r="FS129" s="2">
        <v>24.026591889999999</v>
      </c>
      <c r="FT129" s="2">
        <v>7.0604136799999999</v>
      </c>
      <c r="FU129" s="2">
        <v>38.242539069999999</v>
      </c>
      <c r="FV129" s="2">
        <v>8.9608251899999996</v>
      </c>
      <c r="FW129" s="2">
        <v>10.71609479</v>
      </c>
      <c r="FX129" s="2">
        <v>10.77912311</v>
      </c>
      <c r="FY129" s="2">
        <v>62.93826009</v>
      </c>
      <c r="FZ129" s="2">
        <v>28.469284980000001</v>
      </c>
      <c r="GA129" s="2">
        <v>4.8654939400000004</v>
      </c>
      <c r="GB129" s="2">
        <v>9.3835014599999997</v>
      </c>
      <c r="GC129" s="2">
        <v>9.2699162099999999</v>
      </c>
      <c r="GD129" s="2">
        <v>7.79311723</v>
      </c>
      <c r="GE129" s="2">
        <v>7.2240503</v>
      </c>
      <c r="GF129" s="2">
        <v>7.6246464999999999</v>
      </c>
      <c r="GG129" s="2">
        <v>7.7001793899999997</v>
      </c>
      <c r="GH129" s="2">
        <v>6.2467331100000001</v>
      </c>
      <c r="GI129" s="2">
        <v>6.8554066799999998</v>
      </c>
      <c r="GJ129" s="2">
        <v>7.9402430099999997</v>
      </c>
      <c r="GK129" s="2">
        <v>9.2561652100000007</v>
      </c>
      <c r="GL129" s="2">
        <v>74.632466480000005</v>
      </c>
      <c r="GM129" s="2">
        <v>6.7716769399999999</v>
      </c>
      <c r="GN129" s="2">
        <v>10.38466496</v>
      </c>
      <c r="GO129" s="2">
        <v>12.50419636</v>
      </c>
      <c r="GP129" s="2">
        <v>8.8960472999999993</v>
      </c>
      <c r="GQ129" s="2">
        <v>10.16168903</v>
      </c>
      <c r="GR129" s="2">
        <v>6.4230309400000003</v>
      </c>
      <c r="GS129" s="2">
        <v>9.9344327299999993</v>
      </c>
      <c r="GT129" s="2">
        <v>13.335233049999999</v>
      </c>
      <c r="GU129" s="2">
        <v>10.252837400000001</v>
      </c>
      <c r="GV129" s="2">
        <v>18.288517599999999</v>
      </c>
      <c r="GW129" s="2">
        <v>81.83303119</v>
      </c>
      <c r="GX129" s="2">
        <v>22.86699578</v>
      </c>
      <c r="GY129" s="2">
        <v>33.871235759999998</v>
      </c>
      <c r="GZ129" s="2">
        <v>15.99786441</v>
      </c>
      <c r="HA129" s="2">
        <v>10.69633938</v>
      </c>
      <c r="HB129" s="2">
        <v>17.582910290000001</v>
      </c>
      <c r="HC129" s="2">
        <v>11.07866505</v>
      </c>
      <c r="HD129" s="2">
        <v>17.73133983</v>
      </c>
      <c r="HE129" s="2">
        <v>21.422263059999999</v>
      </c>
      <c r="HF129" s="2">
        <v>18.32276744</v>
      </c>
      <c r="HG129" s="2">
        <v>13.012716149999999</v>
      </c>
      <c r="HH129" s="2">
        <v>18.298941410000001</v>
      </c>
      <c r="HI129" s="2">
        <v>38.608185900000002</v>
      </c>
      <c r="HJ129" s="2">
        <v>11.70612949</v>
      </c>
      <c r="HK129" s="2">
        <v>28.93600241</v>
      </c>
      <c r="HL129" s="2">
        <v>35.15356731</v>
      </c>
      <c r="HM129" s="2">
        <v>14.32434387</v>
      </c>
      <c r="HN129" s="2">
        <v>28.297457949999998</v>
      </c>
      <c r="HO129" s="2">
        <v>11.28657443</v>
      </c>
      <c r="HP129" s="2">
        <v>29.416682560000002</v>
      </c>
      <c r="HQ129" s="2">
        <v>10.01416766</v>
      </c>
      <c r="HR129" s="2">
        <v>25.016314189999999</v>
      </c>
      <c r="HS129" s="2">
        <v>22.140158939999999</v>
      </c>
      <c r="HT129" s="2">
        <v>15.880470239999999</v>
      </c>
      <c r="HU129" s="2">
        <v>46.531705279999997</v>
      </c>
      <c r="HV129" s="2">
        <v>22.185825919999999</v>
      </c>
      <c r="HW129" s="2">
        <v>13.16323145</v>
      </c>
      <c r="HX129" s="2">
        <v>34.043847169999999</v>
      </c>
      <c r="HY129" s="2">
        <v>27.39144215</v>
      </c>
      <c r="HZ129" s="2">
        <v>13.50352696</v>
      </c>
      <c r="IA129" s="2">
        <v>19.853369870000002</v>
      </c>
      <c r="IB129" s="2">
        <v>21.42737103</v>
      </c>
      <c r="IC129" s="2">
        <v>19.21440497</v>
      </c>
      <c r="ID129" s="2">
        <v>26.816920700000001</v>
      </c>
      <c r="IE129" s="2">
        <v>11.323700759999999</v>
      </c>
      <c r="IF129" s="2">
        <v>18.589666309999998</v>
      </c>
      <c r="IG129" s="2">
        <v>56.656851600000003</v>
      </c>
      <c r="IH129" s="2">
        <v>12.124822569999999</v>
      </c>
      <c r="II129" s="2">
        <v>10.47414309</v>
      </c>
      <c r="IJ129" s="2">
        <v>23.02762246</v>
      </c>
      <c r="IK129" s="2">
        <v>28.491113769999998</v>
      </c>
      <c r="IL129" s="2">
        <v>28.9280419</v>
      </c>
      <c r="IM129" s="2">
        <v>19.279964440000001</v>
      </c>
      <c r="IN129" s="2">
        <v>21.766868550000002</v>
      </c>
      <c r="IO129" s="2">
        <v>40.685241120000001</v>
      </c>
      <c r="IP129" s="2">
        <v>24.64801246</v>
      </c>
      <c r="IQ129" s="2">
        <v>15.828905349999999</v>
      </c>
      <c r="IR129" s="2">
        <v>38.833924279999998</v>
      </c>
      <c r="IS129" s="2">
        <v>39.25125663</v>
      </c>
      <c r="IT129" s="2">
        <v>19.5897307</v>
      </c>
      <c r="IU129" s="2">
        <v>23.379170429999999</v>
      </c>
      <c r="IV129" s="2">
        <v>21.718926660000001</v>
      </c>
      <c r="IW129" s="2">
        <v>38.033611030000003</v>
      </c>
      <c r="IX129" s="2">
        <v>17.74178831</v>
      </c>
      <c r="IY129" s="2">
        <v>18.221721349999999</v>
      </c>
      <c r="IZ129" s="2">
        <v>23.499796010000001</v>
      </c>
      <c r="JA129" s="2">
        <v>27.404560709999998</v>
      </c>
      <c r="JB129" s="2">
        <v>29.531734920000002</v>
      </c>
      <c r="JC129" s="2">
        <v>29.198921089999999</v>
      </c>
      <c r="JD129" s="2">
        <v>24.843214209999999</v>
      </c>
      <c r="JE129" s="2">
        <v>29.657270489999998</v>
      </c>
      <c r="JF129" s="2">
        <v>7.1562524099999996</v>
      </c>
      <c r="JG129" s="2">
        <v>7.2979551000000003</v>
      </c>
      <c r="JH129" s="2">
        <v>8.6757627300000006</v>
      </c>
      <c r="JI129" s="2">
        <v>9.7340475299999998</v>
      </c>
      <c r="JJ129" s="2">
        <v>20.0590586</v>
      </c>
      <c r="JK129" s="2">
        <v>13.91266517</v>
      </c>
      <c r="JL129" s="2">
        <v>24.832623770000001</v>
      </c>
      <c r="JM129" s="2">
        <v>24.046897980000001</v>
      </c>
      <c r="JN129" s="2">
        <v>28.77368139</v>
      </c>
      <c r="JO129" s="2">
        <v>30.811810640000001</v>
      </c>
      <c r="JP129" s="2">
        <v>21.21431643</v>
      </c>
      <c r="JQ129" s="2">
        <v>27.618110829999999</v>
      </c>
      <c r="JR129" s="2">
        <v>4.7116455500000001</v>
      </c>
      <c r="JS129" s="2">
        <v>0</v>
      </c>
      <c r="JT129" s="2">
        <v>0</v>
      </c>
      <c r="JU129" s="2">
        <v>0</v>
      </c>
      <c r="JV129" s="2">
        <v>0</v>
      </c>
      <c r="JW129" s="2">
        <v>0</v>
      </c>
      <c r="JX129" s="2">
        <v>0</v>
      </c>
      <c r="JY129" s="2">
        <v>1.94971523</v>
      </c>
      <c r="JZ129" s="2">
        <v>14.93835442</v>
      </c>
      <c r="KA129" s="2">
        <v>13.093410630000001</v>
      </c>
      <c r="KB129" s="2">
        <v>12.835769689999999</v>
      </c>
      <c r="KC129" s="2">
        <v>29.499568510000003</v>
      </c>
      <c r="KD129" s="2">
        <v>14.638051150000001</v>
      </c>
      <c r="KE129" s="2">
        <v>0</v>
      </c>
      <c r="KF129" s="2">
        <v>0</v>
      </c>
      <c r="KG129" s="2">
        <v>0</v>
      </c>
      <c r="KH129" s="2">
        <v>0</v>
      </c>
      <c r="KI129" s="2">
        <v>15.86661024</v>
      </c>
      <c r="KJ129" s="2">
        <v>15.197803</v>
      </c>
      <c r="KK129" s="2">
        <v>13.056981410000001</v>
      </c>
      <c r="KL129" s="2">
        <v>14.36680183</v>
      </c>
      <c r="KM129" s="2">
        <v>13.529112300000001</v>
      </c>
      <c r="KN129" s="2">
        <v>5.9823487499999999</v>
      </c>
      <c r="KO129" s="2">
        <v>61.757764739999999</v>
      </c>
      <c r="KP129" s="2">
        <v>0.41244399999999998</v>
      </c>
      <c r="KQ129" s="2">
        <v>0.11310000000000001</v>
      </c>
      <c r="KR129" s="2">
        <v>0</v>
      </c>
    </row>
    <row r="130" spans="1:304" x14ac:dyDescent="0.2">
      <c r="A130" t="s">
        <v>54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v>0</v>
      </c>
      <c r="GW130" s="2">
        <v>0</v>
      </c>
      <c r="GX130" s="2">
        <v>0</v>
      </c>
      <c r="GY130" s="2">
        <v>0</v>
      </c>
      <c r="GZ130" s="2">
        <v>0</v>
      </c>
      <c r="HA130" s="2">
        <v>0</v>
      </c>
      <c r="HB130" s="2">
        <v>0</v>
      </c>
      <c r="HC130" s="2">
        <v>0</v>
      </c>
      <c r="HD130" s="2">
        <v>0</v>
      </c>
      <c r="HE130" s="2">
        <v>0</v>
      </c>
      <c r="HF130" s="2">
        <v>0</v>
      </c>
      <c r="HG130" s="2">
        <v>0</v>
      </c>
      <c r="HH130" s="2">
        <v>45.250866690000002</v>
      </c>
      <c r="HI130" s="2">
        <v>0</v>
      </c>
      <c r="HJ130" s="2">
        <v>92.042444599999996</v>
      </c>
      <c r="HK130" s="2">
        <v>68.887385219999999</v>
      </c>
      <c r="HL130" s="2">
        <v>59.339352570000003</v>
      </c>
      <c r="HM130" s="2">
        <v>62.748730500000001</v>
      </c>
      <c r="HN130" s="2">
        <v>65.966177139999999</v>
      </c>
      <c r="HO130" s="2">
        <v>84.643671029999993</v>
      </c>
      <c r="HP130" s="2">
        <v>67.532742880000001</v>
      </c>
      <c r="HQ130" s="2">
        <v>0</v>
      </c>
      <c r="HR130" s="2">
        <v>119.44302264</v>
      </c>
      <c r="HS130" s="2">
        <v>75.133845879999996</v>
      </c>
      <c r="HT130" s="2">
        <v>55.491286649999999</v>
      </c>
      <c r="HU130" s="2">
        <v>92.221375249999994</v>
      </c>
      <c r="HV130" s="2">
        <v>76.233839160000002</v>
      </c>
      <c r="HW130" s="2">
        <v>0</v>
      </c>
      <c r="HX130" s="2">
        <v>72.362421710000007</v>
      </c>
      <c r="HY130" s="2">
        <v>0</v>
      </c>
      <c r="HZ130" s="2">
        <v>0</v>
      </c>
      <c r="IA130" s="2">
        <v>0</v>
      </c>
      <c r="IB130" s="2">
        <v>0</v>
      </c>
      <c r="IC130" s="2">
        <v>0</v>
      </c>
      <c r="ID130" s="2">
        <v>0</v>
      </c>
      <c r="IE130" s="2">
        <v>0</v>
      </c>
      <c r="IF130" s="2">
        <v>0</v>
      </c>
      <c r="IG130" s="2">
        <v>701.05897932000005</v>
      </c>
      <c r="IH130" s="2">
        <v>15.410619329999999</v>
      </c>
      <c r="II130" s="2">
        <v>141.15358165000001</v>
      </c>
      <c r="IJ130" s="2">
        <v>91.668804829999999</v>
      </c>
      <c r="IK130" s="2">
        <v>62.264623620000002</v>
      </c>
      <c r="IL130" s="2">
        <v>70.440428010000005</v>
      </c>
      <c r="IM130" s="2">
        <v>69.667606289999995</v>
      </c>
      <c r="IN130" s="2">
        <v>74.964841149999998</v>
      </c>
      <c r="IO130" s="2">
        <v>68.465786420000001</v>
      </c>
      <c r="IP130" s="2">
        <v>69.13102232</v>
      </c>
      <c r="IQ130" s="2">
        <v>76.765582269999996</v>
      </c>
      <c r="IR130" s="2">
        <v>77.106481160000001</v>
      </c>
      <c r="IS130" s="2">
        <v>76.151175240000001</v>
      </c>
      <c r="IT130" s="2">
        <v>35.794604040000003</v>
      </c>
      <c r="IU130" s="2">
        <v>182.06737552000001</v>
      </c>
      <c r="IV130" s="2">
        <v>0</v>
      </c>
      <c r="IW130" s="2">
        <v>86.354244199999997</v>
      </c>
      <c r="IX130" s="2">
        <v>139.06959208000001</v>
      </c>
      <c r="IY130" s="2">
        <v>0</v>
      </c>
      <c r="IZ130" s="2">
        <v>63.813494570000003</v>
      </c>
      <c r="JA130" s="2">
        <v>69.205896060000001</v>
      </c>
      <c r="JB130" s="2">
        <v>65.612037709999996</v>
      </c>
      <c r="JC130" s="2">
        <v>137.19120404</v>
      </c>
      <c r="JD130" s="2">
        <v>0</v>
      </c>
      <c r="JE130" s="2">
        <v>138.11225482</v>
      </c>
      <c r="JF130" s="2">
        <v>0</v>
      </c>
      <c r="JG130" s="2">
        <v>66.721241890000002</v>
      </c>
      <c r="JH130" s="2">
        <v>94.259446260000004</v>
      </c>
      <c r="JI130" s="2">
        <v>77.216647980000005</v>
      </c>
      <c r="JJ130" s="2">
        <v>69.70366971</v>
      </c>
      <c r="JK130" s="2">
        <v>98.861460699999995</v>
      </c>
      <c r="JL130" s="2">
        <v>75.700834150000006</v>
      </c>
      <c r="JM130" s="2">
        <v>74.616748380000004</v>
      </c>
      <c r="JN130" s="2">
        <v>69.933889769999993</v>
      </c>
      <c r="JO130" s="2">
        <v>61.546526669999999</v>
      </c>
      <c r="JP130" s="2">
        <v>108.83159293999999</v>
      </c>
      <c r="JQ130" s="2">
        <v>174.47088767</v>
      </c>
      <c r="JR130" s="2">
        <v>6.9878170900000001</v>
      </c>
      <c r="JS130" s="2">
        <v>89.034681739999996</v>
      </c>
      <c r="JT130" s="2">
        <v>73.225960760000007</v>
      </c>
      <c r="JU130" s="2">
        <v>489.63137258999996</v>
      </c>
      <c r="JV130" s="2">
        <v>324.90469831000001</v>
      </c>
      <c r="JW130" s="2">
        <v>349.78352866</v>
      </c>
      <c r="JX130" s="2">
        <v>79.879939680000007</v>
      </c>
      <c r="JY130" s="2">
        <v>85.794303849999991</v>
      </c>
      <c r="JZ130" s="2">
        <v>123.99439416</v>
      </c>
      <c r="KA130" s="2">
        <v>85.998157030000002</v>
      </c>
      <c r="KB130" s="2">
        <v>86.343530020000003</v>
      </c>
      <c r="KC130" s="2">
        <v>129.40495018000001</v>
      </c>
      <c r="KD130" s="2">
        <v>91.121434129999997</v>
      </c>
      <c r="KE130" s="2">
        <v>85.679371439999997</v>
      </c>
      <c r="KF130" s="2">
        <v>107.47491234</v>
      </c>
      <c r="KG130" s="2">
        <v>106.73672367</v>
      </c>
      <c r="KH130" s="2">
        <v>90.165557540000009</v>
      </c>
      <c r="KI130" s="2">
        <v>89.760752010000004</v>
      </c>
      <c r="KJ130" s="2">
        <v>97.521921719999995</v>
      </c>
      <c r="KK130" s="2">
        <v>103.07026759</v>
      </c>
      <c r="KL130" s="2">
        <v>94.113905189999997</v>
      </c>
      <c r="KM130" s="2">
        <v>119.1833451</v>
      </c>
      <c r="KN130" s="2">
        <v>105.54358247</v>
      </c>
      <c r="KO130" s="2">
        <v>107.09681236</v>
      </c>
      <c r="KP130" s="2">
        <v>106.08557186</v>
      </c>
      <c r="KQ130" s="2">
        <v>123.46142842</v>
      </c>
      <c r="KR130" s="2">
        <v>121.10215545999999</v>
      </c>
    </row>
    <row r="131" spans="1:304" x14ac:dyDescent="0.2">
      <c r="A131" t="s">
        <v>55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60.394066449079702</v>
      </c>
      <c r="FC131" s="2">
        <v>0</v>
      </c>
      <c r="FD131" s="2">
        <v>11.75198277167072</v>
      </c>
      <c r="FE131" s="2">
        <v>119.11072970883977</v>
      </c>
      <c r="FF131" s="2">
        <v>77.490036236761298</v>
      </c>
      <c r="FG131" s="2">
        <v>53.614790432769787</v>
      </c>
      <c r="FH131" s="2">
        <v>52.981839851122878</v>
      </c>
      <c r="FI131" s="2">
        <v>142.37614222077519</v>
      </c>
      <c r="FJ131" s="2">
        <v>72.187384502883461</v>
      </c>
      <c r="FK131" s="2">
        <v>79.643953615889842</v>
      </c>
      <c r="FL131" s="2">
        <v>143.80595161667222</v>
      </c>
      <c r="FM131" s="2">
        <v>68.339085984431961</v>
      </c>
      <c r="FN131" s="2">
        <v>127.43224018446779</v>
      </c>
      <c r="FO131" s="2">
        <v>7.4655936601195716</v>
      </c>
      <c r="FP131" s="2">
        <v>84.349501205854466</v>
      </c>
      <c r="FQ131" s="2">
        <v>50.818276273910485</v>
      </c>
      <c r="FR131" s="2">
        <v>119.58585766518827</v>
      </c>
      <c r="FS131" s="2">
        <v>172.60498187928096</v>
      </c>
      <c r="FT131" s="2">
        <v>238.22047783335157</v>
      </c>
      <c r="FU131" s="2">
        <v>3.4123630537280638</v>
      </c>
      <c r="FV131" s="2">
        <v>114.68625404675667</v>
      </c>
      <c r="FW131" s="2">
        <v>99.142313141079654</v>
      </c>
      <c r="FX131" s="2">
        <v>80.647225299852522</v>
      </c>
      <c r="FY131" s="2">
        <v>534.16358524216764</v>
      </c>
      <c r="FZ131" s="2">
        <v>193.57533612767142</v>
      </c>
      <c r="GA131" s="2">
        <v>16.6418245585424</v>
      </c>
      <c r="GB131" s="2">
        <v>232.96088476312508</v>
      </c>
      <c r="GC131" s="2">
        <v>375.53620966245711</v>
      </c>
      <c r="GD131" s="2">
        <v>309.59852522916646</v>
      </c>
      <c r="GE131" s="2">
        <v>425.54786301001172</v>
      </c>
      <c r="GF131" s="2">
        <v>234.94981419471594</v>
      </c>
      <c r="GG131" s="2">
        <v>222.0869479166812</v>
      </c>
      <c r="GH131" s="2">
        <v>153.77478203825811</v>
      </c>
      <c r="GI131" s="2">
        <v>311.73663656751711</v>
      </c>
      <c r="GJ131" s="2">
        <v>473.09355542782089</v>
      </c>
      <c r="GK131" s="2">
        <v>325.07021511239265</v>
      </c>
      <c r="GL131" s="2">
        <v>164.49121657329331</v>
      </c>
      <c r="GM131" s="2">
        <v>65.840350638301146</v>
      </c>
      <c r="GN131" s="2">
        <v>711.17106893776031</v>
      </c>
      <c r="GO131" s="2">
        <v>644.82230585135233</v>
      </c>
      <c r="GP131" s="2">
        <v>415.43026228029652</v>
      </c>
      <c r="GQ131" s="2">
        <v>470.267373397028</v>
      </c>
      <c r="GR131" s="2">
        <v>342.64312569873795</v>
      </c>
      <c r="GS131" s="2">
        <v>434.34364016706411</v>
      </c>
      <c r="GT131" s="2">
        <v>260.33194658996393</v>
      </c>
      <c r="GU131" s="2">
        <v>644.51320150504102</v>
      </c>
      <c r="GV131" s="2">
        <v>620.27265382452242</v>
      </c>
      <c r="GW131" s="2">
        <v>60.337887402720263</v>
      </c>
      <c r="GX131" s="2">
        <v>796.38377521149334</v>
      </c>
      <c r="GY131" s="2">
        <v>198.19787471176565</v>
      </c>
      <c r="GZ131" s="2">
        <v>276.57328218071387</v>
      </c>
      <c r="HA131" s="2">
        <v>454.30913012810288</v>
      </c>
      <c r="HB131" s="2">
        <v>1035.5652255713901</v>
      </c>
      <c r="HC131" s="2">
        <v>751.2320747600312</v>
      </c>
      <c r="HD131" s="2">
        <v>411.1034887880752</v>
      </c>
      <c r="HE131" s="2">
        <v>201.95506983025504</v>
      </c>
      <c r="HF131" s="2">
        <v>429.3155948088293</v>
      </c>
      <c r="HG131" s="2">
        <v>1065.4512808422996</v>
      </c>
      <c r="HH131" s="2">
        <v>542.05127324546481</v>
      </c>
      <c r="HI131" s="2">
        <v>109.64358270787635</v>
      </c>
      <c r="HJ131" s="2">
        <v>431.89013446113648</v>
      </c>
      <c r="HK131" s="2">
        <v>-1.6954523726827697</v>
      </c>
      <c r="HL131" s="2">
        <v>383.93131907295071</v>
      </c>
      <c r="HM131" s="2">
        <v>167.48282912778819</v>
      </c>
      <c r="HN131" s="2">
        <v>479.66879427461873</v>
      </c>
      <c r="HO131" s="2">
        <v>691.72728242294068</v>
      </c>
      <c r="HP131" s="2">
        <v>618.83544031002805</v>
      </c>
      <c r="HQ131" s="2">
        <v>645.59506359639352</v>
      </c>
      <c r="HR131" s="2">
        <v>328.38873197087457</v>
      </c>
      <c r="HS131" s="2">
        <v>1079.6996599071144</v>
      </c>
      <c r="HT131" s="2">
        <v>101.52899075868356</v>
      </c>
      <c r="HU131" s="2">
        <v>834.35387705624203</v>
      </c>
      <c r="HV131" s="2">
        <v>146.43045242633394</v>
      </c>
      <c r="HW131" s="2">
        <v>409.69682081851772</v>
      </c>
      <c r="HX131" s="2">
        <v>-63.13429130991009</v>
      </c>
      <c r="HY131" s="2">
        <v>1004.9147983625732</v>
      </c>
      <c r="HZ131" s="2">
        <v>1508.5972430283787</v>
      </c>
      <c r="IA131" s="2">
        <v>967.62776370935467</v>
      </c>
      <c r="IB131" s="2">
        <v>689.87174275589257</v>
      </c>
      <c r="IC131" s="2">
        <v>-3.7720947461101413</v>
      </c>
      <c r="ID131" s="2">
        <v>-50.166034181718679</v>
      </c>
      <c r="IE131" s="2">
        <v>-25.59984489554844</v>
      </c>
      <c r="IF131" s="2">
        <v>112.96754450090833</v>
      </c>
      <c r="IG131" s="2">
        <v>2322.8336606876546</v>
      </c>
      <c r="IH131" s="2">
        <v>975.80081786701351</v>
      </c>
      <c r="II131" s="2">
        <v>-5.7711842360311563</v>
      </c>
      <c r="IJ131" s="2">
        <v>195.64424171845187</v>
      </c>
      <c r="IK131" s="2">
        <v>257.74682967349423</v>
      </c>
      <c r="IL131" s="2">
        <v>-19.588882192171297</v>
      </c>
      <c r="IM131" s="2">
        <v>1159.5845651097416</v>
      </c>
      <c r="IN131" s="2">
        <v>463.54720147928788</v>
      </c>
      <c r="IO131" s="2">
        <v>-47.241162167609396</v>
      </c>
      <c r="IP131" s="2">
        <v>76.032214822512628</v>
      </c>
      <c r="IQ131" s="2">
        <v>634.03445155283157</v>
      </c>
      <c r="IR131" s="2">
        <v>529.84154836304992</v>
      </c>
      <c r="IS131" s="2">
        <v>1998.4082223064379</v>
      </c>
      <c r="IT131" s="2">
        <v>279.6823795851592</v>
      </c>
      <c r="IU131" s="2">
        <v>65.553038748650621</v>
      </c>
      <c r="IV131" s="2">
        <v>-2.1772997062029709</v>
      </c>
      <c r="IW131" s="2">
        <v>305.18956849315532</v>
      </c>
      <c r="IX131" s="2">
        <v>540.3242527779031</v>
      </c>
      <c r="IY131" s="2">
        <v>334.56202414773111</v>
      </c>
      <c r="IZ131" s="2">
        <v>552.35127361491277</v>
      </c>
      <c r="JA131" s="2">
        <v>-40.489711887531712</v>
      </c>
      <c r="JB131" s="2">
        <v>3.7233194736158328</v>
      </c>
      <c r="JC131" s="2">
        <v>100.71316392055537</v>
      </c>
      <c r="JD131" s="2">
        <v>304.15417887354579</v>
      </c>
      <c r="JE131" s="2">
        <v>391.24479198407471</v>
      </c>
      <c r="JF131" s="2">
        <v>-39.339999660893291</v>
      </c>
      <c r="JG131" s="2">
        <v>155.11372505939184</v>
      </c>
      <c r="JH131" s="2">
        <v>8.62078925611236</v>
      </c>
      <c r="JI131" s="2">
        <v>-87.800013931546388</v>
      </c>
      <c r="JJ131" s="2">
        <v>541.07141727507121</v>
      </c>
      <c r="JK131" s="2">
        <v>578.64415699756364</v>
      </c>
      <c r="JL131" s="2">
        <v>105.10027679352915</v>
      </c>
      <c r="JM131" s="2">
        <v>25.037406762476252</v>
      </c>
      <c r="JN131" s="2">
        <v>-60.451257798438441</v>
      </c>
      <c r="JO131" s="2">
        <v>-99.330868259000908</v>
      </c>
      <c r="JP131" s="2">
        <v>335.55619891727008</v>
      </c>
      <c r="JQ131" s="2">
        <v>479.85946202105032</v>
      </c>
      <c r="JR131" s="2">
        <v>111.75211312405162</v>
      </c>
      <c r="JS131" s="2">
        <v>-116.90934268520516</v>
      </c>
      <c r="JT131" s="2">
        <v>-121.2555367626487</v>
      </c>
      <c r="JU131" s="2">
        <v>-60.996539479257351</v>
      </c>
      <c r="JV131" s="2">
        <v>-23.407205909860224</v>
      </c>
      <c r="JW131" s="2">
        <v>9.0167173453936584</v>
      </c>
      <c r="JX131" s="2">
        <v>-11.221641795486613</v>
      </c>
      <c r="JY131" s="2">
        <v>-18.987863679014296</v>
      </c>
      <c r="JZ131" s="2">
        <v>-76.595748110671138</v>
      </c>
      <c r="KA131" s="2">
        <v>-28.748690979177326</v>
      </c>
      <c r="KB131" s="2">
        <v>-60.912702434296207</v>
      </c>
      <c r="KC131" s="2">
        <v>216.67813117431544</v>
      </c>
      <c r="KD131" s="2">
        <v>606.98439849555552</v>
      </c>
      <c r="KE131" s="2">
        <v>242.46747011555556</v>
      </c>
      <c r="KF131" s="2">
        <v>271.21369259555559</v>
      </c>
      <c r="KG131" s="2">
        <v>296.1692876455557</v>
      </c>
      <c r="KH131" s="2">
        <v>299.24551381555563</v>
      </c>
      <c r="KI131" s="2">
        <v>-728.80369918444455</v>
      </c>
      <c r="KJ131" s="2">
        <v>-2124.1022487244445</v>
      </c>
      <c r="KK131" s="2">
        <v>-1349.6658819244444</v>
      </c>
      <c r="KL131" s="2">
        <v>181.72774971555552</v>
      </c>
      <c r="KM131" s="2">
        <v>258.40310801555557</v>
      </c>
      <c r="KN131" s="2">
        <v>266.46519055555564</v>
      </c>
      <c r="KO131" s="2">
        <v>445.29705076555553</v>
      </c>
      <c r="KP131" s="2">
        <v>291.89316468555558</v>
      </c>
      <c r="KQ131" s="2">
        <v>248.10819083555558</v>
      </c>
      <c r="KR131" s="2">
        <v>226.73353912555555</v>
      </c>
    </row>
    <row r="132" spans="1:304" x14ac:dyDescent="0.2">
      <c r="A132" t="s">
        <v>56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0</v>
      </c>
      <c r="GY132" s="2">
        <v>0</v>
      </c>
      <c r="GZ132" s="2">
        <v>0</v>
      </c>
      <c r="HA132" s="2">
        <v>0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0</v>
      </c>
      <c r="HM132" s="2">
        <v>0</v>
      </c>
      <c r="HN132" s="2">
        <v>0</v>
      </c>
      <c r="HO132" s="2">
        <v>0</v>
      </c>
      <c r="HP132" s="2">
        <v>0</v>
      </c>
      <c r="HQ132" s="2">
        <v>0</v>
      </c>
      <c r="HR132" s="2">
        <v>0</v>
      </c>
      <c r="HS132" s="2">
        <v>0</v>
      </c>
      <c r="HT132" s="2">
        <v>0</v>
      </c>
      <c r="HU132" s="2">
        <v>0</v>
      </c>
      <c r="HV132" s="2">
        <v>0</v>
      </c>
      <c r="HW132" s="2">
        <v>0</v>
      </c>
      <c r="HX132" s="2">
        <v>0</v>
      </c>
      <c r="HY132" s="2">
        <v>0</v>
      </c>
      <c r="HZ132" s="2">
        <v>0</v>
      </c>
      <c r="IA132" s="2">
        <v>0</v>
      </c>
      <c r="IB132" s="2">
        <v>0</v>
      </c>
      <c r="IC132" s="2">
        <v>0</v>
      </c>
      <c r="ID132" s="2">
        <v>0</v>
      </c>
      <c r="IE132" s="2">
        <v>0</v>
      </c>
      <c r="IF132" s="2">
        <v>0</v>
      </c>
      <c r="IG132" s="2">
        <v>0</v>
      </c>
      <c r="IH132" s="2">
        <v>0</v>
      </c>
      <c r="II132" s="2">
        <v>0</v>
      </c>
      <c r="IJ132" s="2">
        <v>0</v>
      </c>
      <c r="IK132" s="2">
        <v>0</v>
      </c>
      <c r="IL132" s="2">
        <v>0</v>
      </c>
      <c r="IM132" s="2">
        <v>0</v>
      </c>
      <c r="IN132" s="2">
        <v>0</v>
      </c>
      <c r="IO132" s="2">
        <v>0</v>
      </c>
      <c r="IP132" s="2">
        <v>0</v>
      </c>
      <c r="IQ132" s="2">
        <v>0</v>
      </c>
      <c r="IR132" s="2">
        <v>0</v>
      </c>
      <c r="IS132" s="2">
        <v>0</v>
      </c>
      <c r="IT132" s="2">
        <v>0</v>
      </c>
      <c r="IU132" s="2">
        <v>0</v>
      </c>
      <c r="IV132" s="2">
        <v>0</v>
      </c>
      <c r="IW132" s="2">
        <v>0</v>
      </c>
      <c r="IX132" s="2">
        <v>0</v>
      </c>
      <c r="IY132" s="2">
        <v>0</v>
      </c>
      <c r="IZ132" s="2">
        <v>0</v>
      </c>
      <c r="JA132" s="2">
        <v>1715.2287398599999</v>
      </c>
      <c r="JB132" s="2">
        <v>0</v>
      </c>
      <c r="JC132" s="2">
        <v>0</v>
      </c>
      <c r="JD132" s="2">
        <v>0</v>
      </c>
      <c r="JE132" s="2">
        <v>0.98069114000000002</v>
      </c>
      <c r="JF132" s="2">
        <v>0</v>
      </c>
      <c r="JG132" s="2">
        <v>0</v>
      </c>
      <c r="JH132" s="2">
        <v>0</v>
      </c>
      <c r="JI132" s="2">
        <v>0</v>
      </c>
      <c r="JJ132" s="2">
        <v>0</v>
      </c>
      <c r="JK132" s="2">
        <v>0</v>
      </c>
      <c r="JL132" s="2">
        <v>0</v>
      </c>
      <c r="JM132" s="2">
        <v>0</v>
      </c>
      <c r="JN132" s="2">
        <v>0</v>
      </c>
      <c r="JO132" s="2">
        <v>0</v>
      </c>
      <c r="JP132" s="2">
        <v>0</v>
      </c>
      <c r="JQ132" s="2">
        <v>0</v>
      </c>
      <c r="JR132" s="2">
        <v>0</v>
      </c>
      <c r="JS132" s="2">
        <v>0</v>
      </c>
      <c r="JT132" s="2">
        <v>0</v>
      </c>
      <c r="JU132" s="2">
        <v>0</v>
      </c>
      <c r="JV132" s="2">
        <v>0</v>
      </c>
      <c r="JW132" s="2">
        <v>0</v>
      </c>
      <c r="JX132" s="2">
        <v>36.56418326</v>
      </c>
      <c r="JY132" s="2">
        <v>0</v>
      </c>
      <c r="JZ132" s="2">
        <v>1995.9240287999999</v>
      </c>
      <c r="KA132" s="2">
        <v>2.4666119399999999</v>
      </c>
      <c r="KB132" s="2">
        <v>0</v>
      </c>
      <c r="KC132" s="2">
        <v>0</v>
      </c>
      <c r="KD132" s="2">
        <v>0</v>
      </c>
      <c r="KE132" s="2">
        <v>0</v>
      </c>
      <c r="KF132" s="2">
        <v>0</v>
      </c>
      <c r="KG132" s="2">
        <v>0</v>
      </c>
      <c r="KH132" s="2">
        <v>0</v>
      </c>
      <c r="KI132" s="2">
        <v>0</v>
      </c>
      <c r="KJ132" s="2">
        <v>0</v>
      </c>
      <c r="KK132" s="2">
        <v>0</v>
      </c>
      <c r="KL132" s="2">
        <v>0</v>
      </c>
      <c r="KM132" s="2">
        <v>0</v>
      </c>
      <c r="KN132" s="2">
        <v>0</v>
      </c>
      <c r="KO132" s="2">
        <v>0</v>
      </c>
      <c r="KP132" s="2">
        <v>0</v>
      </c>
      <c r="KQ132" s="2">
        <v>0</v>
      </c>
      <c r="KR132" s="2">
        <v>0</v>
      </c>
    </row>
    <row r="133" spans="1:304" x14ac:dyDescent="0.2">
      <c r="A133" t="s">
        <v>57</v>
      </c>
      <c r="B133" s="2">
        <v>44.92</v>
      </c>
      <c r="C133" s="2">
        <v>87.908999999999992</v>
      </c>
      <c r="D133" s="2">
        <v>91.028999999999996</v>
      </c>
      <c r="E133" s="2">
        <v>70.408000000000001</v>
      </c>
      <c r="F133" s="2">
        <v>51.624000000000002</v>
      </c>
      <c r="G133" s="2">
        <v>66.629000000000005</v>
      </c>
      <c r="H133" s="2">
        <v>71.412999999999997</v>
      </c>
      <c r="I133" s="2">
        <v>54.34</v>
      </c>
      <c r="J133" s="2">
        <v>67.463999999999999</v>
      </c>
      <c r="K133" s="2">
        <v>62.691000000000003</v>
      </c>
      <c r="L133" s="2">
        <v>96.079000000000008</v>
      </c>
      <c r="M133" s="2">
        <v>106.833</v>
      </c>
      <c r="N133" s="2">
        <v>4.875</v>
      </c>
      <c r="O133" s="2">
        <v>3.55</v>
      </c>
      <c r="P133" s="2">
        <v>13.866</v>
      </c>
      <c r="Q133" s="2">
        <v>25.033999999999999</v>
      </c>
      <c r="R133" s="2">
        <v>0.95499999999999996</v>
      </c>
      <c r="S133" s="2">
        <v>1.431</v>
      </c>
      <c r="T133" s="2">
        <v>12.941000000000001</v>
      </c>
      <c r="U133" s="2">
        <v>10.52</v>
      </c>
      <c r="V133" s="2">
        <v>5.6130000000000004</v>
      </c>
      <c r="W133" s="2">
        <v>9.8689999999999998</v>
      </c>
      <c r="X133" s="2">
        <v>12.148</v>
      </c>
      <c r="Y133" s="2">
        <v>36.279000000000003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0.99329102000000002</v>
      </c>
      <c r="CI133" s="2">
        <v>0.52903986000000003</v>
      </c>
      <c r="CJ133" s="2">
        <v>4.4743640899999999</v>
      </c>
      <c r="CK133" s="2">
        <v>1.6479733999999999</v>
      </c>
      <c r="CL133" s="2">
        <v>1.32469725</v>
      </c>
      <c r="CM133" s="2">
        <v>4.2458855900000003</v>
      </c>
      <c r="CN133" s="2">
        <v>13.653183800000001</v>
      </c>
      <c r="CO133" s="2">
        <v>1.54027179</v>
      </c>
      <c r="CP133" s="2">
        <v>1.6446599099999999</v>
      </c>
      <c r="CQ133" s="2">
        <v>0.86020843999999996</v>
      </c>
      <c r="CR133" s="2">
        <v>3.39856172</v>
      </c>
      <c r="CS133" s="2">
        <v>12.104581720000001</v>
      </c>
      <c r="CT133" s="2">
        <v>0.27141746</v>
      </c>
      <c r="CU133" s="2">
        <v>2.36800693</v>
      </c>
      <c r="CV133" s="2">
        <v>1.46024183</v>
      </c>
      <c r="CW133" s="2">
        <v>1.81529951</v>
      </c>
      <c r="CX133" s="2">
        <v>3.2768550900000002</v>
      </c>
      <c r="CY133" s="2">
        <v>3.36483942</v>
      </c>
      <c r="CZ133" s="2">
        <v>1.8477982500000001</v>
      </c>
      <c r="DA133" s="2">
        <v>8.0775623799999998</v>
      </c>
      <c r="DB133" s="2">
        <v>3.49158569</v>
      </c>
      <c r="DC133" s="2">
        <v>1.98198115</v>
      </c>
      <c r="DD133" s="2">
        <v>8.2269173299999991</v>
      </c>
      <c r="DE133" s="2">
        <v>28.51504959</v>
      </c>
      <c r="DF133" s="2">
        <v>13.00368516</v>
      </c>
      <c r="DG133" s="2">
        <v>1.2959599799999999</v>
      </c>
      <c r="DH133" s="2">
        <v>4.5119293499999999</v>
      </c>
      <c r="DI133" s="2">
        <v>1.21398425</v>
      </c>
      <c r="DJ133" s="2">
        <v>2.6547727399999999</v>
      </c>
      <c r="DK133" s="2">
        <v>4.3561810200000002</v>
      </c>
      <c r="DL133" s="2">
        <v>9.6903658099999994</v>
      </c>
      <c r="DM133" s="2">
        <v>3.2629326399999998</v>
      </c>
      <c r="DN133" s="2">
        <v>3.0009766400000002</v>
      </c>
      <c r="DO133" s="2">
        <v>4.2252339699999997</v>
      </c>
      <c r="DP133" s="2">
        <v>8.0437184800000008</v>
      </c>
      <c r="DQ133" s="2">
        <v>15.47350599</v>
      </c>
      <c r="DR133" s="2">
        <v>21.823775829999999</v>
      </c>
      <c r="DS133" s="2">
        <v>12.784114259999999</v>
      </c>
      <c r="DT133" s="2">
        <v>39.357872530000002</v>
      </c>
      <c r="DU133" s="2">
        <v>14.453426759999999</v>
      </c>
      <c r="DV133" s="2">
        <v>17.718614609999999</v>
      </c>
      <c r="DW133" s="2">
        <v>22.174755959999999</v>
      </c>
      <c r="DX133" s="2">
        <v>10.397775920000001</v>
      </c>
      <c r="DY133" s="2">
        <v>13.939427029999999</v>
      </c>
      <c r="DZ133" s="2">
        <v>9.2589360000000003</v>
      </c>
      <c r="EA133" s="2">
        <v>14.90745027</v>
      </c>
      <c r="EB133" s="2">
        <v>51.743909739999999</v>
      </c>
      <c r="EC133" s="2">
        <v>80.518130440000007</v>
      </c>
      <c r="ED133" s="2">
        <v>21.241887439999999</v>
      </c>
      <c r="EE133" s="2">
        <v>15.791282089999999</v>
      </c>
      <c r="EF133" s="2">
        <v>29.783696959999997</v>
      </c>
      <c r="EG133" s="2">
        <v>25.86886771</v>
      </c>
      <c r="EH133" s="2">
        <v>19.13355851</v>
      </c>
      <c r="EI133" s="2">
        <v>20.79985727</v>
      </c>
      <c r="EJ133" s="2">
        <v>21.376687920000002</v>
      </c>
      <c r="EK133" s="2">
        <v>16.558467280000002</v>
      </c>
      <c r="EL133" s="2">
        <v>20.82893207</v>
      </c>
      <c r="EM133" s="2">
        <v>21.775187930000001</v>
      </c>
      <c r="EN133" s="2">
        <v>23.100326710000001</v>
      </c>
      <c r="EO133" s="2">
        <v>47.411111069999997</v>
      </c>
      <c r="EP133" s="2">
        <v>15.441724100000002</v>
      </c>
      <c r="EQ133" s="2">
        <v>39.056363949999998</v>
      </c>
      <c r="ER133" s="2">
        <v>27.039339120000001</v>
      </c>
      <c r="ES133" s="2">
        <v>13.021707299999999</v>
      </c>
      <c r="ET133" s="2">
        <v>26.83689017</v>
      </c>
      <c r="EU133" s="2">
        <v>16.16087774</v>
      </c>
      <c r="EV133" s="2">
        <v>110.38578689000001</v>
      </c>
      <c r="EW133" s="2">
        <v>179.28339091000001</v>
      </c>
      <c r="EX133" s="2">
        <v>15.82926425</v>
      </c>
      <c r="EY133" s="2">
        <v>13.931701869999999</v>
      </c>
      <c r="EZ133" s="2">
        <v>13.166405490000001</v>
      </c>
      <c r="FA133" s="2">
        <v>22.337880940000002</v>
      </c>
      <c r="FB133" s="2">
        <v>401.36256371999997</v>
      </c>
      <c r="FC133" s="2">
        <v>23.33354997</v>
      </c>
      <c r="FD133" s="2">
        <v>207.39504412100001</v>
      </c>
      <c r="FE133" s="2">
        <v>15.415895300000001</v>
      </c>
      <c r="FF133" s="2">
        <v>251.48805247999999</v>
      </c>
      <c r="FG133" s="2">
        <v>33.768226139999996</v>
      </c>
      <c r="FH133" s="2">
        <v>30.521732359999998</v>
      </c>
      <c r="FI133" s="2">
        <v>20.656794899999998</v>
      </c>
      <c r="FJ133" s="2">
        <v>21.501458</v>
      </c>
      <c r="FK133" s="2">
        <v>101.17036727</v>
      </c>
      <c r="FL133" s="2">
        <v>394.68195199000002</v>
      </c>
      <c r="FM133" s="2">
        <v>445.09535019999998</v>
      </c>
      <c r="FN133" s="2">
        <v>32.06192437</v>
      </c>
      <c r="FO133" s="2">
        <v>19.17094294</v>
      </c>
      <c r="FP133" s="2">
        <v>20.424947969999998</v>
      </c>
      <c r="FQ133" s="2">
        <v>15.594012750000001</v>
      </c>
      <c r="FR133" s="2">
        <v>24.900831249999996</v>
      </c>
      <c r="FS133" s="2">
        <v>20.116014569999997</v>
      </c>
      <c r="FT133" s="2">
        <v>25.036464580000001</v>
      </c>
      <c r="FU133" s="2">
        <v>19.727415329999999</v>
      </c>
      <c r="FV133" s="2">
        <v>43.176392129999996</v>
      </c>
      <c r="FW133" s="2">
        <v>783.29665750999993</v>
      </c>
      <c r="FX133" s="2">
        <v>44.385001150000001</v>
      </c>
      <c r="FY133" s="2">
        <v>240.93438593000002</v>
      </c>
      <c r="FZ133" s="2">
        <v>369.75886785</v>
      </c>
      <c r="GA133" s="2">
        <v>33.53213229</v>
      </c>
      <c r="GB133" s="2">
        <v>658.92975036999997</v>
      </c>
      <c r="GC133" s="2">
        <v>35.103983620000001</v>
      </c>
      <c r="GD133" s="2">
        <v>33.128916360000005</v>
      </c>
      <c r="GE133" s="2">
        <v>97.495337310000011</v>
      </c>
      <c r="GF133" s="2">
        <v>266.90429877999998</v>
      </c>
      <c r="GG133" s="2">
        <v>81.092082089999991</v>
      </c>
      <c r="GH133" s="2">
        <v>150.61282492999999</v>
      </c>
      <c r="GI133" s="2">
        <v>403.38135377000003</v>
      </c>
      <c r="GJ133" s="2">
        <v>35.112218100000007</v>
      </c>
      <c r="GK133" s="2">
        <v>215.12176610999998</v>
      </c>
      <c r="GL133" s="2">
        <v>57.677507940000005</v>
      </c>
      <c r="GM133" s="2">
        <v>22.26244617</v>
      </c>
      <c r="GN133" s="2">
        <v>29.766607750000002</v>
      </c>
      <c r="GO133" s="2">
        <v>67.557345810000001</v>
      </c>
      <c r="GP133" s="2">
        <v>38.137253739999998</v>
      </c>
      <c r="GQ133" s="2">
        <v>715.04500346999998</v>
      </c>
      <c r="GR133" s="2">
        <v>553.60234735999995</v>
      </c>
      <c r="GS133" s="2">
        <v>1475.6132867899998</v>
      </c>
      <c r="GT133" s="2">
        <v>2544.4532318899996</v>
      </c>
      <c r="GU133" s="2">
        <v>2396.1943970800003</v>
      </c>
      <c r="GV133" s="2">
        <v>36.031577970000001</v>
      </c>
      <c r="GW133" s="2">
        <v>1683.6960107999998</v>
      </c>
      <c r="GX133" s="2">
        <v>732.29370919999997</v>
      </c>
      <c r="GY133" s="2">
        <v>398.60637650000001</v>
      </c>
      <c r="GZ133" s="2">
        <v>1746.0884402300001</v>
      </c>
      <c r="HA133" s="2">
        <v>40.443199100000001</v>
      </c>
      <c r="HB133" s="2">
        <v>556.63395808999996</v>
      </c>
      <c r="HC133" s="2">
        <v>832.53487409000002</v>
      </c>
      <c r="HD133" s="2">
        <v>1247.34211237</v>
      </c>
      <c r="HE133" s="2">
        <v>2019.6687306499998</v>
      </c>
      <c r="HF133" s="2">
        <v>1586.5078167899999</v>
      </c>
      <c r="HG133" s="2">
        <v>1165.5211206900001</v>
      </c>
      <c r="HH133" s="2">
        <v>60.442856090000006</v>
      </c>
      <c r="HI133" s="2">
        <v>240.40494342000002</v>
      </c>
      <c r="HJ133" s="2">
        <v>1270.50806906</v>
      </c>
      <c r="HK133" s="2">
        <v>12.499996880000001</v>
      </c>
      <c r="HL133" s="2">
        <v>17.491859550000001</v>
      </c>
      <c r="HM133" s="2">
        <v>11.362760809999999</v>
      </c>
      <c r="HN133" s="2">
        <v>13.64062212</v>
      </c>
      <c r="HO133" s="2">
        <v>16.1100675</v>
      </c>
      <c r="HP133" s="2">
        <v>20.685234529999999</v>
      </c>
      <c r="HQ133" s="2">
        <v>47.868546010000003</v>
      </c>
      <c r="HR133" s="2">
        <v>26.372379529999996</v>
      </c>
      <c r="HS133" s="2">
        <v>282.41843834000002</v>
      </c>
      <c r="HT133" s="2">
        <v>25.91704477</v>
      </c>
      <c r="HU133" s="2">
        <v>42.866117729999999</v>
      </c>
      <c r="HV133" s="2">
        <v>113.09527832000001</v>
      </c>
      <c r="HW133" s="2">
        <v>20.27207555</v>
      </c>
      <c r="HX133" s="2">
        <v>105.19404596999999</v>
      </c>
      <c r="HY133" s="2">
        <v>40.045173560000002</v>
      </c>
      <c r="HZ133" s="2">
        <v>18.438791569999999</v>
      </c>
      <c r="IA133" s="2">
        <v>225.24807194000002</v>
      </c>
      <c r="IB133" s="2">
        <v>91.346850359999991</v>
      </c>
      <c r="IC133" s="2">
        <v>30.65591783</v>
      </c>
      <c r="ID133" s="2">
        <v>21.544813609999999</v>
      </c>
      <c r="IE133" s="2">
        <v>23.400522760000001</v>
      </c>
      <c r="IF133" s="2">
        <v>182.61445610999999</v>
      </c>
      <c r="IG133" s="2">
        <v>110.98763755</v>
      </c>
      <c r="IH133" s="2">
        <v>11.21591278</v>
      </c>
      <c r="II133" s="2">
        <v>21.633996619999998</v>
      </c>
      <c r="IJ133" s="2">
        <v>24.17062791</v>
      </c>
      <c r="IK133" s="2">
        <v>22.975285469999999</v>
      </c>
      <c r="IL133" s="2">
        <v>21.565244160000002</v>
      </c>
      <c r="IM133" s="2">
        <v>24.863166110000002</v>
      </c>
      <c r="IN133" s="2">
        <v>20.00232638</v>
      </c>
      <c r="IO133" s="2">
        <v>24.679328250000001</v>
      </c>
      <c r="IP133" s="2">
        <v>29.425851479999999</v>
      </c>
      <c r="IQ133" s="2">
        <v>21.279529440000001</v>
      </c>
      <c r="IR133" s="2">
        <v>23.281242450000001</v>
      </c>
      <c r="IS133" s="2">
        <v>67.415237929999989</v>
      </c>
      <c r="IT133" s="2">
        <v>0</v>
      </c>
      <c r="IU133" s="2">
        <v>0</v>
      </c>
      <c r="IV133" s="2">
        <v>0</v>
      </c>
      <c r="IW133" s="2">
        <v>0</v>
      </c>
      <c r="IX133" s="2">
        <v>0</v>
      </c>
      <c r="IY133" s="2">
        <v>0</v>
      </c>
      <c r="IZ133" s="2">
        <v>0</v>
      </c>
      <c r="JA133" s="2">
        <v>0</v>
      </c>
      <c r="JB133" s="2">
        <v>0</v>
      </c>
      <c r="JC133" s="2">
        <v>0</v>
      </c>
      <c r="JD133" s="2">
        <v>0</v>
      </c>
      <c r="JE133" s="2">
        <v>0</v>
      </c>
      <c r="JF133" s="2">
        <v>0</v>
      </c>
      <c r="JG133" s="2">
        <v>0</v>
      </c>
      <c r="JH133" s="2">
        <v>0</v>
      </c>
      <c r="JI133" s="2">
        <v>0</v>
      </c>
      <c r="JJ133" s="2">
        <v>0</v>
      </c>
      <c r="JK133" s="2">
        <v>0</v>
      </c>
      <c r="JL133" s="2">
        <v>0</v>
      </c>
      <c r="JM133" s="2">
        <v>0</v>
      </c>
      <c r="JN133" s="2">
        <v>0</v>
      </c>
      <c r="JO133" s="2">
        <v>0</v>
      </c>
      <c r="JP133" s="2">
        <v>0</v>
      </c>
      <c r="JQ133" s="2">
        <v>0</v>
      </c>
      <c r="JR133" s="2">
        <v>0</v>
      </c>
      <c r="JS133" s="2">
        <v>0</v>
      </c>
      <c r="JT133" s="2">
        <v>0</v>
      </c>
      <c r="JU133" s="2">
        <v>0</v>
      </c>
      <c r="JV133" s="2">
        <v>0</v>
      </c>
      <c r="JW133" s="2">
        <v>0</v>
      </c>
      <c r="JX133" s="2">
        <v>0</v>
      </c>
      <c r="JY133" s="2">
        <v>0</v>
      </c>
      <c r="JZ133" s="2">
        <v>0</v>
      </c>
      <c r="KA133" s="2">
        <v>0</v>
      </c>
      <c r="KB133" s="2">
        <v>0</v>
      </c>
      <c r="KC133" s="2">
        <v>0</v>
      </c>
      <c r="KD133" s="2">
        <v>0</v>
      </c>
      <c r="KE133" s="2">
        <v>0</v>
      </c>
      <c r="KF133" s="2">
        <v>0</v>
      </c>
      <c r="KG133" s="2">
        <v>0</v>
      </c>
      <c r="KH133" s="2">
        <v>0</v>
      </c>
      <c r="KI133" s="2">
        <v>0</v>
      </c>
      <c r="KJ133" s="2">
        <v>0</v>
      </c>
      <c r="KK133" s="2">
        <v>0</v>
      </c>
      <c r="KL133" s="2">
        <v>0</v>
      </c>
      <c r="KM133" s="2">
        <v>0</v>
      </c>
      <c r="KN133" s="2">
        <v>0</v>
      </c>
      <c r="KO133" s="2">
        <v>0</v>
      </c>
      <c r="KP133" s="2">
        <v>0</v>
      </c>
      <c r="KQ133" s="2">
        <v>0</v>
      </c>
      <c r="KR133" s="2">
        <v>0</v>
      </c>
    </row>
    <row r="134" spans="1:304" x14ac:dyDescent="0.2">
      <c r="A134" t="s">
        <v>139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517.99932580999996</v>
      </c>
      <c r="GS134" s="2">
        <v>1449.99850539</v>
      </c>
      <c r="GT134" s="2">
        <v>2049.9999147799999</v>
      </c>
      <c r="GU134" s="2">
        <v>2349.9999881900003</v>
      </c>
      <c r="GV134" s="2">
        <v>0</v>
      </c>
      <c r="GW134" s="2">
        <v>1499.9991148399999</v>
      </c>
      <c r="GX134" s="2">
        <v>688.70749851999994</v>
      </c>
      <c r="GY134" s="2">
        <v>363.10863191999999</v>
      </c>
      <c r="GZ134" s="2">
        <v>1721</v>
      </c>
      <c r="HA134" s="2">
        <v>0</v>
      </c>
      <c r="HB134" s="2">
        <v>529</v>
      </c>
      <c r="HC134" s="2">
        <v>800</v>
      </c>
      <c r="HD134" s="2">
        <v>1200</v>
      </c>
      <c r="HE134" s="2">
        <v>1150</v>
      </c>
      <c r="HF134" s="2">
        <v>1548.1838695599999</v>
      </c>
      <c r="HG134" s="2">
        <v>1000</v>
      </c>
      <c r="HH134" s="2">
        <v>0</v>
      </c>
      <c r="HI134" s="2">
        <v>207.7357341</v>
      </c>
      <c r="HJ134" s="2">
        <v>1250</v>
      </c>
      <c r="HK134" s="2">
        <v>0</v>
      </c>
      <c r="HL134" s="2">
        <v>0</v>
      </c>
      <c r="HM134" s="2">
        <v>0</v>
      </c>
      <c r="HN134" s="2">
        <v>0</v>
      </c>
      <c r="HO134" s="2">
        <v>0</v>
      </c>
      <c r="HP134" s="2">
        <v>0</v>
      </c>
      <c r="HQ134" s="2">
        <v>0</v>
      </c>
      <c r="HR134" s="2">
        <v>0</v>
      </c>
      <c r="HS134" s="2">
        <v>10.757097249999999</v>
      </c>
      <c r="HT134" s="2">
        <v>0</v>
      </c>
      <c r="HU134" s="2">
        <v>0</v>
      </c>
      <c r="HV134" s="2">
        <v>34.150033209999997</v>
      </c>
      <c r="HW134" s="2">
        <v>0</v>
      </c>
      <c r="HX134" s="2">
        <v>80.64793521</v>
      </c>
      <c r="HY134" s="2">
        <v>23.523258590000001</v>
      </c>
      <c r="HZ134" s="2">
        <v>0</v>
      </c>
      <c r="IA134" s="2">
        <v>20.329976439999999</v>
      </c>
      <c r="IB134" s="2">
        <v>77.439840579999995</v>
      </c>
      <c r="IC134" s="2">
        <v>15.63702325</v>
      </c>
      <c r="ID134" s="2">
        <v>7.1306943299999999</v>
      </c>
      <c r="IE134" s="2">
        <v>6.2567942700000003</v>
      </c>
      <c r="IF134" s="2">
        <v>4.1302120499999999</v>
      </c>
      <c r="IG134" s="2">
        <v>34.749009739999998</v>
      </c>
      <c r="IH134" s="2">
        <v>0</v>
      </c>
      <c r="II134" s="2">
        <v>0</v>
      </c>
      <c r="IJ134" s="2">
        <v>0</v>
      </c>
      <c r="IK134" s="2">
        <v>0</v>
      </c>
      <c r="IL134" s="2">
        <v>0</v>
      </c>
      <c r="IM134" s="2">
        <v>0</v>
      </c>
      <c r="IN134" s="2">
        <v>0</v>
      </c>
      <c r="IO134" s="2">
        <v>0</v>
      </c>
      <c r="IP134" s="2">
        <v>0</v>
      </c>
      <c r="IQ134" s="2">
        <v>0</v>
      </c>
      <c r="IR134" s="2">
        <v>0</v>
      </c>
      <c r="IS134" s="2">
        <v>0</v>
      </c>
      <c r="IT134" s="2">
        <v>0</v>
      </c>
      <c r="IU134" s="2">
        <v>0</v>
      </c>
      <c r="IV134" s="2">
        <v>0</v>
      </c>
      <c r="IW134" s="2">
        <v>0</v>
      </c>
      <c r="IX134" s="2">
        <v>0</v>
      </c>
      <c r="IY134" s="2">
        <v>0</v>
      </c>
      <c r="IZ134" s="2">
        <v>0</v>
      </c>
      <c r="JA134" s="2">
        <v>0</v>
      </c>
      <c r="JB134" s="2">
        <v>0</v>
      </c>
      <c r="JC134" s="2">
        <v>0</v>
      </c>
      <c r="JD134" s="2">
        <v>0</v>
      </c>
      <c r="JE134" s="2">
        <v>0</v>
      </c>
      <c r="JF134" s="2">
        <v>0</v>
      </c>
      <c r="JG134" s="2">
        <v>0</v>
      </c>
      <c r="JH134" s="2">
        <v>0</v>
      </c>
      <c r="JI134" s="2">
        <v>0</v>
      </c>
      <c r="JJ134" s="2">
        <v>0</v>
      </c>
      <c r="JK134" s="2">
        <v>0</v>
      </c>
      <c r="JL134" s="2">
        <v>0</v>
      </c>
      <c r="JM134" s="2">
        <v>0</v>
      </c>
      <c r="JN134" s="2">
        <v>0</v>
      </c>
      <c r="JO134" s="2">
        <v>0</v>
      </c>
      <c r="JP134" s="2">
        <v>0</v>
      </c>
      <c r="JQ134" s="2">
        <v>0</v>
      </c>
      <c r="JR134" s="2">
        <v>0</v>
      </c>
      <c r="JS134" s="2">
        <v>0</v>
      </c>
      <c r="JT134" s="2">
        <v>0</v>
      </c>
      <c r="JU134" s="2">
        <v>0</v>
      </c>
      <c r="JV134" s="2">
        <v>0</v>
      </c>
      <c r="JW134" s="2">
        <v>0</v>
      </c>
      <c r="JX134" s="2">
        <v>0</v>
      </c>
      <c r="JY134" s="2">
        <v>0</v>
      </c>
      <c r="JZ134" s="2">
        <v>0</v>
      </c>
      <c r="KA134" s="2">
        <v>0</v>
      </c>
      <c r="KB134" s="2">
        <v>0</v>
      </c>
      <c r="KC134" s="2">
        <v>0</v>
      </c>
      <c r="KD134" s="2">
        <v>0</v>
      </c>
      <c r="KE134" s="2">
        <v>0</v>
      </c>
      <c r="KF134" s="2">
        <v>0</v>
      </c>
      <c r="KG134" s="2">
        <v>0</v>
      </c>
      <c r="KH134" s="2">
        <v>0</v>
      </c>
      <c r="KI134" s="2">
        <v>0</v>
      </c>
      <c r="KJ134" s="2">
        <v>0</v>
      </c>
      <c r="KK134" s="2">
        <v>0</v>
      </c>
      <c r="KL134" s="2">
        <v>0</v>
      </c>
      <c r="KM134" s="2">
        <v>0</v>
      </c>
      <c r="KN134" s="2">
        <v>0</v>
      </c>
      <c r="KO134" s="2">
        <v>0</v>
      </c>
      <c r="KP134" s="2">
        <v>0</v>
      </c>
      <c r="KQ134" s="2">
        <v>0</v>
      </c>
      <c r="KR134" s="2">
        <v>0</v>
      </c>
    </row>
    <row r="135" spans="1:304" x14ac:dyDescent="0.2">
      <c r="A135" t="s">
        <v>140</v>
      </c>
      <c r="B135" s="2">
        <v>44.92</v>
      </c>
      <c r="C135" s="2">
        <v>87.908999999999992</v>
      </c>
      <c r="D135" s="2">
        <v>91.028999999999996</v>
      </c>
      <c r="E135" s="2">
        <v>70.408000000000001</v>
      </c>
      <c r="F135" s="2">
        <v>51.624000000000002</v>
      </c>
      <c r="G135" s="2">
        <v>66.629000000000005</v>
      </c>
      <c r="H135" s="2">
        <v>71.412999999999997</v>
      </c>
      <c r="I135" s="2">
        <v>54.34</v>
      </c>
      <c r="J135" s="2">
        <v>67.463999999999999</v>
      </c>
      <c r="K135" s="2">
        <v>62.691000000000003</v>
      </c>
      <c r="L135" s="2">
        <v>96.079000000000008</v>
      </c>
      <c r="M135" s="2">
        <v>106.833</v>
      </c>
      <c r="N135" s="2">
        <v>4.875</v>
      </c>
      <c r="O135" s="2">
        <v>3.55</v>
      </c>
      <c r="P135" s="2">
        <v>13.866</v>
      </c>
      <c r="Q135" s="2">
        <v>25.033999999999999</v>
      </c>
      <c r="R135" s="2">
        <v>0.95499999999999996</v>
      </c>
      <c r="S135" s="2">
        <v>1.431</v>
      </c>
      <c r="T135" s="2">
        <v>12.941000000000001</v>
      </c>
      <c r="U135" s="2">
        <v>10.52</v>
      </c>
      <c r="V135" s="2">
        <v>5.6130000000000004</v>
      </c>
      <c r="W135" s="2">
        <v>9.8689999999999998</v>
      </c>
      <c r="X135" s="2">
        <v>12.148</v>
      </c>
      <c r="Y135" s="2">
        <v>36.279000000000003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10.141405730000001</v>
      </c>
      <c r="EQ135" s="2">
        <v>4.4044952000000004</v>
      </c>
      <c r="ER135" s="2">
        <v>8.9438866699999995</v>
      </c>
      <c r="ES135" s="2">
        <v>8.9391755100000001</v>
      </c>
      <c r="ET135" s="2">
        <v>11.54277021</v>
      </c>
      <c r="EU135" s="2">
        <v>12.62509695</v>
      </c>
      <c r="EV135" s="2">
        <v>11.47759072</v>
      </c>
      <c r="EW135" s="2">
        <v>6.3883797400000004</v>
      </c>
      <c r="EX135" s="2">
        <v>9.9834087199999999</v>
      </c>
      <c r="EY135" s="2">
        <v>11.80547256</v>
      </c>
      <c r="EZ135" s="2">
        <v>12.77014945</v>
      </c>
      <c r="FA135" s="2">
        <v>17.024411700000002</v>
      </c>
      <c r="FB135" s="2">
        <v>16.515967929999999</v>
      </c>
      <c r="FC135" s="2">
        <v>7.8582294399999997</v>
      </c>
      <c r="FD135" s="2">
        <v>27.914909829999999</v>
      </c>
      <c r="FE135" s="2">
        <v>13.36420148</v>
      </c>
      <c r="FF135" s="2">
        <v>24.121881770000002</v>
      </c>
      <c r="FG135" s="2">
        <v>12.7605159</v>
      </c>
      <c r="FH135" s="2">
        <v>18.22553156</v>
      </c>
      <c r="FI135" s="2">
        <v>18.242774539999999</v>
      </c>
      <c r="FJ135" s="2">
        <v>18.668764100000001</v>
      </c>
      <c r="FK135" s="2">
        <v>18.692600089999999</v>
      </c>
      <c r="FL135" s="2">
        <v>22.434176350000001</v>
      </c>
      <c r="FM135" s="2">
        <v>77.757928320000005</v>
      </c>
      <c r="FN135" s="2">
        <v>22.346679479999999</v>
      </c>
      <c r="FO135" s="2">
        <v>15.13398525</v>
      </c>
      <c r="FP135" s="2">
        <v>19.082169929999999</v>
      </c>
      <c r="FQ135" s="2">
        <v>14.51863178</v>
      </c>
      <c r="FR135" s="2">
        <v>21.084483579999997</v>
      </c>
      <c r="FS135" s="2">
        <v>17.578121639999999</v>
      </c>
      <c r="FT135" s="2">
        <v>24.480512239999999</v>
      </c>
      <c r="FU135" s="2">
        <v>19.562087170000002</v>
      </c>
      <c r="FV135" s="2">
        <v>38.632955920000001</v>
      </c>
      <c r="FW135" s="2">
        <v>38.987072470000001</v>
      </c>
      <c r="FX135" s="2">
        <v>44.067076180000001</v>
      </c>
      <c r="FY135" s="2">
        <v>81.241677440000004</v>
      </c>
      <c r="FZ135" s="2">
        <v>38.142839090000002</v>
      </c>
      <c r="GA135" s="2">
        <v>12.65655566</v>
      </c>
      <c r="GB135" s="2">
        <v>52.644803209999999</v>
      </c>
      <c r="GC135" s="2">
        <v>33.572856690000002</v>
      </c>
      <c r="GD135" s="2">
        <v>32.173265120000003</v>
      </c>
      <c r="GE135" s="2">
        <v>31.610101490000002</v>
      </c>
      <c r="GF135" s="2">
        <v>27.24088128</v>
      </c>
      <c r="GG135" s="2">
        <v>24.898102699999999</v>
      </c>
      <c r="GH135" s="2">
        <v>20.8724405</v>
      </c>
      <c r="GI135" s="2">
        <v>34.874668120000003</v>
      </c>
      <c r="GJ135" s="2">
        <v>32.295608970000004</v>
      </c>
      <c r="GK135" s="2">
        <v>156.27607764999999</v>
      </c>
      <c r="GL135" s="2">
        <v>55.888432010000002</v>
      </c>
      <c r="GM135" s="2">
        <v>16.91020713</v>
      </c>
      <c r="GN135" s="2">
        <v>27.700609400000001</v>
      </c>
      <c r="GO135" s="2">
        <v>20.48228018</v>
      </c>
      <c r="GP135" s="2">
        <v>21.830237499999999</v>
      </c>
      <c r="GQ135" s="2">
        <v>27.8465022</v>
      </c>
      <c r="GR135" s="2">
        <v>26.40758714</v>
      </c>
      <c r="GS135" s="2">
        <v>25.112382310000001</v>
      </c>
      <c r="GT135" s="2">
        <v>24.619294530000001</v>
      </c>
      <c r="GU135" s="2">
        <v>27.429457840000001</v>
      </c>
      <c r="GV135" s="2">
        <v>24.695048889999999</v>
      </c>
      <c r="GW135" s="2">
        <v>36.130114519999999</v>
      </c>
      <c r="GX135" s="2">
        <v>34.6758618</v>
      </c>
      <c r="GY135" s="2">
        <v>26.05272871</v>
      </c>
      <c r="GZ135" s="2">
        <v>19.185749789999999</v>
      </c>
      <c r="HA135" s="2">
        <v>29.26137318</v>
      </c>
      <c r="HB135" s="2">
        <v>21.711563590000001</v>
      </c>
      <c r="HC135" s="2">
        <v>18.84886891</v>
      </c>
      <c r="HD135" s="2">
        <v>25.19625259</v>
      </c>
      <c r="HE135" s="2">
        <v>19.696716129999999</v>
      </c>
      <c r="HF135" s="2">
        <v>29.925782420000001</v>
      </c>
      <c r="HG135" s="2">
        <v>16.394707740000001</v>
      </c>
      <c r="HH135" s="2">
        <v>20.415456930000001</v>
      </c>
      <c r="HI135" s="2">
        <v>30.491803220000001</v>
      </c>
      <c r="HJ135" s="2">
        <v>17.332658810000002</v>
      </c>
      <c r="HK135" s="2">
        <v>11.623922110000001</v>
      </c>
      <c r="HL135" s="2">
        <v>15.279289350000001</v>
      </c>
      <c r="HM135" s="2">
        <v>9.2886635599999998</v>
      </c>
      <c r="HN135" s="2">
        <v>11.72112051</v>
      </c>
      <c r="HO135" s="2">
        <v>10.9562743</v>
      </c>
      <c r="HP135" s="2">
        <v>19.764752609999999</v>
      </c>
      <c r="HQ135" s="2">
        <v>12.54639575</v>
      </c>
      <c r="HR135" s="2">
        <v>24.090660539999998</v>
      </c>
      <c r="HS135" s="2">
        <v>23.022932730000001</v>
      </c>
      <c r="HT135" s="2">
        <v>19.86702747</v>
      </c>
      <c r="HU135" s="2">
        <v>23.78924039</v>
      </c>
      <c r="HV135" s="2">
        <v>21.131943329999999</v>
      </c>
      <c r="HW135" s="2">
        <v>15.58474689</v>
      </c>
      <c r="HX135" s="2">
        <v>21.826826950000001</v>
      </c>
      <c r="HY135" s="2">
        <v>15.189488259999999</v>
      </c>
      <c r="HZ135" s="2">
        <v>16.785321360000001</v>
      </c>
      <c r="IA135" s="2">
        <v>15.65332068</v>
      </c>
      <c r="IB135" s="2">
        <v>13.02106631</v>
      </c>
      <c r="IC135" s="2">
        <v>14.3616172</v>
      </c>
      <c r="ID135" s="2">
        <v>12.908470230000001</v>
      </c>
      <c r="IE135" s="2">
        <v>15.72727884</v>
      </c>
      <c r="IF135" s="2">
        <v>17.90692554</v>
      </c>
      <c r="IG135" s="2">
        <v>32.22994654</v>
      </c>
      <c r="IH135" s="2">
        <v>8.8010114300000009</v>
      </c>
      <c r="II135" s="2">
        <v>16.161291429999999</v>
      </c>
      <c r="IJ135" s="2">
        <v>18.91860024</v>
      </c>
      <c r="IK135" s="2">
        <v>16.02673802</v>
      </c>
      <c r="IL135" s="2">
        <v>17.206050000000001</v>
      </c>
      <c r="IM135" s="2">
        <v>16.40823305</v>
      </c>
      <c r="IN135" s="2">
        <v>18.15571817</v>
      </c>
      <c r="IO135" s="2">
        <v>16.71618939</v>
      </c>
      <c r="IP135" s="2">
        <v>25.961997849999999</v>
      </c>
      <c r="IQ135" s="2">
        <v>14.473787420000001</v>
      </c>
      <c r="IR135" s="2">
        <v>18.191770810000001</v>
      </c>
      <c r="IS135" s="2">
        <v>53.735088759999996</v>
      </c>
      <c r="IT135" s="2">
        <v>0</v>
      </c>
      <c r="IU135" s="2">
        <v>0</v>
      </c>
      <c r="IV135" s="2">
        <v>0</v>
      </c>
      <c r="IW135" s="2">
        <v>0</v>
      </c>
      <c r="IX135" s="2">
        <v>0</v>
      </c>
      <c r="IY135" s="2">
        <v>0</v>
      </c>
      <c r="IZ135" s="2">
        <v>0</v>
      </c>
      <c r="JA135" s="2">
        <v>0</v>
      </c>
      <c r="JB135" s="2">
        <v>0</v>
      </c>
      <c r="JC135" s="2">
        <v>0</v>
      </c>
      <c r="JD135" s="2">
        <v>0</v>
      </c>
      <c r="JE135" s="2">
        <v>0</v>
      </c>
      <c r="JF135" s="2">
        <v>0</v>
      </c>
      <c r="JG135" s="2">
        <v>0</v>
      </c>
      <c r="JH135" s="2">
        <v>0</v>
      </c>
      <c r="JI135" s="2">
        <v>0</v>
      </c>
      <c r="JJ135" s="2">
        <v>0</v>
      </c>
      <c r="JK135" s="2">
        <v>0</v>
      </c>
      <c r="JL135" s="2">
        <v>0</v>
      </c>
      <c r="JM135" s="2">
        <v>0</v>
      </c>
      <c r="JN135" s="2">
        <v>0</v>
      </c>
      <c r="JO135" s="2">
        <v>0</v>
      </c>
      <c r="JP135" s="2">
        <v>0</v>
      </c>
      <c r="JQ135" s="2">
        <v>0</v>
      </c>
      <c r="JR135" s="2">
        <v>0</v>
      </c>
      <c r="JS135" s="2">
        <v>0</v>
      </c>
      <c r="JT135" s="2">
        <v>0</v>
      </c>
      <c r="JU135" s="2">
        <v>0</v>
      </c>
      <c r="JV135" s="2">
        <v>0</v>
      </c>
      <c r="JW135" s="2">
        <v>0</v>
      </c>
      <c r="JX135" s="2">
        <v>0</v>
      </c>
      <c r="JY135" s="2">
        <v>0</v>
      </c>
      <c r="JZ135" s="2">
        <v>0</v>
      </c>
      <c r="KA135" s="2">
        <v>0</v>
      </c>
      <c r="KB135" s="2">
        <v>0</v>
      </c>
      <c r="KC135" s="2">
        <v>0</v>
      </c>
      <c r="KD135" s="2">
        <v>0</v>
      </c>
      <c r="KE135" s="2">
        <v>0</v>
      </c>
      <c r="KF135" s="2">
        <v>0</v>
      </c>
      <c r="KG135" s="2">
        <v>0</v>
      </c>
      <c r="KH135" s="2">
        <v>0</v>
      </c>
      <c r="KI135" s="2">
        <v>0</v>
      </c>
      <c r="KJ135" s="2">
        <v>0</v>
      </c>
      <c r="KK135" s="2">
        <v>0</v>
      </c>
      <c r="KL135" s="2">
        <v>0</v>
      </c>
      <c r="KM135" s="2">
        <v>0</v>
      </c>
      <c r="KN135" s="2">
        <v>0</v>
      </c>
      <c r="KO135" s="2">
        <v>0</v>
      </c>
      <c r="KP135" s="2">
        <v>0</v>
      </c>
      <c r="KQ135" s="2">
        <v>0</v>
      </c>
      <c r="KR135" s="2">
        <v>0</v>
      </c>
    </row>
    <row r="136" spans="1:304" x14ac:dyDescent="0.2">
      <c r="A136" t="s">
        <v>141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0.99329102000000002</v>
      </c>
      <c r="CI136" s="2">
        <v>0.52903986000000003</v>
      </c>
      <c r="CJ136" s="2">
        <v>4.4743640899999999</v>
      </c>
      <c r="CK136" s="2">
        <v>1.6479733999999999</v>
      </c>
      <c r="CL136" s="2">
        <v>1.32469725</v>
      </c>
      <c r="CM136" s="2">
        <v>4.2458855900000003</v>
      </c>
      <c r="CN136" s="2">
        <v>13.653183800000001</v>
      </c>
      <c r="CO136" s="2">
        <v>1.54027179</v>
      </c>
      <c r="CP136" s="2">
        <v>1.6446599099999999</v>
      </c>
      <c r="CQ136" s="2">
        <v>0.86020843999999996</v>
      </c>
      <c r="CR136" s="2">
        <v>3.39856172</v>
      </c>
      <c r="CS136" s="2">
        <v>12.104581720000001</v>
      </c>
      <c r="CT136" s="2">
        <v>0.27141746</v>
      </c>
      <c r="CU136" s="2">
        <v>2.36800693</v>
      </c>
      <c r="CV136" s="2">
        <v>1.46024183</v>
      </c>
      <c r="CW136" s="2">
        <v>1.81529951</v>
      </c>
      <c r="CX136" s="2">
        <v>3.2768550900000002</v>
      </c>
      <c r="CY136" s="2">
        <v>3.36483942</v>
      </c>
      <c r="CZ136" s="2">
        <v>1.8477982500000001</v>
      </c>
      <c r="DA136" s="2">
        <v>8.0775623799999998</v>
      </c>
      <c r="DB136" s="2">
        <v>3.49158569</v>
      </c>
      <c r="DC136" s="2">
        <v>1.98198115</v>
      </c>
      <c r="DD136" s="2">
        <v>8.2269173299999991</v>
      </c>
      <c r="DE136" s="2">
        <v>28.51504959</v>
      </c>
      <c r="DF136" s="2">
        <v>13.00368516</v>
      </c>
      <c r="DG136" s="2">
        <v>1.2959599799999999</v>
      </c>
      <c r="DH136" s="2">
        <v>4.5119293499999999</v>
      </c>
      <c r="DI136" s="2">
        <v>1.21398425</v>
      </c>
      <c r="DJ136" s="2">
        <v>2.6547727399999999</v>
      </c>
      <c r="DK136" s="2">
        <v>4.3561810200000002</v>
      </c>
      <c r="DL136" s="2">
        <v>9.6903658099999994</v>
      </c>
      <c r="DM136" s="2">
        <v>3.2629326399999998</v>
      </c>
      <c r="DN136" s="2">
        <v>3.0009766400000002</v>
      </c>
      <c r="DO136" s="2">
        <v>4.2252339699999997</v>
      </c>
      <c r="DP136" s="2">
        <v>8.0437184800000008</v>
      </c>
      <c r="DQ136" s="2">
        <v>15.47350599</v>
      </c>
      <c r="DR136" s="2">
        <v>21.823775829999999</v>
      </c>
      <c r="DS136" s="2">
        <v>12.784114259999999</v>
      </c>
      <c r="DT136" s="2">
        <v>39.357872530000002</v>
      </c>
      <c r="DU136" s="2">
        <v>14.453426759999999</v>
      </c>
      <c r="DV136" s="2">
        <v>17.718614609999999</v>
      </c>
      <c r="DW136" s="2">
        <v>22.174755959999999</v>
      </c>
      <c r="DX136" s="2">
        <v>10.397775920000001</v>
      </c>
      <c r="DY136" s="2">
        <v>13.939427029999999</v>
      </c>
      <c r="DZ136" s="2">
        <v>9.2589360000000003</v>
      </c>
      <c r="EA136" s="2">
        <v>14.90745027</v>
      </c>
      <c r="EB136" s="2">
        <v>51.743909739999999</v>
      </c>
      <c r="EC136" s="2">
        <v>80.518130440000007</v>
      </c>
      <c r="ED136" s="2">
        <v>21.241887439999999</v>
      </c>
      <c r="EE136" s="2">
        <v>15.791282089999999</v>
      </c>
      <c r="EF136" s="2">
        <v>29.783696959999997</v>
      </c>
      <c r="EG136" s="2">
        <v>25.86886771</v>
      </c>
      <c r="EH136" s="2">
        <v>19.13355851</v>
      </c>
      <c r="EI136" s="2">
        <v>20.79985727</v>
      </c>
      <c r="EJ136" s="2">
        <v>21.376687920000002</v>
      </c>
      <c r="EK136" s="2">
        <v>16.558467280000002</v>
      </c>
      <c r="EL136" s="2">
        <v>20.82893207</v>
      </c>
      <c r="EM136" s="2">
        <v>21.775187930000001</v>
      </c>
      <c r="EN136" s="2">
        <v>23.100326710000001</v>
      </c>
      <c r="EO136" s="2">
        <v>47.411111069999997</v>
      </c>
      <c r="EP136" s="2">
        <v>5.3003183700000003</v>
      </c>
      <c r="EQ136" s="2">
        <v>1.7478123999999999</v>
      </c>
      <c r="ER136" s="2">
        <v>1.5676483699999999</v>
      </c>
      <c r="ES136" s="2">
        <v>4.08253179</v>
      </c>
      <c r="ET136" s="2">
        <v>1.0358392700000001</v>
      </c>
      <c r="EU136" s="2">
        <v>3.53578079</v>
      </c>
      <c r="EV136" s="2">
        <v>1.22313082</v>
      </c>
      <c r="EW136" s="2">
        <v>13.235828679999999</v>
      </c>
      <c r="EX136" s="2">
        <v>2.3388377999999999</v>
      </c>
      <c r="EY136" s="2">
        <v>2.1262293099999998</v>
      </c>
      <c r="EZ136" s="2">
        <v>0.39625603999999998</v>
      </c>
      <c r="FA136" s="2">
        <v>5.3134692399999999</v>
      </c>
      <c r="FB136" s="2">
        <v>12.57970196</v>
      </c>
      <c r="FC136" s="2">
        <v>3.27186333</v>
      </c>
      <c r="FD136" s="2">
        <v>1.607469971</v>
      </c>
      <c r="FE136" s="2">
        <v>2.0516938200000001</v>
      </c>
      <c r="FF136" s="2">
        <v>1.6151617700000001</v>
      </c>
      <c r="FG136" s="2">
        <v>2.2965170100000001</v>
      </c>
      <c r="FH136" s="2">
        <v>0.66024068999999996</v>
      </c>
      <c r="FI136" s="2">
        <v>2.4140203599999999</v>
      </c>
      <c r="FJ136" s="2">
        <v>2.8326939000000002</v>
      </c>
      <c r="FK136" s="2">
        <v>0.77029809000000005</v>
      </c>
      <c r="FL136" s="2">
        <v>2.7125184099999999</v>
      </c>
      <c r="FM136" s="2">
        <v>2.9216898699999998</v>
      </c>
      <c r="FN136" s="2">
        <v>9.715244890000001</v>
      </c>
      <c r="FO136" s="2">
        <v>4.0369576900000004</v>
      </c>
      <c r="FP136" s="2">
        <v>1.3427780400000002</v>
      </c>
      <c r="FQ136" s="2">
        <v>1.0753809700000008</v>
      </c>
      <c r="FR136" s="2">
        <v>3.8163476700000003</v>
      </c>
      <c r="FS136" s="2">
        <v>2.5378929299999999</v>
      </c>
      <c r="FT136" s="2">
        <v>0.55595234000000016</v>
      </c>
      <c r="FU136" s="2">
        <v>0.16532815999999961</v>
      </c>
      <c r="FV136" s="2">
        <v>4.5434362099999985</v>
      </c>
      <c r="FW136" s="2">
        <v>0.26043100000000052</v>
      </c>
      <c r="FX136" s="2">
        <v>0.31792496999999997</v>
      </c>
      <c r="FY136" s="2">
        <v>4.9724681400000108</v>
      </c>
      <c r="FZ136" s="2">
        <v>4.9037889400000001</v>
      </c>
      <c r="GA136" s="2">
        <v>0.88228923999999997</v>
      </c>
      <c r="GB136" s="2">
        <v>2.0950347900000001</v>
      </c>
      <c r="GC136" s="2">
        <v>1.5311269300000001</v>
      </c>
      <c r="GD136" s="2">
        <v>0.95565124000000001</v>
      </c>
      <c r="GE136" s="2">
        <v>0.762031239999999</v>
      </c>
      <c r="GF136" s="2">
        <v>24.31930449</v>
      </c>
      <c r="GG136" s="2">
        <v>-22.931020610000001</v>
      </c>
      <c r="GH136" s="2">
        <v>1.17856023</v>
      </c>
      <c r="GI136" s="2">
        <v>5.15923117</v>
      </c>
      <c r="GJ136" s="2">
        <v>2.8166091299999998</v>
      </c>
      <c r="GK136" s="2">
        <v>58.845688459999998</v>
      </c>
      <c r="GL136" s="2">
        <v>1.7890759299999999</v>
      </c>
      <c r="GM136" s="2">
        <v>5.3522390399999997</v>
      </c>
      <c r="GN136" s="2">
        <v>2.0659983500000001</v>
      </c>
      <c r="GO136" s="2">
        <v>41.834309869999998</v>
      </c>
      <c r="GP136" s="2">
        <v>16.307016239999999</v>
      </c>
      <c r="GQ136" s="2">
        <v>1.44850127</v>
      </c>
      <c r="GR136" s="2">
        <v>9.1954344100000007</v>
      </c>
      <c r="GS136" s="2">
        <v>0.50239908999999905</v>
      </c>
      <c r="GT136" s="2">
        <v>1.99576351</v>
      </c>
      <c r="GU136" s="2">
        <v>18.764951050000001</v>
      </c>
      <c r="GV136" s="2">
        <v>11.33652908</v>
      </c>
      <c r="GW136" s="2">
        <v>147.56678144</v>
      </c>
      <c r="GX136" s="2">
        <v>8.9103488800000008</v>
      </c>
      <c r="GY136" s="2">
        <v>9.4450158700000006</v>
      </c>
      <c r="GZ136" s="2">
        <v>5.9026904399999998</v>
      </c>
      <c r="HA136" s="2">
        <v>11.18182592</v>
      </c>
      <c r="HB136" s="2">
        <v>5.9223945000000002</v>
      </c>
      <c r="HC136" s="2">
        <v>13.68600518</v>
      </c>
      <c r="HD136" s="2">
        <v>22.145859779999999</v>
      </c>
      <c r="HE136" s="2">
        <v>5.9720145200000001</v>
      </c>
      <c r="HF136" s="2">
        <v>8.3981648100000008</v>
      </c>
      <c r="HG136" s="2">
        <v>149.12641295</v>
      </c>
      <c r="HH136" s="2">
        <v>40.027399160000002</v>
      </c>
      <c r="HI136" s="2">
        <v>2.1774060999999998</v>
      </c>
      <c r="HJ136" s="2">
        <v>3.1754102500000001</v>
      </c>
      <c r="HK136" s="2">
        <v>0.87607477</v>
      </c>
      <c r="HL136" s="2">
        <v>2.2125702</v>
      </c>
      <c r="HM136" s="2">
        <v>2.0740972499999999</v>
      </c>
      <c r="HN136" s="2">
        <v>1.91950161</v>
      </c>
      <c r="HO136" s="2">
        <v>5.1537932</v>
      </c>
      <c r="HP136" s="2">
        <v>0.92048191999999995</v>
      </c>
      <c r="HQ136" s="2">
        <v>35.322150260000001</v>
      </c>
      <c r="HR136" s="2">
        <v>2.2817189899999999</v>
      </c>
      <c r="HS136" s="2">
        <v>248.63840836</v>
      </c>
      <c r="HT136" s="2">
        <v>6.0500173000000004</v>
      </c>
      <c r="HU136" s="2">
        <v>19.076877339999999</v>
      </c>
      <c r="HV136" s="2">
        <v>57.813301780000003</v>
      </c>
      <c r="HW136" s="2">
        <v>4.6873286600000004</v>
      </c>
      <c r="HX136" s="2">
        <v>2.7192838099999999</v>
      </c>
      <c r="HY136" s="2">
        <v>1.33242671</v>
      </c>
      <c r="HZ136" s="2">
        <v>1.6534702100000001</v>
      </c>
      <c r="IA136" s="2">
        <v>189.26477482000001</v>
      </c>
      <c r="IB136" s="2">
        <v>0.88594346999999996</v>
      </c>
      <c r="IC136" s="2">
        <v>0.65727738000000002</v>
      </c>
      <c r="ID136" s="2">
        <v>1.5056490499999999</v>
      </c>
      <c r="IE136" s="2">
        <v>1.4164496499999999</v>
      </c>
      <c r="IF136" s="2">
        <v>160.57731852000001</v>
      </c>
      <c r="IG136" s="2">
        <v>44.008681269999997</v>
      </c>
      <c r="IH136" s="2">
        <v>2.4149013500000001</v>
      </c>
      <c r="II136" s="2">
        <v>5.4727051900000001</v>
      </c>
      <c r="IJ136" s="2">
        <v>5.2520276700000004</v>
      </c>
      <c r="IK136" s="2">
        <v>6.9485474500000004</v>
      </c>
      <c r="IL136" s="2">
        <v>4.3591941600000004</v>
      </c>
      <c r="IM136" s="2">
        <v>8.4549330600000001</v>
      </c>
      <c r="IN136" s="2">
        <v>1.8466082100000001</v>
      </c>
      <c r="IO136" s="2">
        <v>7.9631388599999999</v>
      </c>
      <c r="IP136" s="2">
        <v>3.46385363</v>
      </c>
      <c r="IQ136" s="2">
        <v>6.8057420200000003</v>
      </c>
      <c r="IR136" s="2">
        <v>5.0894716400000002</v>
      </c>
      <c r="IS136" s="2">
        <v>13.68014917</v>
      </c>
      <c r="IT136" s="2">
        <v>0</v>
      </c>
      <c r="IU136" s="2">
        <v>0</v>
      </c>
      <c r="IV136" s="2">
        <v>0</v>
      </c>
      <c r="IW136" s="2">
        <v>0</v>
      </c>
      <c r="IX136" s="2">
        <v>0</v>
      </c>
      <c r="IY136" s="2">
        <v>0</v>
      </c>
      <c r="IZ136" s="2">
        <v>0</v>
      </c>
      <c r="JA136" s="2">
        <v>0</v>
      </c>
      <c r="JB136" s="2">
        <v>0</v>
      </c>
      <c r="JC136" s="2">
        <v>0</v>
      </c>
      <c r="JD136" s="2">
        <v>0</v>
      </c>
      <c r="JE136" s="2">
        <v>0</v>
      </c>
      <c r="JF136" s="2">
        <v>0</v>
      </c>
      <c r="JG136" s="2">
        <v>0</v>
      </c>
      <c r="JH136" s="2">
        <v>0</v>
      </c>
      <c r="JI136" s="2">
        <v>0</v>
      </c>
      <c r="JJ136" s="2">
        <v>0</v>
      </c>
      <c r="JK136" s="2">
        <v>0</v>
      </c>
      <c r="JL136" s="2">
        <v>0</v>
      </c>
      <c r="JM136" s="2">
        <v>0</v>
      </c>
      <c r="JN136" s="2">
        <v>0</v>
      </c>
      <c r="JO136" s="2">
        <v>0</v>
      </c>
      <c r="JP136" s="2">
        <v>0</v>
      </c>
      <c r="JQ136" s="2">
        <v>0</v>
      </c>
      <c r="JR136" s="2">
        <v>0</v>
      </c>
      <c r="JS136" s="2">
        <v>0</v>
      </c>
      <c r="JT136" s="2">
        <v>0</v>
      </c>
      <c r="JU136" s="2">
        <v>0</v>
      </c>
      <c r="JV136" s="2">
        <v>0</v>
      </c>
      <c r="JW136" s="2">
        <v>0</v>
      </c>
      <c r="JX136" s="2">
        <v>0</v>
      </c>
      <c r="JY136" s="2">
        <v>0</v>
      </c>
      <c r="JZ136" s="2">
        <v>0</v>
      </c>
      <c r="KA136" s="2">
        <v>0</v>
      </c>
      <c r="KB136" s="2">
        <v>0</v>
      </c>
      <c r="KC136" s="2">
        <v>0</v>
      </c>
      <c r="KD136" s="2">
        <v>0</v>
      </c>
      <c r="KE136" s="2">
        <v>0</v>
      </c>
      <c r="KF136" s="2">
        <v>0</v>
      </c>
      <c r="KG136" s="2">
        <v>0</v>
      </c>
      <c r="KH136" s="2">
        <v>0</v>
      </c>
      <c r="KI136" s="2">
        <v>0</v>
      </c>
      <c r="KJ136" s="2">
        <v>0</v>
      </c>
      <c r="KK136" s="2">
        <v>0</v>
      </c>
      <c r="KL136" s="2">
        <v>0</v>
      </c>
      <c r="KM136" s="2">
        <v>0</v>
      </c>
      <c r="KN136" s="2">
        <v>0</v>
      </c>
      <c r="KO136" s="2">
        <v>0</v>
      </c>
      <c r="KP136" s="2">
        <v>0</v>
      </c>
      <c r="KQ136" s="2">
        <v>0</v>
      </c>
      <c r="KR136" s="2">
        <v>0</v>
      </c>
    </row>
    <row r="137" spans="1:304" x14ac:dyDescent="0.2">
      <c r="A137" t="s">
        <v>142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32.904056349999998</v>
      </c>
      <c r="ER137" s="2">
        <v>16.527804079999999</v>
      </c>
      <c r="ES137" s="2">
        <v>0</v>
      </c>
      <c r="ET137" s="2">
        <v>14.258280689999999</v>
      </c>
      <c r="EU137" s="2">
        <v>0</v>
      </c>
      <c r="EV137" s="2">
        <v>97.685065350000002</v>
      </c>
      <c r="EW137" s="2">
        <v>159.65918249000001</v>
      </c>
      <c r="EX137" s="2">
        <v>3.5070177299999998</v>
      </c>
      <c r="EY137" s="2">
        <v>0</v>
      </c>
      <c r="EZ137" s="2">
        <v>0</v>
      </c>
      <c r="FA137" s="2">
        <v>0</v>
      </c>
      <c r="FB137" s="2">
        <v>372.26689382999996</v>
      </c>
      <c r="FC137" s="2">
        <v>12.203457200000001</v>
      </c>
      <c r="FD137" s="2">
        <v>177.87266432000001</v>
      </c>
      <c r="FE137" s="2">
        <v>0</v>
      </c>
      <c r="FF137" s="2">
        <v>225.75100893999999</v>
      </c>
      <c r="FG137" s="2">
        <v>18.711193229999999</v>
      </c>
      <c r="FH137" s="2">
        <v>11.635960109999999</v>
      </c>
      <c r="FI137" s="2">
        <v>0</v>
      </c>
      <c r="FJ137" s="2">
        <v>0</v>
      </c>
      <c r="FK137" s="2">
        <v>81.707469090000004</v>
      </c>
      <c r="FL137" s="2">
        <v>369.53525723000001</v>
      </c>
      <c r="FM137" s="2">
        <v>364.41573201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744.04915403999996</v>
      </c>
      <c r="FX137" s="2">
        <v>0</v>
      </c>
      <c r="FY137" s="2">
        <v>154.72024035000001</v>
      </c>
      <c r="FZ137" s="2">
        <v>326.71223981999998</v>
      </c>
      <c r="GA137" s="2">
        <v>0</v>
      </c>
      <c r="GB137" s="2">
        <v>604.18991237</v>
      </c>
      <c r="GC137" s="2">
        <v>0</v>
      </c>
      <c r="GD137" s="2">
        <v>0</v>
      </c>
      <c r="GE137" s="2">
        <v>65.123204580000007</v>
      </c>
      <c r="GF137" s="2">
        <v>215.34411301</v>
      </c>
      <c r="GG137" s="2">
        <v>79.125</v>
      </c>
      <c r="GH137" s="2">
        <v>128.56182419999999</v>
      </c>
      <c r="GI137" s="2">
        <v>363.34745448000001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5.2407557599999999</v>
      </c>
      <c r="GP137" s="2">
        <v>0</v>
      </c>
      <c r="GQ137" s="2">
        <v>685.75</v>
      </c>
      <c r="GR137" s="2">
        <v>0</v>
      </c>
      <c r="GS137" s="2">
        <v>0</v>
      </c>
      <c r="GT137" s="2">
        <v>467.83825906999999</v>
      </c>
      <c r="GU137" s="2">
        <v>0</v>
      </c>
      <c r="GV137" s="2">
        <v>0</v>
      </c>
      <c r="GW137" s="2">
        <v>0</v>
      </c>
      <c r="GX137" s="2">
        <v>0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844</v>
      </c>
      <c r="HF137" s="2">
        <v>0</v>
      </c>
      <c r="HG137" s="2">
        <v>0</v>
      </c>
      <c r="HH137" s="2">
        <v>0</v>
      </c>
      <c r="HI137" s="2">
        <v>0</v>
      </c>
      <c r="HJ137" s="2">
        <v>0</v>
      </c>
      <c r="HK137" s="2">
        <v>0</v>
      </c>
      <c r="HL137" s="2">
        <v>0</v>
      </c>
      <c r="HM137" s="2">
        <v>0</v>
      </c>
      <c r="HN137" s="2">
        <v>0</v>
      </c>
      <c r="HO137" s="2">
        <v>0</v>
      </c>
      <c r="HP137" s="2">
        <v>0</v>
      </c>
      <c r="HQ137" s="2">
        <v>0</v>
      </c>
      <c r="HR137" s="2">
        <v>0</v>
      </c>
      <c r="HS137" s="2">
        <v>0</v>
      </c>
      <c r="HT137" s="2">
        <v>0</v>
      </c>
      <c r="HU137" s="2">
        <v>0</v>
      </c>
      <c r="HV137" s="2">
        <v>0</v>
      </c>
      <c r="HW137" s="2">
        <v>0</v>
      </c>
      <c r="HX137" s="2">
        <v>0</v>
      </c>
      <c r="HY137" s="2">
        <v>0</v>
      </c>
      <c r="HZ137" s="2">
        <v>0</v>
      </c>
      <c r="IA137" s="2">
        <v>0</v>
      </c>
      <c r="IB137" s="2">
        <v>0</v>
      </c>
      <c r="IC137" s="2">
        <v>0</v>
      </c>
      <c r="ID137" s="2">
        <v>0</v>
      </c>
      <c r="IE137" s="2">
        <v>0</v>
      </c>
      <c r="IF137" s="2">
        <v>0</v>
      </c>
      <c r="IG137" s="2">
        <v>0</v>
      </c>
      <c r="IH137" s="2">
        <v>0</v>
      </c>
      <c r="II137" s="2">
        <v>0</v>
      </c>
      <c r="IJ137" s="2">
        <v>0</v>
      </c>
      <c r="IK137" s="2">
        <v>0</v>
      </c>
      <c r="IL137" s="2">
        <v>0</v>
      </c>
      <c r="IM137" s="2">
        <v>0</v>
      </c>
      <c r="IN137" s="2">
        <v>0</v>
      </c>
      <c r="IO137" s="2">
        <v>0</v>
      </c>
      <c r="IP137" s="2">
        <v>0</v>
      </c>
      <c r="IQ137" s="2">
        <v>0</v>
      </c>
      <c r="IR137" s="2">
        <v>0</v>
      </c>
      <c r="IS137" s="2">
        <v>0</v>
      </c>
      <c r="IT137" s="2">
        <v>0</v>
      </c>
      <c r="IU137" s="2">
        <v>0</v>
      </c>
      <c r="IV137" s="2">
        <v>0</v>
      </c>
      <c r="IW137" s="2">
        <v>0</v>
      </c>
      <c r="IX137" s="2">
        <v>0</v>
      </c>
      <c r="IY137" s="2">
        <v>0</v>
      </c>
      <c r="IZ137" s="2">
        <v>0</v>
      </c>
      <c r="JA137" s="2">
        <v>0</v>
      </c>
      <c r="JB137" s="2">
        <v>0</v>
      </c>
      <c r="JC137" s="2">
        <v>0</v>
      </c>
      <c r="JD137" s="2">
        <v>0</v>
      </c>
      <c r="JE137" s="2">
        <v>0</v>
      </c>
      <c r="JF137" s="2">
        <v>0</v>
      </c>
      <c r="JG137" s="2">
        <v>0</v>
      </c>
      <c r="JH137" s="2">
        <v>0</v>
      </c>
      <c r="JI137" s="2">
        <v>0</v>
      </c>
      <c r="JJ137" s="2">
        <v>0</v>
      </c>
      <c r="JK137" s="2">
        <v>0</v>
      </c>
      <c r="JL137" s="2">
        <v>0</v>
      </c>
      <c r="JM137" s="2">
        <v>0</v>
      </c>
      <c r="JN137" s="2">
        <v>0</v>
      </c>
      <c r="JO137" s="2">
        <v>0</v>
      </c>
      <c r="JP137" s="2">
        <v>0</v>
      </c>
      <c r="JQ137" s="2">
        <v>0</v>
      </c>
      <c r="JR137" s="2">
        <v>0</v>
      </c>
      <c r="JS137" s="2">
        <v>0</v>
      </c>
      <c r="JT137" s="2">
        <v>0</v>
      </c>
      <c r="JU137" s="2">
        <v>0</v>
      </c>
      <c r="JV137" s="2">
        <v>0</v>
      </c>
      <c r="JW137" s="2">
        <v>0</v>
      </c>
      <c r="JX137" s="2">
        <v>0</v>
      </c>
      <c r="JY137" s="2">
        <v>0</v>
      </c>
      <c r="JZ137" s="2">
        <v>0</v>
      </c>
      <c r="KA137" s="2">
        <v>0</v>
      </c>
      <c r="KB137" s="2">
        <v>0</v>
      </c>
      <c r="KC137" s="2">
        <v>0</v>
      </c>
      <c r="KD137" s="2">
        <v>0</v>
      </c>
      <c r="KE137" s="2">
        <v>0</v>
      </c>
      <c r="KF137" s="2">
        <v>0</v>
      </c>
      <c r="KG137" s="2">
        <v>0</v>
      </c>
      <c r="KH137" s="2">
        <v>0</v>
      </c>
      <c r="KI137" s="2">
        <v>0</v>
      </c>
      <c r="KJ137" s="2">
        <v>0</v>
      </c>
      <c r="KK137" s="2">
        <v>0</v>
      </c>
      <c r="KL137" s="2">
        <v>0</v>
      </c>
      <c r="KM137" s="2">
        <v>0</v>
      </c>
      <c r="KN137" s="2">
        <v>0</v>
      </c>
      <c r="KO137" s="2">
        <v>0</v>
      </c>
      <c r="KP137" s="2">
        <v>0</v>
      </c>
      <c r="KQ137" s="2">
        <v>0</v>
      </c>
      <c r="KR137" s="2">
        <v>0</v>
      </c>
    </row>
    <row r="138" spans="1:304" x14ac:dyDescent="0.2">
      <c r="A138" t="s">
        <v>143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0</v>
      </c>
      <c r="GW138" s="2">
        <v>0</v>
      </c>
      <c r="GX138" s="2">
        <v>0</v>
      </c>
      <c r="GY138" s="2">
        <v>0</v>
      </c>
      <c r="GZ138" s="2">
        <v>0</v>
      </c>
      <c r="HA138" s="2">
        <v>0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0</v>
      </c>
      <c r="HI138" s="2">
        <v>0</v>
      </c>
      <c r="HJ138" s="2">
        <v>0</v>
      </c>
      <c r="HK138" s="2">
        <v>0</v>
      </c>
      <c r="HL138" s="2">
        <v>0</v>
      </c>
      <c r="HM138" s="2">
        <v>0</v>
      </c>
      <c r="HN138" s="2">
        <v>0</v>
      </c>
      <c r="HO138" s="2">
        <v>0</v>
      </c>
      <c r="HP138" s="2">
        <v>0</v>
      </c>
      <c r="HQ138" s="2">
        <v>0</v>
      </c>
      <c r="HR138" s="2">
        <v>0</v>
      </c>
      <c r="HS138" s="2">
        <v>0</v>
      </c>
      <c r="HT138" s="2">
        <v>0</v>
      </c>
      <c r="HU138" s="2">
        <v>0</v>
      </c>
      <c r="HV138" s="2">
        <v>0</v>
      </c>
      <c r="HW138" s="2">
        <v>0</v>
      </c>
      <c r="HX138" s="2">
        <v>0</v>
      </c>
      <c r="HY138" s="2">
        <v>0</v>
      </c>
      <c r="HZ138" s="2">
        <v>0</v>
      </c>
      <c r="IA138" s="2">
        <v>0</v>
      </c>
      <c r="IB138" s="2">
        <v>0</v>
      </c>
      <c r="IC138" s="2">
        <v>0</v>
      </c>
      <c r="ID138" s="2">
        <v>0</v>
      </c>
      <c r="IE138" s="2">
        <v>0</v>
      </c>
      <c r="IF138" s="2">
        <v>0</v>
      </c>
      <c r="IG138" s="2">
        <v>0</v>
      </c>
      <c r="IH138" s="2">
        <v>0</v>
      </c>
      <c r="II138" s="2">
        <v>0</v>
      </c>
      <c r="IJ138" s="2">
        <v>0</v>
      </c>
      <c r="IK138" s="2">
        <v>0</v>
      </c>
      <c r="IL138" s="2">
        <v>0</v>
      </c>
      <c r="IM138" s="2">
        <v>0</v>
      </c>
      <c r="IN138" s="2">
        <v>0</v>
      </c>
      <c r="IO138" s="2">
        <v>0</v>
      </c>
      <c r="IP138" s="2">
        <v>0</v>
      </c>
      <c r="IQ138" s="2">
        <v>0</v>
      </c>
      <c r="IR138" s="2">
        <v>0</v>
      </c>
      <c r="IS138" s="2">
        <v>0</v>
      </c>
      <c r="IT138" s="2">
        <v>0</v>
      </c>
      <c r="IU138" s="2">
        <v>0</v>
      </c>
      <c r="IV138" s="2">
        <v>0</v>
      </c>
      <c r="IW138" s="2">
        <v>0</v>
      </c>
      <c r="IX138" s="2">
        <v>0</v>
      </c>
      <c r="IY138" s="2">
        <v>0</v>
      </c>
      <c r="IZ138" s="2">
        <v>0</v>
      </c>
      <c r="JA138" s="2">
        <v>0</v>
      </c>
      <c r="JB138" s="2">
        <v>0</v>
      </c>
      <c r="JC138" s="2">
        <v>0</v>
      </c>
      <c r="JD138" s="2">
        <v>0</v>
      </c>
      <c r="JE138" s="2">
        <v>0</v>
      </c>
      <c r="JF138" s="2">
        <v>0</v>
      </c>
      <c r="JG138" s="2">
        <v>0</v>
      </c>
      <c r="JH138" s="2">
        <v>0</v>
      </c>
      <c r="JI138" s="2">
        <v>0</v>
      </c>
      <c r="JJ138" s="2">
        <v>0</v>
      </c>
      <c r="JK138" s="2">
        <v>0</v>
      </c>
      <c r="JL138" s="2">
        <v>0</v>
      </c>
      <c r="JM138" s="2">
        <v>0</v>
      </c>
      <c r="JN138" s="2">
        <v>0</v>
      </c>
      <c r="JO138" s="2">
        <v>0</v>
      </c>
      <c r="JP138" s="2">
        <v>0</v>
      </c>
      <c r="JQ138" s="2">
        <v>0</v>
      </c>
      <c r="JR138" s="2">
        <v>0</v>
      </c>
      <c r="JS138" s="2">
        <v>0</v>
      </c>
      <c r="JT138" s="2">
        <v>0</v>
      </c>
      <c r="JU138" s="2">
        <v>0</v>
      </c>
      <c r="JV138" s="2">
        <v>0</v>
      </c>
      <c r="JW138" s="2">
        <v>0</v>
      </c>
      <c r="JX138" s="2">
        <v>0</v>
      </c>
      <c r="JY138" s="2">
        <v>0</v>
      </c>
      <c r="JZ138" s="2">
        <v>0</v>
      </c>
      <c r="KA138" s="2">
        <v>0</v>
      </c>
      <c r="KB138" s="2">
        <v>0</v>
      </c>
      <c r="KC138" s="2">
        <v>0</v>
      </c>
      <c r="KD138" s="2">
        <v>0</v>
      </c>
      <c r="KE138" s="2">
        <v>0</v>
      </c>
      <c r="KF138" s="2">
        <v>0</v>
      </c>
      <c r="KG138" s="2">
        <v>0</v>
      </c>
      <c r="KH138" s="2">
        <v>0</v>
      </c>
      <c r="KI138" s="2">
        <v>0</v>
      </c>
      <c r="KJ138" s="2">
        <v>0</v>
      </c>
      <c r="KK138" s="2">
        <v>0</v>
      </c>
      <c r="KL138" s="2">
        <v>0</v>
      </c>
      <c r="KM138" s="2">
        <v>0</v>
      </c>
      <c r="KN138" s="2">
        <v>0</v>
      </c>
      <c r="KO138" s="2">
        <v>0</v>
      </c>
      <c r="KP138" s="2">
        <v>0</v>
      </c>
      <c r="KQ138" s="2">
        <v>0</v>
      </c>
      <c r="KR138" s="2">
        <v>0</v>
      </c>
    </row>
    <row r="139" spans="1:304" x14ac:dyDescent="0.2">
      <c r="A139" t="s">
        <v>144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19.993287389999999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  <c r="GS139" s="2">
        <v>0</v>
      </c>
      <c r="GT139" s="2">
        <v>0</v>
      </c>
      <c r="GU139" s="2">
        <v>0</v>
      </c>
      <c r="GV139" s="2">
        <v>0</v>
      </c>
      <c r="GW139" s="2">
        <v>0</v>
      </c>
      <c r="GX139" s="2">
        <v>0</v>
      </c>
      <c r="GY139" s="2">
        <v>0</v>
      </c>
      <c r="GZ139" s="2">
        <v>0</v>
      </c>
      <c r="HA139" s="2">
        <v>0</v>
      </c>
      <c r="HB139" s="2">
        <v>0</v>
      </c>
      <c r="HC139" s="2">
        <v>0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>
        <v>0</v>
      </c>
      <c r="HJ139" s="2">
        <v>0</v>
      </c>
      <c r="HK139" s="2">
        <v>0</v>
      </c>
      <c r="HL139" s="2">
        <v>0</v>
      </c>
      <c r="HM139" s="2">
        <v>0</v>
      </c>
      <c r="HN139" s="2">
        <v>0</v>
      </c>
      <c r="HO139" s="2">
        <v>0</v>
      </c>
      <c r="HP139" s="2">
        <v>0</v>
      </c>
      <c r="HQ139" s="2">
        <v>0</v>
      </c>
      <c r="HR139" s="2">
        <v>0</v>
      </c>
      <c r="HS139" s="2">
        <v>0</v>
      </c>
      <c r="HT139" s="2">
        <v>0</v>
      </c>
      <c r="HU139" s="2">
        <v>0</v>
      </c>
      <c r="HV139" s="2">
        <v>0</v>
      </c>
      <c r="HW139" s="2">
        <v>0</v>
      </c>
      <c r="HX139" s="2">
        <v>0</v>
      </c>
      <c r="HY139" s="2">
        <v>0</v>
      </c>
      <c r="HZ139" s="2">
        <v>0</v>
      </c>
      <c r="IA139" s="2">
        <v>0</v>
      </c>
      <c r="IB139" s="2">
        <v>0</v>
      </c>
      <c r="IC139" s="2">
        <v>0</v>
      </c>
      <c r="ID139" s="2">
        <v>0</v>
      </c>
      <c r="IE139" s="2">
        <v>0</v>
      </c>
      <c r="IF139" s="2">
        <v>0</v>
      </c>
      <c r="IG139" s="2">
        <v>0</v>
      </c>
      <c r="IH139" s="2">
        <v>0</v>
      </c>
      <c r="II139" s="2">
        <v>0</v>
      </c>
      <c r="IJ139" s="2">
        <v>0</v>
      </c>
      <c r="IK139" s="2">
        <v>0</v>
      </c>
      <c r="IL139" s="2">
        <v>0</v>
      </c>
      <c r="IM139" s="2">
        <v>0</v>
      </c>
      <c r="IN139" s="2">
        <v>0</v>
      </c>
      <c r="IO139" s="2">
        <v>0</v>
      </c>
      <c r="IP139" s="2">
        <v>0</v>
      </c>
      <c r="IQ139" s="2">
        <v>0</v>
      </c>
      <c r="IR139" s="2">
        <v>0</v>
      </c>
      <c r="IS139" s="2">
        <v>0</v>
      </c>
      <c r="IT139" s="2">
        <v>0</v>
      </c>
      <c r="IU139" s="2">
        <v>0</v>
      </c>
      <c r="IV139" s="2">
        <v>0</v>
      </c>
      <c r="IW139" s="2">
        <v>0</v>
      </c>
      <c r="IX139" s="2">
        <v>0</v>
      </c>
      <c r="IY139" s="2">
        <v>0</v>
      </c>
      <c r="IZ139" s="2">
        <v>0</v>
      </c>
      <c r="JA139" s="2">
        <v>0</v>
      </c>
      <c r="JB139" s="2">
        <v>0</v>
      </c>
      <c r="JC139" s="2">
        <v>0</v>
      </c>
      <c r="JD139" s="2">
        <v>0</v>
      </c>
      <c r="JE139" s="2">
        <v>0</v>
      </c>
      <c r="JF139" s="2">
        <v>0</v>
      </c>
      <c r="JG139" s="2">
        <v>0</v>
      </c>
      <c r="JH139" s="2">
        <v>0</v>
      </c>
      <c r="JI139" s="2">
        <v>0</v>
      </c>
      <c r="JJ139" s="2">
        <v>0</v>
      </c>
      <c r="JK139" s="2">
        <v>0</v>
      </c>
      <c r="JL139" s="2">
        <v>0</v>
      </c>
      <c r="JM139" s="2">
        <v>0</v>
      </c>
      <c r="JN139" s="2">
        <v>0</v>
      </c>
      <c r="JO139" s="2">
        <v>0</v>
      </c>
      <c r="JP139" s="2">
        <v>0</v>
      </c>
      <c r="JQ139" s="2">
        <v>0</v>
      </c>
      <c r="JR139" s="2">
        <v>0</v>
      </c>
      <c r="JS139" s="2">
        <v>0</v>
      </c>
      <c r="JT139" s="2">
        <v>0</v>
      </c>
      <c r="JU139" s="2">
        <v>0</v>
      </c>
      <c r="JV139" s="2">
        <v>0</v>
      </c>
      <c r="JW139" s="2">
        <v>0</v>
      </c>
      <c r="JX139" s="2">
        <v>0</v>
      </c>
      <c r="JY139" s="2">
        <v>0</v>
      </c>
      <c r="JZ139" s="2">
        <v>0</v>
      </c>
      <c r="KA139" s="2">
        <v>0</v>
      </c>
      <c r="KB139" s="2">
        <v>0</v>
      </c>
      <c r="KC139" s="2">
        <v>0</v>
      </c>
      <c r="KD139" s="2">
        <v>0</v>
      </c>
      <c r="KE139" s="2">
        <v>0</v>
      </c>
      <c r="KF139" s="2">
        <v>0</v>
      </c>
      <c r="KG139" s="2">
        <v>0</v>
      </c>
      <c r="KH139" s="2">
        <v>0</v>
      </c>
      <c r="KI139" s="2">
        <v>0</v>
      </c>
      <c r="KJ139" s="2">
        <v>0</v>
      </c>
      <c r="KK139" s="2">
        <v>0</v>
      </c>
      <c r="KL139" s="2">
        <v>0</v>
      </c>
      <c r="KM139" s="2">
        <v>0</v>
      </c>
      <c r="KN139" s="2">
        <v>0</v>
      </c>
      <c r="KO139" s="2">
        <v>0</v>
      </c>
      <c r="KP139" s="2">
        <v>0</v>
      </c>
      <c r="KQ139" s="2">
        <v>0</v>
      </c>
      <c r="KR139" s="2">
        <v>0</v>
      </c>
    </row>
    <row r="140" spans="1:304" x14ac:dyDescent="0.2">
      <c r="A140" s="15" t="s">
        <v>58</v>
      </c>
      <c r="B140" s="16">
        <v>3046.7825297786694</v>
      </c>
      <c r="C140" s="16">
        <v>2152.3567062406678</v>
      </c>
      <c r="D140" s="16">
        <v>2649.5637432920007</v>
      </c>
      <c r="E140" s="16">
        <v>2895.2108574246658</v>
      </c>
      <c r="F140" s="16">
        <v>2872.7914018566662</v>
      </c>
      <c r="G140" s="16">
        <v>2738.5829743996651</v>
      </c>
      <c r="H140" s="16">
        <v>3197.2939782026669</v>
      </c>
      <c r="I140" s="16">
        <v>2731.8790287796651</v>
      </c>
      <c r="J140" s="16">
        <v>3255.7077858446642</v>
      </c>
      <c r="K140" s="16">
        <v>3466.7356687706679</v>
      </c>
      <c r="L140" s="16">
        <v>3178.827920607333</v>
      </c>
      <c r="M140" s="16">
        <v>5003.7499526366619</v>
      </c>
      <c r="N140" s="16">
        <v>3494.2490672559984</v>
      </c>
      <c r="O140" s="16">
        <v>2906.9101117486648</v>
      </c>
      <c r="P140" s="16">
        <v>3643.513358727997</v>
      </c>
      <c r="Q140" s="16">
        <v>3448.5626133633345</v>
      </c>
      <c r="R140" s="16">
        <v>3336.3396102159977</v>
      </c>
      <c r="S140" s="16">
        <v>3356.4237189313349</v>
      </c>
      <c r="T140" s="16">
        <v>3610.10405726</v>
      </c>
      <c r="U140" s="16">
        <v>3437.4301793366681</v>
      </c>
      <c r="V140" s="16">
        <v>3507.5346184766668</v>
      </c>
      <c r="W140" s="16">
        <v>3538.0664112389986</v>
      </c>
      <c r="X140" s="16">
        <v>3434.3752698249996</v>
      </c>
      <c r="Y140" s="16">
        <v>4102.8010069286674</v>
      </c>
      <c r="Z140" s="16">
        <v>2506.378124920001</v>
      </c>
      <c r="AA140" s="16">
        <v>2151.1198983399972</v>
      </c>
      <c r="AB140" s="16">
        <v>3191.5886775800009</v>
      </c>
      <c r="AC140" s="16">
        <v>2310.1510973600007</v>
      </c>
      <c r="AD140" s="16">
        <v>3052.0235260400018</v>
      </c>
      <c r="AE140" s="16">
        <v>2673.8157981100017</v>
      </c>
      <c r="AF140" s="16">
        <v>2917.5695298999976</v>
      </c>
      <c r="AG140" s="16">
        <v>3135.6738891400018</v>
      </c>
      <c r="AH140" s="16">
        <v>2963.2713019499984</v>
      </c>
      <c r="AI140" s="16">
        <v>3428.0589059000004</v>
      </c>
      <c r="AJ140" s="16">
        <v>3673.6198634100006</v>
      </c>
      <c r="AK140" s="16">
        <v>6349.83034563</v>
      </c>
      <c r="AL140" s="16">
        <v>3056.9400438199978</v>
      </c>
      <c r="AM140" s="16">
        <v>2822.8852543699986</v>
      </c>
      <c r="AN140" s="16">
        <v>2981.8759614300016</v>
      </c>
      <c r="AO140" s="16">
        <v>2393.2515619799992</v>
      </c>
      <c r="AP140" s="16">
        <v>2727.8995817800019</v>
      </c>
      <c r="AQ140" s="16">
        <v>3484.0503979199998</v>
      </c>
      <c r="AR140" s="16">
        <v>3792.5960723099993</v>
      </c>
      <c r="AS140" s="16">
        <v>3624.7462317400013</v>
      </c>
      <c r="AT140" s="16">
        <v>3504.5108757300018</v>
      </c>
      <c r="AU140" s="16">
        <v>3934.334889170003</v>
      </c>
      <c r="AV140" s="16">
        <v>4123.7333148700018</v>
      </c>
      <c r="AW140" s="16">
        <v>6483.2273508699973</v>
      </c>
      <c r="AX140" s="16">
        <v>3760.3229024600009</v>
      </c>
      <c r="AY140" s="16">
        <v>2992.1853452899986</v>
      </c>
      <c r="AZ140" s="16">
        <v>3432.3717390400011</v>
      </c>
      <c r="BA140" s="16">
        <v>3445.4756308799997</v>
      </c>
      <c r="BB140" s="16">
        <v>3846.9249558999986</v>
      </c>
      <c r="BC140" s="16">
        <v>3728.2977816800017</v>
      </c>
      <c r="BD140" s="16">
        <v>3765.8509708699989</v>
      </c>
      <c r="BE140" s="16">
        <v>3995.2364339099991</v>
      </c>
      <c r="BF140" s="16">
        <v>4004.2782052700031</v>
      </c>
      <c r="BG140" s="16">
        <v>4682.1759631899986</v>
      </c>
      <c r="BH140" s="16">
        <v>4460.2559968299956</v>
      </c>
      <c r="BI140" s="16">
        <v>8813.2234704100065</v>
      </c>
      <c r="BJ140" s="16">
        <v>4255.0180592599982</v>
      </c>
      <c r="BK140" s="16">
        <v>3404.8859955000034</v>
      </c>
      <c r="BL140" s="16">
        <v>4708.4858206200024</v>
      </c>
      <c r="BM140" s="16">
        <v>4223.9061170500017</v>
      </c>
      <c r="BN140" s="16">
        <v>4633.9646325800031</v>
      </c>
      <c r="BO140" s="16">
        <v>3845.4387711600039</v>
      </c>
      <c r="BP140" s="16">
        <v>5210.69785942</v>
      </c>
      <c r="BQ140" s="16">
        <v>4617.705001770003</v>
      </c>
      <c r="BR140" s="16">
        <v>4168.6702751799985</v>
      </c>
      <c r="BS140" s="16">
        <v>5282.9550288940018</v>
      </c>
      <c r="BT140" s="16">
        <v>5487.6648444400034</v>
      </c>
      <c r="BU140" s="16">
        <v>9396.3378960200043</v>
      </c>
      <c r="BV140" s="16">
        <v>3923.3356828500018</v>
      </c>
      <c r="BW140" s="16">
        <v>3662.23463773</v>
      </c>
      <c r="BX140" s="16">
        <v>3587.0095418699984</v>
      </c>
      <c r="BY140" s="16">
        <v>3832.0476650000046</v>
      </c>
      <c r="BZ140" s="16">
        <v>3962.668244629996</v>
      </c>
      <c r="CA140" s="16">
        <v>4422.5168470000008</v>
      </c>
      <c r="CB140" s="16">
        <v>4393.7614014799956</v>
      </c>
      <c r="CC140" s="16">
        <v>3720.5103717999991</v>
      </c>
      <c r="CD140" s="16">
        <v>4074.1338777099986</v>
      </c>
      <c r="CE140" s="16">
        <v>4950.5539709700015</v>
      </c>
      <c r="CF140" s="16">
        <v>4738.0865490299993</v>
      </c>
      <c r="CG140" s="16">
        <v>8723.8594942199961</v>
      </c>
      <c r="CH140" s="16">
        <v>4292.9494943500031</v>
      </c>
      <c r="CI140" s="16">
        <v>3943.4132258699974</v>
      </c>
      <c r="CJ140" s="16">
        <v>5057.2653703099986</v>
      </c>
      <c r="CK140" s="16">
        <v>5660.9507030100049</v>
      </c>
      <c r="CL140" s="16">
        <v>5195.7321653499966</v>
      </c>
      <c r="CM140" s="16">
        <v>5478.2365868199995</v>
      </c>
      <c r="CN140" s="16">
        <v>6030.1504052400069</v>
      </c>
      <c r="CO140" s="16">
        <v>5318.8487248500005</v>
      </c>
      <c r="CP140" s="16">
        <v>5767.3705846599933</v>
      </c>
      <c r="CQ140" s="16">
        <v>6303.7998070799977</v>
      </c>
      <c r="CR140" s="16">
        <v>5982.2196873460016</v>
      </c>
      <c r="CS140" s="16">
        <v>9667.4903951339948</v>
      </c>
      <c r="CT140" s="16">
        <v>5503.1358329699979</v>
      </c>
      <c r="CU140" s="16">
        <v>4775.2143058899956</v>
      </c>
      <c r="CV140" s="16">
        <v>4899.5093088000031</v>
      </c>
      <c r="CW140" s="16">
        <v>4764.9277195299983</v>
      </c>
      <c r="CX140" s="16">
        <v>6555.4581896899963</v>
      </c>
      <c r="CY140" s="16">
        <v>6375.9043030599978</v>
      </c>
      <c r="CZ140" s="16">
        <v>5907.7611807499989</v>
      </c>
      <c r="DA140" s="16">
        <v>6856.6109186299982</v>
      </c>
      <c r="DB140" s="16">
        <v>5863.7830631099987</v>
      </c>
      <c r="DC140" s="16">
        <v>6670.7897777100006</v>
      </c>
      <c r="DD140" s="16">
        <v>6928.5424033899908</v>
      </c>
      <c r="DE140" s="16">
        <v>11365.085146079997</v>
      </c>
      <c r="DF140" s="16">
        <v>5804.9140034100055</v>
      </c>
      <c r="DG140" s="16">
        <v>5052.6509302300037</v>
      </c>
      <c r="DH140" s="16">
        <v>5867.5339315500023</v>
      </c>
      <c r="DI140" s="16">
        <v>5503.6195318499995</v>
      </c>
      <c r="DJ140" s="16">
        <v>7324.0937587700037</v>
      </c>
      <c r="DK140" s="16">
        <v>6643.9115309499975</v>
      </c>
      <c r="DL140" s="16">
        <v>7275.9736621599968</v>
      </c>
      <c r="DM140" s="16">
        <v>6757.1086316699948</v>
      </c>
      <c r="DN140" s="16">
        <v>7177.1032985100019</v>
      </c>
      <c r="DO140" s="16">
        <v>7598.2543529099939</v>
      </c>
      <c r="DP140" s="16">
        <v>7134.2470418200064</v>
      </c>
      <c r="DQ140" s="16">
        <v>13258.442117319995</v>
      </c>
      <c r="DR140" s="16">
        <v>5934.8146572999995</v>
      </c>
      <c r="DS140" s="16">
        <v>5974.7378855400048</v>
      </c>
      <c r="DT140" s="16">
        <v>6856.3505294999859</v>
      </c>
      <c r="DU140" s="16">
        <v>7073.4247659900047</v>
      </c>
      <c r="DV140" s="16">
        <v>7946.3842438099973</v>
      </c>
      <c r="DW140" s="16">
        <v>7353.4568250799857</v>
      </c>
      <c r="DX140" s="16">
        <v>7863.2347459099956</v>
      </c>
      <c r="DY140" s="16">
        <v>8808.5026928899933</v>
      </c>
      <c r="DZ140" s="16">
        <v>8224.7401513200039</v>
      </c>
      <c r="EA140" s="16">
        <v>7495.2087926399863</v>
      </c>
      <c r="EB140" s="16">
        <v>8236.3021496877336</v>
      </c>
      <c r="EC140" s="16">
        <v>17506.350214728107</v>
      </c>
      <c r="ED140" s="16">
        <v>4802.0342289788478</v>
      </c>
      <c r="EE140" s="16">
        <v>6559.7467724211583</v>
      </c>
      <c r="EF140" s="16">
        <v>7168.6443169300028</v>
      </c>
      <c r="EG140" s="16">
        <v>7815.9290774349965</v>
      </c>
      <c r="EH140" s="16">
        <v>8539.7592598699957</v>
      </c>
      <c r="EI140" s="16">
        <v>8584.1740097599959</v>
      </c>
      <c r="EJ140" s="16">
        <v>10662.053854749987</v>
      </c>
      <c r="EK140" s="16">
        <v>9633.7359539200006</v>
      </c>
      <c r="EL140" s="16">
        <v>8706.7408157000009</v>
      </c>
      <c r="EM140" s="16">
        <v>9273.8368337799911</v>
      </c>
      <c r="EN140" s="16">
        <v>10022.976871830011</v>
      </c>
      <c r="EO140" s="16">
        <v>31359.313515189995</v>
      </c>
      <c r="EP140" s="16">
        <v>7372.9920296400069</v>
      </c>
      <c r="EQ140" s="16">
        <v>7297.0690051500032</v>
      </c>
      <c r="ER140" s="16">
        <v>9458.3163925199933</v>
      </c>
      <c r="ES140" s="16">
        <v>10148.801814260001</v>
      </c>
      <c r="ET140" s="16">
        <v>10655.125885129992</v>
      </c>
      <c r="EU140" s="16">
        <v>10219.907014729995</v>
      </c>
      <c r="EV140" s="16">
        <v>10802.21998106001</v>
      </c>
      <c r="EW140" s="16">
        <v>9850.4542652799955</v>
      </c>
      <c r="EX140" s="16">
        <v>12227.791331019998</v>
      </c>
      <c r="EY140" s="16">
        <v>11335.838327420006</v>
      </c>
      <c r="EZ140" s="16">
        <v>12441.173975709999</v>
      </c>
      <c r="FA140" s="16">
        <v>17444.868714299999</v>
      </c>
      <c r="FB140" s="16">
        <v>11937.840716040004</v>
      </c>
      <c r="FC140" s="16">
        <v>8823.9127512899977</v>
      </c>
      <c r="FD140" s="16">
        <v>13735.021707560007</v>
      </c>
      <c r="FE140" s="16">
        <v>11103.162715259992</v>
      </c>
      <c r="FF140" s="16">
        <v>12890.483578349989</v>
      </c>
      <c r="FG140" s="16">
        <v>12097.656274680003</v>
      </c>
      <c r="FH140" s="16">
        <v>14580.227848630004</v>
      </c>
      <c r="FI140" s="16">
        <v>10694.513017280007</v>
      </c>
      <c r="FJ140" s="16">
        <v>57240.048374949991</v>
      </c>
      <c r="FK140" s="16">
        <v>14347.549312569996</v>
      </c>
      <c r="FL140" s="16">
        <v>12995.12212371</v>
      </c>
      <c r="FM140" s="16">
        <v>13983.144275719989</v>
      </c>
      <c r="FN140" s="16">
        <v>17403.109062800027</v>
      </c>
      <c r="FO140" s="16">
        <v>9019.6957567899954</v>
      </c>
      <c r="FP140" s="16">
        <v>12480.676350499993</v>
      </c>
      <c r="FQ140" s="16">
        <v>12669.475028059996</v>
      </c>
      <c r="FR140" s="16">
        <v>12550.29803987</v>
      </c>
      <c r="FS140" s="16">
        <v>15330.052239460007</v>
      </c>
      <c r="FT140" s="16">
        <v>14855.653531539987</v>
      </c>
      <c r="FU140" s="16">
        <v>13165.194530760005</v>
      </c>
      <c r="FV140" s="16">
        <v>13315.671348870002</v>
      </c>
      <c r="FW140" s="16">
        <v>15173.211660999994</v>
      </c>
      <c r="FX140" s="16">
        <v>13276.040868209991</v>
      </c>
      <c r="FY140" s="16">
        <v>22358.890729630028</v>
      </c>
      <c r="FZ140" s="16">
        <v>17507.991830190018</v>
      </c>
      <c r="GA140" s="16">
        <v>10342.415669519993</v>
      </c>
      <c r="GB140" s="16">
        <v>17202.338606869995</v>
      </c>
      <c r="GC140" s="16">
        <v>17848.486620330004</v>
      </c>
      <c r="GD140" s="16">
        <v>14340.025984659991</v>
      </c>
      <c r="GE140" s="16">
        <v>17181.21040186</v>
      </c>
      <c r="GF140" s="16">
        <v>16974.048699739993</v>
      </c>
      <c r="GG140" s="16">
        <v>16016.740043650019</v>
      </c>
      <c r="GH140" s="16">
        <v>14772.071724229983</v>
      </c>
      <c r="GI140" s="16">
        <v>19518.50882839999</v>
      </c>
      <c r="GJ140" s="16">
        <v>16644.361022089994</v>
      </c>
      <c r="GK140" s="16">
        <v>18449.207481769994</v>
      </c>
      <c r="GL140" s="16">
        <v>21640.379568519988</v>
      </c>
      <c r="GM140" s="16">
        <v>13610.188206500001</v>
      </c>
      <c r="GN140" s="16">
        <v>16430.183039549986</v>
      </c>
      <c r="GO140" s="16">
        <v>20217.701350659998</v>
      </c>
      <c r="GP140" s="16">
        <v>16632.81537851</v>
      </c>
      <c r="GQ140" s="16">
        <v>19956.206614469982</v>
      </c>
      <c r="GR140" s="16">
        <v>19604.283686620012</v>
      </c>
      <c r="GS140" s="16">
        <v>14963.963358629988</v>
      </c>
      <c r="GT140" s="16">
        <v>17190.350828090017</v>
      </c>
      <c r="GU140" s="16">
        <v>21989.675137689999</v>
      </c>
      <c r="GV140" s="16">
        <v>19087.226818789997</v>
      </c>
      <c r="GW140" s="16">
        <v>19345.452711069986</v>
      </c>
      <c r="GX140" s="16">
        <v>28105.843918320003</v>
      </c>
      <c r="GY140" s="16">
        <v>16477.924542099987</v>
      </c>
      <c r="GZ140" s="16">
        <v>19575.217106980002</v>
      </c>
      <c r="HA140" s="16">
        <v>20885.754376030007</v>
      </c>
      <c r="HB140" s="16">
        <v>21856.251755170011</v>
      </c>
      <c r="HC140" s="16">
        <v>19636.311767470015</v>
      </c>
      <c r="HD140" s="16">
        <v>22868.284352630006</v>
      </c>
      <c r="HE140" s="16">
        <v>23439.788154119975</v>
      </c>
      <c r="HF140" s="16">
        <v>24443.492303790001</v>
      </c>
      <c r="HG140" s="16">
        <v>23678.551193210009</v>
      </c>
      <c r="HH140" s="16">
        <v>20516.328877659998</v>
      </c>
      <c r="HI140" s="16">
        <v>17649.090434080004</v>
      </c>
      <c r="HJ140" s="16">
        <v>25848.699589018997</v>
      </c>
      <c r="HK140" s="16">
        <v>15796.777324223889</v>
      </c>
      <c r="HL140" s="16">
        <v>17289.569802269572</v>
      </c>
      <c r="HM140" s="16">
        <v>18732.633088715102</v>
      </c>
      <c r="HN140" s="16">
        <v>19142.315239373729</v>
      </c>
      <c r="HO140" s="16">
        <v>20811.156594761007</v>
      </c>
      <c r="HP140" s="16">
        <v>20270.70706415152</v>
      </c>
      <c r="HQ140" s="16">
        <v>19003.54937265658</v>
      </c>
      <c r="HR140" s="16">
        <v>20500.531591104791</v>
      </c>
      <c r="HS140" s="16">
        <v>20630.672455383658</v>
      </c>
      <c r="HT140" s="16">
        <v>18492.757267706569</v>
      </c>
      <c r="HU140" s="16">
        <v>25311.198596269001</v>
      </c>
      <c r="HV140" s="16">
        <v>22476.2304629959</v>
      </c>
      <c r="HW140" s="16">
        <v>18800.1951831242</v>
      </c>
      <c r="HX140" s="16">
        <v>20040.747554801303</v>
      </c>
      <c r="HY140" s="16">
        <v>21110.710655529561</v>
      </c>
      <c r="HZ140" s="16">
        <v>18591.907757175628</v>
      </c>
      <c r="IA140" s="16">
        <v>20553.545282279239</v>
      </c>
      <c r="IB140" s="16">
        <v>20967.658045422017</v>
      </c>
      <c r="IC140" s="16">
        <v>18918.629194266199</v>
      </c>
      <c r="ID140" s="16">
        <v>20421.623509186829</v>
      </c>
      <c r="IE140" s="16">
        <v>19430.592558667031</v>
      </c>
      <c r="IF140" s="16">
        <v>23565.527110737319</v>
      </c>
      <c r="IG140" s="16">
        <v>46082.315254185058</v>
      </c>
      <c r="IH140" s="16">
        <v>11594.968035190501</v>
      </c>
      <c r="II140" s="16">
        <v>17669.255186550399</v>
      </c>
      <c r="IJ140" s="16">
        <v>19215.451783733602</v>
      </c>
      <c r="IK140" s="16">
        <v>17277.431856584899</v>
      </c>
      <c r="IL140" s="16">
        <v>20845.74031364475</v>
      </c>
      <c r="IM140" s="16">
        <v>19874.06536348155</v>
      </c>
      <c r="IN140" s="16">
        <v>17476.023363378667</v>
      </c>
      <c r="IO140" s="16">
        <v>19276.034692853726</v>
      </c>
      <c r="IP140" s="16">
        <v>19012.539993346378</v>
      </c>
      <c r="IQ140" s="16">
        <v>18832.64047497468</v>
      </c>
      <c r="IR140" s="16">
        <v>20021.551765583539</v>
      </c>
      <c r="IS140" s="16">
        <v>40069.012595401146</v>
      </c>
      <c r="IT140" s="16">
        <v>14528.461882512402</v>
      </c>
      <c r="IU140" s="16">
        <v>16118.031424233632</v>
      </c>
      <c r="IV140" s="16">
        <v>22408.299172397165</v>
      </c>
      <c r="IW140" s="16">
        <v>19625.324899847928</v>
      </c>
      <c r="IX140" s="16">
        <v>21047.197305522619</v>
      </c>
      <c r="IY140" s="16">
        <v>24564.741511644268</v>
      </c>
      <c r="IZ140" s="16">
        <v>20715.058517113768</v>
      </c>
      <c r="JA140" s="16">
        <v>23373.079460776495</v>
      </c>
      <c r="JB140" s="16">
        <v>20829.054385983942</v>
      </c>
      <c r="JC140" s="16">
        <v>23105.987130010682</v>
      </c>
      <c r="JD140" s="16">
        <v>23697.587982418259</v>
      </c>
      <c r="JE140" s="16">
        <v>36357.375965260464</v>
      </c>
      <c r="JF140" s="16">
        <v>12979.9505882748</v>
      </c>
      <c r="JG140" s="16">
        <v>17918.803098871202</v>
      </c>
      <c r="JH140" s="16">
        <v>18151.082267695601</v>
      </c>
      <c r="JI140" s="16">
        <v>19726.266062152852</v>
      </c>
      <c r="JJ140" s="16">
        <v>21146.876000447599</v>
      </c>
      <c r="JK140" s="16">
        <v>19495.11519598214</v>
      </c>
      <c r="JL140" s="16">
        <v>22883.076017545191</v>
      </c>
      <c r="JM140" s="16">
        <v>20365.76000638607</v>
      </c>
      <c r="JN140" s="16">
        <v>20427.070811664282</v>
      </c>
      <c r="JO140" s="16">
        <v>22129.862104495031</v>
      </c>
      <c r="JP140" s="16">
        <v>23065.81763005034</v>
      </c>
      <c r="JQ140" s="16">
        <v>88965.992850956449</v>
      </c>
      <c r="JR140" s="16">
        <v>13444.73167168</v>
      </c>
      <c r="JS140" s="16">
        <v>17789.85677364</v>
      </c>
      <c r="JT140" s="16">
        <v>21701.064013469997</v>
      </c>
      <c r="JU140" s="16">
        <v>21300.581659009997</v>
      </c>
      <c r="JV140" s="16">
        <v>16816.036024229998</v>
      </c>
      <c r="JW140" s="16">
        <v>18868.654811750002</v>
      </c>
      <c r="JX140" s="16">
        <v>17662.01586485</v>
      </c>
      <c r="JY140" s="16">
        <v>17619.882836160003</v>
      </c>
      <c r="JZ140" s="16">
        <v>19206.070773069998</v>
      </c>
      <c r="KA140" s="16">
        <v>19123.702016830001</v>
      </c>
      <c r="KB140" s="16">
        <v>22061.65096553</v>
      </c>
      <c r="KC140" s="16">
        <v>36261.577364129997</v>
      </c>
      <c r="KD140" s="16">
        <v>12807.95394377</v>
      </c>
      <c r="KE140" s="16">
        <v>17059.790801450003</v>
      </c>
      <c r="KF140" s="16">
        <v>18496.329237720001</v>
      </c>
      <c r="KG140" s="16">
        <v>18206.507192419998</v>
      </c>
      <c r="KH140" s="16">
        <v>18800.011799010001</v>
      </c>
      <c r="KI140" s="16">
        <v>22286.154004020002</v>
      </c>
      <c r="KJ140" s="16">
        <v>20504.91204766</v>
      </c>
      <c r="KK140" s="16">
        <v>22954.872513020004</v>
      </c>
      <c r="KL140" s="16">
        <v>21835.03576509</v>
      </c>
      <c r="KM140" s="16">
        <v>22760.812588889999</v>
      </c>
      <c r="KN140" s="16">
        <v>26293.834144280001</v>
      </c>
      <c r="KO140" s="16">
        <v>47107.866288239995</v>
      </c>
      <c r="KP140" s="16">
        <v>19220.240792560002</v>
      </c>
      <c r="KQ140" s="16">
        <v>25259.292407859997</v>
      </c>
      <c r="KR140" s="16">
        <v>28009.136446040004</v>
      </c>
    </row>
    <row r="141" spans="1:304" x14ac:dyDescent="0.2">
      <c r="A141" t="s">
        <v>59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2222.596009192237</v>
      </c>
      <c r="EE141" s="2">
        <v>3772.9214746142766</v>
      </c>
      <c r="EF141" s="2">
        <v>3717.3586410600751</v>
      </c>
      <c r="EG141" s="2">
        <v>4074.6210592329808</v>
      </c>
      <c r="EH141" s="2">
        <v>4290.2427956330112</v>
      </c>
      <c r="EI141" s="2">
        <v>4052.1713255068239</v>
      </c>
      <c r="EJ141" s="2">
        <v>4456.5913110609263</v>
      </c>
      <c r="EK141" s="2">
        <v>4587.8179509029196</v>
      </c>
      <c r="EL141" s="2">
        <v>4207.4855988988957</v>
      </c>
      <c r="EM141" s="2">
        <v>4519.4614320513356</v>
      </c>
      <c r="EN141" s="2">
        <v>4105.4763847596005</v>
      </c>
      <c r="EO141" s="2">
        <v>4516.2782507423181</v>
      </c>
      <c r="EP141" s="2">
        <v>3070.7541946884357</v>
      </c>
      <c r="EQ141" s="2">
        <v>3958.6774066998014</v>
      </c>
      <c r="ER141" s="2">
        <v>5436.488284598764</v>
      </c>
      <c r="ES141" s="2">
        <v>4906.7877481699215</v>
      </c>
      <c r="ET141" s="2">
        <v>5021.2559121044114</v>
      </c>
      <c r="EU141" s="2">
        <v>4922.264079260367</v>
      </c>
      <c r="EV141" s="2">
        <v>4828.6485005712875</v>
      </c>
      <c r="EW141" s="2">
        <v>5129.2617445052247</v>
      </c>
      <c r="EX141" s="2">
        <v>5524.2027404391038</v>
      </c>
      <c r="EY141" s="2">
        <v>4953.6372329674314</v>
      </c>
      <c r="EZ141" s="2">
        <v>5420.3979903645886</v>
      </c>
      <c r="FA141" s="2">
        <v>5217.6625696536184</v>
      </c>
      <c r="FB141" s="2">
        <v>6231.3330799157629</v>
      </c>
      <c r="FC141" s="2">
        <v>4479.053862560464</v>
      </c>
      <c r="FD141" s="2">
        <v>5862.9664566535121</v>
      </c>
      <c r="FE141" s="2">
        <v>4955.2470770868558</v>
      </c>
      <c r="FF141" s="2">
        <v>5854.1708558072887</v>
      </c>
      <c r="FG141" s="2">
        <v>5220.7620980816246</v>
      </c>
      <c r="FH141" s="2">
        <v>6473.0394161291979</v>
      </c>
      <c r="FI141" s="2">
        <v>5284.406042480482</v>
      </c>
      <c r="FJ141" s="2">
        <v>5979.5186436818813</v>
      </c>
      <c r="FK141" s="2">
        <v>6002.4002759965433</v>
      </c>
      <c r="FL141" s="2">
        <v>5429.867767796668</v>
      </c>
      <c r="FM141" s="2">
        <v>4162.5878309708442</v>
      </c>
      <c r="FN141" s="2">
        <v>7386.678378008497</v>
      </c>
      <c r="FO141" s="2">
        <v>5335.2381724852949</v>
      </c>
      <c r="FP141" s="2">
        <v>5837.4326637391478</v>
      </c>
      <c r="FQ141" s="2">
        <v>5870.8350637692192</v>
      </c>
      <c r="FR141" s="2">
        <v>6081.9652566677487</v>
      </c>
      <c r="FS141" s="2">
        <v>6701.2074212633743</v>
      </c>
      <c r="FT141" s="2">
        <v>7079.8013760431395</v>
      </c>
      <c r="FU141" s="2">
        <v>6220.5091391403066</v>
      </c>
      <c r="FV141" s="2">
        <v>6937.4955020941325</v>
      </c>
      <c r="FW141" s="2">
        <v>6856.6574313748033</v>
      </c>
      <c r="FX141" s="2">
        <v>6256.3436834173772</v>
      </c>
      <c r="FY141" s="2">
        <v>7575.576554401523</v>
      </c>
      <c r="FZ141" s="2">
        <v>6275.5513871690409</v>
      </c>
      <c r="GA141" s="2">
        <v>5851.2292708095847</v>
      </c>
      <c r="GB141" s="2">
        <v>7443.4480695123984</v>
      </c>
      <c r="GC141" s="2">
        <v>8064.5289789579911</v>
      </c>
      <c r="GD141" s="2">
        <v>6635.6012679976657</v>
      </c>
      <c r="GE141" s="2">
        <v>5827.9404403493563</v>
      </c>
      <c r="GF141" s="2">
        <v>7509.9329036745057</v>
      </c>
      <c r="GG141" s="2">
        <v>8096.4371517289464</v>
      </c>
      <c r="GH141" s="2">
        <v>8262.2067075419291</v>
      </c>
      <c r="GI141" s="2">
        <v>8559.5548685760023</v>
      </c>
      <c r="GJ141" s="2">
        <v>7942.449081007273</v>
      </c>
      <c r="GK141" s="2">
        <v>8351.3565603593415</v>
      </c>
      <c r="GL141" s="2">
        <v>5947.4330153885048</v>
      </c>
      <c r="GM141" s="2">
        <v>7481.9720121637811</v>
      </c>
      <c r="GN141" s="2">
        <v>8300.6184937302169</v>
      </c>
      <c r="GO141" s="2">
        <v>8892.9511139671649</v>
      </c>
      <c r="GP141" s="2">
        <v>7724.3748773645275</v>
      </c>
      <c r="GQ141" s="2">
        <v>8983.2964570291242</v>
      </c>
      <c r="GR141" s="2">
        <v>8319.0526631739176</v>
      </c>
      <c r="GS141" s="2">
        <v>7370.4024008483102</v>
      </c>
      <c r="GT141" s="2">
        <v>8735.5612648635015</v>
      </c>
      <c r="GU141" s="2">
        <v>9692.6118816925955</v>
      </c>
      <c r="GV141" s="2">
        <v>8892.0109549547069</v>
      </c>
      <c r="GW141" s="2">
        <v>7259.401500697948</v>
      </c>
      <c r="GX141" s="2">
        <v>10993.560870000125</v>
      </c>
      <c r="GY141" s="2">
        <v>7507.9761490469373</v>
      </c>
      <c r="GZ141" s="2">
        <v>9310.4780339748904</v>
      </c>
      <c r="HA141" s="2">
        <v>9682.8239524444434</v>
      </c>
      <c r="HB141" s="2">
        <v>8831.9364696536613</v>
      </c>
      <c r="HC141" s="2">
        <v>9176.6157645290186</v>
      </c>
      <c r="HD141" s="2">
        <v>10395.805517726871</v>
      </c>
      <c r="HE141" s="2">
        <v>9481.2082626127212</v>
      </c>
      <c r="HF141" s="2">
        <v>10295.753531795175</v>
      </c>
      <c r="HG141" s="2">
        <v>10170.05143563827</v>
      </c>
      <c r="HH141" s="2">
        <v>9870.2565990074127</v>
      </c>
      <c r="HI141" s="2">
        <v>6925.5907411423268</v>
      </c>
      <c r="HJ141" s="2">
        <v>13787.003009145756</v>
      </c>
      <c r="HK141" s="2">
        <v>7922.0431242737541</v>
      </c>
      <c r="HL141" s="2">
        <v>8763.7419675030251</v>
      </c>
      <c r="HM141" s="2">
        <v>9953.3227334078074</v>
      </c>
      <c r="HN141" s="2">
        <v>10085.030042760372</v>
      </c>
      <c r="HO141" s="2">
        <v>9716.2032954031765</v>
      </c>
      <c r="HP141" s="2">
        <v>9869.6977913438277</v>
      </c>
      <c r="HQ141" s="2">
        <v>8508.5821341322007</v>
      </c>
      <c r="HR141" s="2">
        <v>10063.728972476994</v>
      </c>
      <c r="HS141" s="2">
        <v>10419.684618505218</v>
      </c>
      <c r="HT141" s="2">
        <v>9114.4278873329404</v>
      </c>
      <c r="HU141" s="2">
        <v>6638.0561557215924</v>
      </c>
      <c r="HV141" s="2">
        <v>11561.384087783827</v>
      </c>
      <c r="HW141" s="2">
        <v>9240.4665210966559</v>
      </c>
      <c r="HX141" s="2">
        <v>10620.317753003719</v>
      </c>
      <c r="HY141" s="2">
        <v>9728.3451556594682</v>
      </c>
      <c r="HZ141" s="2">
        <v>9991.5724804745059</v>
      </c>
      <c r="IA141" s="2">
        <v>10382.11807313745</v>
      </c>
      <c r="IB141" s="2">
        <v>11276.776654993193</v>
      </c>
      <c r="IC141" s="2">
        <v>9903.2143070123948</v>
      </c>
      <c r="ID141" s="2">
        <v>11590.435986322816</v>
      </c>
      <c r="IE141" s="2">
        <v>10171.702560690157</v>
      </c>
      <c r="IF141" s="2">
        <v>10402.458313517149</v>
      </c>
      <c r="IG141" s="2">
        <v>14182.276449597755</v>
      </c>
      <c r="IH141" s="2">
        <v>7506.9093673050693</v>
      </c>
      <c r="II141" s="2">
        <v>10600.100422952228</v>
      </c>
      <c r="IJ141" s="2">
        <v>10419.264677430516</v>
      </c>
      <c r="IK141" s="2">
        <v>10815.652817266195</v>
      </c>
      <c r="IL141" s="2">
        <v>11159.463675659877</v>
      </c>
      <c r="IM141" s="2">
        <v>10581.741825074832</v>
      </c>
      <c r="IN141" s="2">
        <v>9438.9407170054783</v>
      </c>
      <c r="IO141" s="2">
        <v>10203.254211189565</v>
      </c>
      <c r="IP141" s="2">
        <v>10661.447981037518</v>
      </c>
      <c r="IQ141" s="2">
        <v>9737.2090560755078</v>
      </c>
      <c r="IR141" s="2">
        <v>10572.107700474531</v>
      </c>
      <c r="IS141" s="2">
        <v>12097.022622511638</v>
      </c>
      <c r="IT141" s="2">
        <v>9903.3503982420007</v>
      </c>
      <c r="IU141" s="2">
        <v>10161.406385570001</v>
      </c>
      <c r="IV141" s="2">
        <v>11421.25381604</v>
      </c>
      <c r="IW141" s="2">
        <v>10236.297389859999</v>
      </c>
      <c r="IX141" s="2">
        <v>11902.88699363</v>
      </c>
      <c r="IY141" s="2">
        <v>10200.70990654</v>
      </c>
      <c r="IZ141" s="2">
        <v>11082.48092597</v>
      </c>
      <c r="JA141" s="2">
        <v>13822.217002429999</v>
      </c>
      <c r="JB141" s="2">
        <v>11223.746186300001</v>
      </c>
      <c r="JC141" s="2">
        <v>11702.6561074</v>
      </c>
      <c r="JD141" s="2">
        <v>11764.101860180001</v>
      </c>
      <c r="JE141" s="2">
        <v>13765.617621810001</v>
      </c>
      <c r="JF141" s="2">
        <v>8756.9474420799997</v>
      </c>
      <c r="JG141" s="2">
        <v>10922.62979402</v>
      </c>
      <c r="JH141" s="2">
        <v>11167.888988479999</v>
      </c>
      <c r="JI141" s="2">
        <v>11669.315056089999</v>
      </c>
      <c r="JJ141" s="2">
        <v>12145.88583589</v>
      </c>
      <c r="JK141" s="2">
        <v>11370.7358673</v>
      </c>
      <c r="JL141" s="2">
        <v>11603.7329883</v>
      </c>
      <c r="JM141" s="2">
        <v>11676.48910341</v>
      </c>
      <c r="JN141" s="2">
        <v>12376.543593570001</v>
      </c>
      <c r="JO141" s="2">
        <v>12154.386064259999</v>
      </c>
      <c r="JP141" s="2">
        <v>11277.469703090001</v>
      </c>
      <c r="JQ141" s="2">
        <v>17715.081610040001</v>
      </c>
      <c r="JR141" s="2">
        <v>8349.6432080100003</v>
      </c>
      <c r="JS141" s="2">
        <v>10933.091611459999</v>
      </c>
      <c r="JT141" s="2">
        <v>13775.282212530001</v>
      </c>
      <c r="JU141" s="2">
        <v>10512.85644288</v>
      </c>
      <c r="JV141" s="2">
        <v>9289.2557553899987</v>
      </c>
      <c r="JW141" s="2">
        <v>9540.2482569300009</v>
      </c>
      <c r="JX141" s="2">
        <v>9196.0716818600013</v>
      </c>
      <c r="JY141" s="2">
        <v>8963.8999507700009</v>
      </c>
      <c r="JZ141" s="2">
        <v>12039.07363153</v>
      </c>
      <c r="KA141" s="2">
        <v>11679.33221264</v>
      </c>
      <c r="KB141" s="2">
        <v>12712.73449812</v>
      </c>
      <c r="KC141" s="2">
        <v>16513.45586364</v>
      </c>
      <c r="KD141" s="2">
        <v>9434.9853858099996</v>
      </c>
      <c r="KE141" s="2">
        <v>12491.857055280001</v>
      </c>
      <c r="KF141" s="2">
        <v>12633.6047507</v>
      </c>
      <c r="KG141" s="2">
        <v>11251.767321360001</v>
      </c>
      <c r="KH141" s="2">
        <v>11545.155618999999</v>
      </c>
      <c r="KI141" s="2">
        <v>11326.80835689</v>
      </c>
      <c r="KJ141" s="2">
        <v>10700.688228430001</v>
      </c>
      <c r="KK141" s="2">
        <v>10911.735932830001</v>
      </c>
      <c r="KL141" s="2">
        <v>11324.697357569999</v>
      </c>
      <c r="KM141" s="2">
        <v>11161.937646660001</v>
      </c>
      <c r="KN141" s="2">
        <v>13189.71635852</v>
      </c>
      <c r="KO141" s="2">
        <v>19223.161101379999</v>
      </c>
      <c r="KP141" s="2">
        <v>16026.38778701</v>
      </c>
      <c r="KQ141" s="2">
        <v>17730.254635099998</v>
      </c>
      <c r="KR141" s="2">
        <v>18657.606190049999</v>
      </c>
    </row>
    <row r="142" spans="1:304" x14ac:dyDescent="0.2">
      <c r="A142" t="s">
        <v>145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120.57334535662625</v>
      </c>
      <c r="EE142" s="2">
        <v>140.55546840024547</v>
      </c>
      <c r="EF142" s="2">
        <v>128.06609859182987</v>
      </c>
      <c r="EG142" s="2">
        <v>143.01363100118579</v>
      </c>
      <c r="EH142" s="2">
        <v>138.82111797985033</v>
      </c>
      <c r="EI142" s="2">
        <v>132.95057472298339</v>
      </c>
      <c r="EJ142" s="2">
        <v>136.68955566933749</v>
      </c>
      <c r="EK142" s="2">
        <v>145.86385610520173</v>
      </c>
      <c r="EL142" s="2">
        <v>121.90770373488328</v>
      </c>
      <c r="EM142" s="2">
        <v>139.21218318246449</v>
      </c>
      <c r="EN142" s="2">
        <v>119.60315826347275</v>
      </c>
      <c r="EO142" s="2">
        <v>86.506126942569281</v>
      </c>
      <c r="EP142" s="2">
        <v>253.46299245672495</v>
      </c>
      <c r="EQ142" s="2">
        <v>277.1580557762797</v>
      </c>
      <c r="ER142" s="2">
        <v>308.64886210948214</v>
      </c>
      <c r="ES142" s="2">
        <v>348.00357291283285</v>
      </c>
      <c r="ET142" s="2">
        <v>310.86240925623724</v>
      </c>
      <c r="EU142" s="2">
        <v>320.24918121829393</v>
      </c>
      <c r="EV142" s="2">
        <v>338.37844679285809</v>
      </c>
      <c r="EW142" s="2">
        <v>320.96489930063115</v>
      </c>
      <c r="EX142" s="2">
        <v>353.39474928820806</v>
      </c>
      <c r="EY142" s="2">
        <v>319.06724214407927</v>
      </c>
      <c r="EZ142" s="2">
        <v>343.29473786406328</v>
      </c>
      <c r="FA142" s="2">
        <v>419.05270504248568</v>
      </c>
      <c r="FB142" s="2">
        <v>314.91743214878477</v>
      </c>
      <c r="FC142" s="2">
        <v>432.68833414836831</v>
      </c>
      <c r="FD142" s="2">
        <v>512.03495589466911</v>
      </c>
      <c r="FE142" s="2">
        <v>417.84265696656178</v>
      </c>
      <c r="FF142" s="2">
        <v>499.45047197541157</v>
      </c>
      <c r="FG142" s="2">
        <v>418.36088103798022</v>
      </c>
      <c r="FH142" s="2">
        <v>463.30601263301509</v>
      </c>
      <c r="FI142" s="2">
        <v>433.37847014488369</v>
      </c>
      <c r="FJ142" s="2">
        <v>537.29325664990165</v>
      </c>
      <c r="FK142" s="2">
        <v>477.067303943892</v>
      </c>
      <c r="FL142" s="2">
        <v>468.23951658008309</v>
      </c>
      <c r="FM142" s="2">
        <v>428.20871385510065</v>
      </c>
      <c r="FN142" s="2">
        <v>583.036536591512</v>
      </c>
      <c r="FO142" s="2">
        <v>445.81312128488241</v>
      </c>
      <c r="FP142" s="2">
        <v>498.46848773068126</v>
      </c>
      <c r="FQ142" s="2">
        <v>507.29531118029684</v>
      </c>
      <c r="FR142" s="2">
        <v>501.67803536200984</v>
      </c>
      <c r="FS142" s="2">
        <v>537.0003796200773</v>
      </c>
      <c r="FT142" s="2">
        <v>504.70348695909604</v>
      </c>
      <c r="FU142" s="2">
        <v>527.64607062373454</v>
      </c>
      <c r="FV142" s="2">
        <v>485.54475513766488</v>
      </c>
      <c r="FW142" s="2">
        <v>513.08363896770879</v>
      </c>
      <c r="FX142" s="2">
        <v>493.59273641271068</v>
      </c>
      <c r="FY142" s="2">
        <v>568.00084213588343</v>
      </c>
      <c r="FZ142" s="2">
        <v>621.04100007892623</v>
      </c>
      <c r="GA142" s="2">
        <v>444.94493925912514</v>
      </c>
      <c r="GB142" s="2">
        <v>497.84433506420709</v>
      </c>
      <c r="GC142" s="2">
        <v>582.68936352617777</v>
      </c>
      <c r="GD142" s="2">
        <v>522.91954251895265</v>
      </c>
      <c r="GE142" s="2">
        <v>571.01673021513648</v>
      </c>
      <c r="GF142" s="2">
        <v>564.30705691912783</v>
      </c>
      <c r="GG142" s="2">
        <v>547.9427157084499</v>
      </c>
      <c r="GH142" s="2">
        <v>521.31042488032801</v>
      </c>
      <c r="GI142" s="2">
        <v>654.55362184110675</v>
      </c>
      <c r="GJ142" s="2">
        <v>547.45613591883193</v>
      </c>
      <c r="GK142" s="2">
        <v>559.66989481937583</v>
      </c>
      <c r="GL142" s="2">
        <v>867.46290228034115</v>
      </c>
      <c r="GM142" s="2">
        <v>603.92972230370003</v>
      </c>
      <c r="GN142" s="2">
        <v>654.02180726210236</v>
      </c>
      <c r="GO142" s="2">
        <v>620.49436623511747</v>
      </c>
      <c r="GP142" s="2">
        <v>713.72248926968689</v>
      </c>
      <c r="GQ142" s="2">
        <v>694.34618535183347</v>
      </c>
      <c r="GR142" s="2">
        <v>737.13399055327011</v>
      </c>
      <c r="GS142" s="2">
        <v>648.29462538639586</v>
      </c>
      <c r="GT142" s="2">
        <v>688.30666555448727</v>
      </c>
      <c r="GU142" s="2">
        <v>769.85920834036256</v>
      </c>
      <c r="GV142" s="2">
        <v>571.66784502518965</v>
      </c>
      <c r="GW142" s="2">
        <v>700.30927865204683</v>
      </c>
      <c r="GX142" s="2">
        <v>793.68078613502473</v>
      </c>
      <c r="GY142" s="2">
        <v>586.07370824627412</v>
      </c>
      <c r="GZ142" s="2">
        <v>701.50112535582502</v>
      </c>
      <c r="HA142" s="2">
        <v>677.40730542052222</v>
      </c>
      <c r="HB142" s="2">
        <v>717.47875813000326</v>
      </c>
      <c r="HC142" s="2">
        <v>891.4630036479349</v>
      </c>
      <c r="HD142" s="2">
        <v>798.40438697931586</v>
      </c>
      <c r="HE142" s="2">
        <v>713.2194557386814</v>
      </c>
      <c r="HF142" s="2">
        <v>951.39279154333963</v>
      </c>
      <c r="HG142" s="2">
        <v>791.07704372053468</v>
      </c>
      <c r="HH142" s="2">
        <v>815.60628906618706</v>
      </c>
      <c r="HI142" s="2">
        <v>826.68093477791854</v>
      </c>
      <c r="HJ142" s="2">
        <v>683.90921893451537</v>
      </c>
      <c r="HK142" s="2">
        <v>633.37382061722531</v>
      </c>
      <c r="HL142" s="2">
        <v>676.82380107631298</v>
      </c>
      <c r="HM142" s="2">
        <v>742.44435891397154</v>
      </c>
      <c r="HN142" s="2">
        <v>799.48375443150303</v>
      </c>
      <c r="HO142" s="2">
        <v>892.5122860051747</v>
      </c>
      <c r="HP142" s="2">
        <v>870.02805480431027</v>
      </c>
      <c r="HQ142" s="2">
        <v>853.91899254171096</v>
      </c>
      <c r="HR142" s="2">
        <v>825.41765146361593</v>
      </c>
      <c r="HS142" s="2">
        <v>808.54082084414711</v>
      </c>
      <c r="HT142" s="2">
        <v>755.18661077245542</v>
      </c>
      <c r="HU142" s="2">
        <v>724.68027367363482</v>
      </c>
      <c r="HV142" s="2">
        <v>1219.790592015363</v>
      </c>
      <c r="HW142" s="2">
        <v>1005.8633943370388</v>
      </c>
      <c r="HX142" s="2">
        <v>943.65653340886354</v>
      </c>
      <c r="HY142" s="2">
        <v>1021.0373270906474</v>
      </c>
      <c r="HZ142" s="2">
        <v>986.40545692531737</v>
      </c>
      <c r="IA142" s="2">
        <v>1120.4018056056213</v>
      </c>
      <c r="IB142" s="2">
        <v>993.28145705739223</v>
      </c>
      <c r="IC142" s="2">
        <v>1072.8550693439777</v>
      </c>
      <c r="ID142" s="2">
        <v>1075.2498521214277</v>
      </c>
      <c r="IE142" s="2">
        <v>990.86678788417953</v>
      </c>
      <c r="IF142" s="2">
        <v>968.31455273882273</v>
      </c>
      <c r="IG142" s="2">
        <v>1717.7990127374162</v>
      </c>
      <c r="IH142" s="2">
        <v>731.22362438356652</v>
      </c>
      <c r="II142" s="2">
        <v>995.39787517979551</v>
      </c>
      <c r="IJ142" s="2">
        <v>1180.0418090195838</v>
      </c>
      <c r="IK142" s="2">
        <v>942.57193569287949</v>
      </c>
      <c r="IL142" s="2">
        <v>1131.7220312564989</v>
      </c>
      <c r="IM142" s="2">
        <v>1138.2941302952772</v>
      </c>
      <c r="IN142" s="2">
        <v>1063.2299853996944</v>
      </c>
      <c r="IO142" s="2">
        <v>1152.1245328085424</v>
      </c>
      <c r="IP142" s="2">
        <v>1107.0870272671423</v>
      </c>
      <c r="IQ142" s="2">
        <v>1063.9425518460694</v>
      </c>
      <c r="IR142" s="2">
        <v>1140.6882700991337</v>
      </c>
      <c r="IS142" s="2">
        <v>1388.2292385646113</v>
      </c>
      <c r="IT142" s="2">
        <v>946.3490285099424</v>
      </c>
      <c r="IU142" s="2">
        <v>1162.831065302011</v>
      </c>
      <c r="IV142" s="2">
        <v>1070.4474430541545</v>
      </c>
      <c r="IW142" s="2">
        <v>1086.2443814601017</v>
      </c>
      <c r="IX142" s="2">
        <v>1031.2206630616258</v>
      </c>
      <c r="IY142" s="2">
        <v>1132.8947808276603</v>
      </c>
      <c r="IZ142" s="2">
        <v>1153.0905881419214</v>
      </c>
      <c r="JA142" s="2">
        <v>1239.1493906590549</v>
      </c>
      <c r="JB142" s="2">
        <v>1068.5843579630125</v>
      </c>
      <c r="JC142" s="2">
        <v>1195.6185386206346</v>
      </c>
      <c r="JD142" s="2">
        <v>1215.728901150165</v>
      </c>
      <c r="JE142" s="2">
        <v>860.46336203018814</v>
      </c>
      <c r="JF142" s="2">
        <v>1012.0983826134322</v>
      </c>
      <c r="JG142" s="2">
        <v>1087.6822727057149</v>
      </c>
      <c r="JH142" s="2">
        <v>1084.4750027286495</v>
      </c>
      <c r="JI142" s="2">
        <v>1087.48850922521</v>
      </c>
      <c r="JJ142" s="2">
        <v>1200.0884066002016</v>
      </c>
      <c r="JK142" s="2">
        <v>1069.0651989051812</v>
      </c>
      <c r="JL142" s="2">
        <v>1251.2384933656613</v>
      </c>
      <c r="JM142" s="2">
        <v>1223.4234820844338</v>
      </c>
      <c r="JN142" s="2">
        <v>1148.1130381535816</v>
      </c>
      <c r="JO142" s="2">
        <v>1148.2550040623964</v>
      </c>
      <c r="JP142" s="2">
        <v>1170.8101545280181</v>
      </c>
      <c r="JQ142" s="2">
        <v>1295.3123851775172</v>
      </c>
      <c r="JR142" s="2">
        <v>941.76375690003169</v>
      </c>
      <c r="JS142" s="2">
        <v>1061.3254377567387</v>
      </c>
      <c r="JT142" s="2">
        <v>1182.2157344345992</v>
      </c>
      <c r="JU142" s="2">
        <v>1142.2562759278908</v>
      </c>
      <c r="JV142" s="2">
        <v>1060.8579160244246</v>
      </c>
      <c r="JW142" s="2">
        <v>1203.5424301502535</v>
      </c>
      <c r="JX142" s="2">
        <v>1132.0667630604273</v>
      </c>
      <c r="JY142" s="2">
        <v>1058.6232440930667</v>
      </c>
      <c r="JZ142" s="2">
        <v>1093.2232048672672</v>
      </c>
      <c r="KA142" s="2">
        <v>1077.6886922116323</v>
      </c>
      <c r="KB142" s="2">
        <v>1082.0546781605344</v>
      </c>
      <c r="KC142" s="2">
        <v>1364.7236191397533</v>
      </c>
      <c r="KD142" s="2">
        <v>874.83080356881987</v>
      </c>
      <c r="KE142" s="2">
        <v>1043.0563031996485</v>
      </c>
      <c r="KF142" s="2">
        <v>1177.3059035909921</v>
      </c>
      <c r="KG142" s="2">
        <v>1076.8269440932711</v>
      </c>
      <c r="KH142" s="2">
        <v>1246.4176329670029</v>
      </c>
      <c r="KI142" s="2">
        <v>1132.8567117822076</v>
      </c>
      <c r="KJ142" s="2">
        <v>1095.4293047208446</v>
      </c>
      <c r="KK142" s="2">
        <v>1157.7893986161102</v>
      </c>
      <c r="KL142" s="2">
        <v>1221.4006405286566</v>
      </c>
      <c r="KM142" s="2">
        <v>1115.6387535714275</v>
      </c>
      <c r="KN142" s="2">
        <v>1184.2288662844746</v>
      </c>
      <c r="KO142" s="2">
        <v>1487.0617033804742</v>
      </c>
      <c r="KP142" s="2">
        <v>914.62506592501666</v>
      </c>
      <c r="KQ142" s="2">
        <v>1067.9907456237024</v>
      </c>
      <c r="KR142" s="2">
        <v>1199.4971052248206</v>
      </c>
    </row>
    <row r="143" spans="1:304" x14ac:dyDescent="0.2">
      <c r="A143" s="6" t="s">
        <v>146</v>
      </c>
      <c r="B143" s="13" cm="1">
        <f t="array" ref="B143">B140*AVERAGE($ED$143:$HI$143/$ED$140:$HI$140)</f>
        <v>311.24080154478253</v>
      </c>
      <c r="C143" s="13" cm="1">
        <f t="array" ref="C143">C140*AVERAGE($ED$143:$HI$143/$ED$140:$HI$140)</f>
        <v>219.87169084539084</v>
      </c>
      <c r="D143" s="13" cm="1">
        <f t="array" ref="D143">D140*AVERAGE($ED$143:$HI$143/$ED$140:$HI$140)</f>
        <v>270.66334244279085</v>
      </c>
      <c r="E143" s="13" cm="1">
        <f t="array" ref="E143">E140*AVERAGE($ED$143:$HI$143/$ED$140:$HI$140)</f>
        <v>295.75715992157478</v>
      </c>
      <c r="F143" s="13" cm="1">
        <f t="array" ref="F143">F140*AVERAGE($ED$143:$HI$143/$ED$140:$HI$140)</f>
        <v>293.46692448370493</v>
      </c>
      <c r="G143" s="13" cm="1">
        <f t="array" ref="G143">G140*AVERAGE($ED$143:$HI$143/$ED$140:$HI$140)</f>
        <v>279.75700652024062</v>
      </c>
      <c r="H143" s="13" cm="1">
        <f t="array" ref="H143">H140*AVERAGE($ED$143:$HI$143/$ED$140:$HI$140)</f>
        <v>326.61613712954909</v>
      </c>
      <c r="I143" s="13" cm="1">
        <f t="array" ref="I143">I140*AVERAGE($ED$143:$HI$143/$ED$140:$HI$140)</f>
        <v>279.07217214565429</v>
      </c>
      <c r="J143" s="13" cm="1">
        <f t="array" ref="J143">J140*AVERAGE($ED$143:$HI$143/$ED$140:$HI$140)</f>
        <v>332.58333699829024</v>
      </c>
      <c r="K143" s="13" cm="1">
        <f t="array" ref="K143">K140*AVERAGE($ED$143:$HI$143/$ED$140:$HI$140)</f>
        <v>354.14066404353855</v>
      </c>
      <c r="L143" s="13" cm="1">
        <f t="array" ref="L143">L140*AVERAGE($ED$143:$HI$143/$ED$140:$HI$140)</f>
        <v>324.72975682141424</v>
      </c>
      <c r="M143" s="13" cm="1">
        <f t="array" ref="M143">M140*AVERAGE($ED$143:$HI$143/$ED$140:$HI$140)</f>
        <v>511.15270970830858</v>
      </c>
      <c r="N143" s="13" cm="1">
        <f t="array" ref="N143">N140*AVERAGE($ED$143:$HI$143/$ED$140:$HI$140)</f>
        <v>356.95126575668985</v>
      </c>
      <c r="O143" s="13" cm="1">
        <f t="array" ref="O143">O140*AVERAGE($ED$143:$HI$143/$ED$140:$HI$140)</f>
        <v>296.95228469916833</v>
      </c>
      <c r="P143" s="13" cm="1">
        <f t="array" ref="P143">P140*AVERAGE($ED$143:$HI$143/$ED$140:$HI$140)</f>
        <v>372.19919936064605</v>
      </c>
      <c r="Q143" s="13" cm="1">
        <f t="array" ref="Q143">Q140*AVERAGE($ED$143:$HI$143/$ED$140:$HI$140)</f>
        <v>352.28421505966344</v>
      </c>
      <c r="R143" s="13" cm="1">
        <f t="array" ref="R143">R140*AVERAGE($ED$143:$HI$143/$ED$140:$HI$140)</f>
        <v>340.82019453638799</v>
      </c>
      <c r="S143" s="13" cm="1">
        <f t="array" ref="S143">S140*AVERAGE($ED$143:$HI$143/$ED$140:$HI$140)</f>
        <v>342.87186512126829</v>
      </c>
      <c r="T143" s="13" cm="1">
        <f t="array" ref="T143">T140*AVERAGE($ED$143:$HI$143/$ED$140:$HI$140)</f>
        <v>368.78630800187028</v>
      </c>
      <c r="U143" s="13" cm="1">
        <f t="array" ref="U143">U140*AVERAGE($ED$143:$HI$143/$ED$140:$HI$140)</f>
        <v>351.14699320160855</v>
      </c>
      <c r="V143" s="13" cm="1">
        <f t="array" ref="V143">V140*AVERAGE($ED$143:$HI$143/$ED$140:$HI$140)</f>
        <v>358.30843699240171</v>
      </c>
      <c r="W143" s="13" cm="1">
        <f t="array" ref="W143">W140*AVERAGE($ED$143:$HI$143/$ED$140:$HI$140)</f>
        <v>361.42737953558276</v>
      </c>
      <c r="X143" s="13" cm="1">
        <f t="array" ref="X143">X140*AVERAGE($ED$143:$HI$143/$ED$140:$HI$140)</f>
        <v>350.83492219694529</v>
      </c>
      <c r="Y143" s="13" cm="1">
        <f t="array" ref="Y143">Y140*AVERAGE($ED$143:$HI$143/$ED$140:$HI$140)</f>
        <v>419.11723645992635</v>
      </c>
      <c r="Z143" s="13" cm="1">
        <f t="array" ref="Z143">Z140*AVERAGE($ED$143:$HI$143/$ED$140:$HI$140)</f>
        <v>256.03636916976768</v>
      </c>
      <c r="AA143" s="13" cm="1">
        <f t="array" ref="AA143">AA140*AVERAGE($ED$143:$HI$143/$ED$140:$HI$140)</f>
        <v>219.74534606081917</v>
      </c>
      <c r="AB143" s="13" cm="1">
        <f t="array" ref="AB143">AB140*AVERAGE($ED$143:$HI$143/$ED$140:$HI$140)</f>
        <v>326.03331826358249</v>
      </c>
      <c r="AC143" s="13" cm="1">
        <f t="array" ref="AC143">AC140*AVERAGE($ED$143:$HI$143/$ED$140:$HI$140)</f>
        <v>235.99100762997926</v>
      </c>
      <c r="AD143" s="13" cm="1">
        <f t="array" ref="AD143">AD140*AVERAGE($ED$143:$HI$143/$ED$140:$HI$140)</f>
        <v>311.77618989670037</v>
      </c>
      <c r="AE143" s="13" cm="1">
        <f t="array" ref="AE143">AE140*AVERAGE($ED$143:$HI$143/$ED$140:$HI$140)</f>
        <v>273.14078509151545</v>
      </c>
      <c r="AF143" s="13" cm="1">
        <f t="array" ref="AF143">AF140*AVERAGE($ED$143:$HI$143/$ED$140:$HI$140)</f>
        <v>298.04118612780519</v>
      </c>
      <c r="AG143" s="13" cm="1">
        <f t="array" ref="AG143">AG140*AVERAGE($ED$143:$HI$143/$ED$140:$HI$140)</f>
        <v>320.32140302113277</v>
      </c>
      <c r="AH143" s="13" cm="1">
        <f t="array" ref="AH143">AH140*AVERAGE($ED$143:$HI$143/$ED$140:$HI$140)</f>
        <v>302.70980163476509</v>
      </c>
      <c r="AI143" s="13" cm="1">
        <f t="array" ref="AI143">AI140*AVERAGE($ED$143:$HI$143/$ED$140:$HI$140)</f>
        <v>350.18968081471638</v>
      </c>
      <c r="AJ143" s="13" cm="1">
        <f t="array" ref="AJ143">AJ140*AVERAGE($ED$143:$HI$143/$ED$140:$HI$140)</f>
        <v>375.27469705611799</v>
      </c>
      <c r="AK143" s="13" cm="1">
        <f t="array" ref="AK143">AK140*AVERAGE($ED$143:$HI$143/$ED$140:$HI$140)</f>
        <v>648.66010853450473</v>
      </c>
      <c r="AL143" s="13" cm="1">
        <f t="array" ref="AL143">AL140*AVERAGE($ED$143:$HI$143/$ED$140:$HI$140)</f>
        <v>312.27843149737225</v>
      </c>
      <c r="AM143" s="13" cm="1">
        <f t="array" ref="AM143">AM140*AVERAGE($ED$143:$HI$143/$ED$140:$HI$140)</f>
        <v>288.36881551335745</v>
      </c>
      <c r="AN143" s="13" cm="1">
        <f t="array" ref="AN143">AN140*AVERAGE($ED$143:$HI$143/$ED$140:$HI$140)</f>
        <v>304.61034066977277</v>
      </c>
      <c r="AO143" s="13" cm="1">
        <f t="array" ref="AO143">AO140*AVERAGE($ED$143:$HI$143/$ED$140:$HI$140)</f>
        <v>244.48004646497321</v>
      </c>
      <c r="AP143" s="13" cm="1">
        <f t="array" ref="AP143">AP140*AVERAGE($ED$143:$HI$143/$ED$140:$HI$140)</f>
        <v>278.66565600550496</v>
      </c>
      <c r="AQ143" s="13" cm="1">
        <f t="array" ref="AQ143">AQ140*AVERAGE($ED$143:$HI$143/$ED$140:$HI$140)</f>
        <v>355.90943162911361</v>
      </c>
      <c r="AR143" s="13" cm="1">
        <f t="array" ref="AR143">AR140*AVERAGE($ED$143:$HI$143/$ED$140:$HI$140)</f>
        <v>387.42858406999858</v>
      </c>
      <c r="AS143" s="13" cm="1">
        <f t="array" ref="AS143">AS140*AVERAGE($ED$143:$HI$143/$ED$140:$HI$140)</f>
        <v>370.28206363161166</v>
      </c>
      <c r="AT143" s="13" cm="1">
        <f t="array" ref="AT143">AT140*AVERAGE($ED$143:$HI$143/$ED$140:$HI$140)</f>
        <v>357.99954979518992</v>
      </c>
      <c r="AU143" s="13" cm="1">
        <f t="array" ref="AU143">AU140*AVERAGE($ED$143:$HI$143/$ED$140:$HI$140)</f>
        <v>401.90776088631088</v>
      </c>
      <c r="AV143" s="13" cm="1">
        <f t="array" ref="AV143">AV140*AVERAGE($ED$143:$HI$143/$ED$140:$HI$140)</f>
        <v>421.25555392701398</v>
      </c>
      <c r="AW143" s="13" cm="1">
        <f t="array" ref="AW143">AW140*AVERAGE($ED$143:$HI$143/$ED$140:$HI$140)</f>
        <v>662.28713653167074</v>
      </c>
      <c r="AX143" s="13" cm="1">
        <f t="array" ref="AX143">AX140*AVERAGE($ED$143:$HI$143/$ED$140:$HI$140)</f>
        <v>384.13175301811708</v>
      </c>
      <c r="AY143" s="13" cm="1">
        <f t="array" ref="AY143">AY140*AVERAGE($ED$143:$HI$143/$ED$140:$HI$140)</f>
        <v>305.66348472080273</v>
      </c>
      <c r="AZ143" s="13" cm="1">
        <f t="array" ref="AZ143">AZ140*AVERAGE($ED$143:$HI$143/$ED$140:$HI$140)</f>
        <v>350.63025365846318</v>
      </c>
      <c r="BA143" s="13" cm="1">
        <f t="array" ref="BA143">BA140*AVERAGE($ED$143:$HI$143/$ED$140:$HI$140)</f>
        <v>351.96886767497904</v>
      </c>
      <c r="BB143" s="13" cm="1">
        <f t="array" ref="BB143">BB140*AVERAGE($ED$143:$HI$143/$ED$140:$HI$140)</f>
        <v>392.97849290343703</v>
      </c>
      <c r="BC143" s="13" cm="1">
        <f t="array" ref="BC143">BC140*AVERAGE($ED$143:$HI$143/$ED$140:$HI$140)</f>
        <v>380.8602611529397</v>
      </c>
      <c r="BD143" s="13" cm="1">
        <f t="array" ref="BD143">BD140*AVERAGE($ED$143:$HI$143/$ED$140:$HI$140)</f>
        <v>384.69646691748653</v>
      </c>
      <c r="BE143" s="13" cm="1">
        <f t="array" ref="BE143">BE140*AVERAGE($ED$143:$HI$143/$ED$140:$HI$140)</f>
        <v>408.12909287010979</v>
      </c>
      <c r="BF143" s="13" cm="1">
        <f t="array" ref="BF143">BF140*AVERAGE($ED$143:$HI$143/$ED$140:$HI$140)</f>
        <v>409.05274532576334</v>
      </c>
      <c r="BG143" s="13" cm="1">
        <f t="array" ref="BG143">BG140*AVERAGE($ED$143:$HI$143/$ED$140:$HI$140)</f>
        <v>478.30266371615051</v>
      </c>
      <c r="BH143" s="13" cm="1">
        <f t="array" ref="BH143">BH140*AVERAGE($ED$143:$HI$143/$ED$140:$HI$140)</f>
        <v>455.63266756985644</v>
      </c>
      <c r="BI143" s="13" cm="1">
        <f t="array" ref="BI143">BI140*AVERAGE($ED$143:$HI$143/$ED$140:$HI$140)</f>
        <v>900.3053911179428</v>
      </c>
      <c r="BJ143" s="13" cm="1">
        <f t="array" ref="BJ143">BJ140*AVERAGE($ED$143:$HI$143/$ED$140:$HI$140)</f>
        <v>434.66680618252457</v>
      </c>
      <c r="BK143" s="13" cm="1">
        <f t="array" ref="BK143">BK140*AVERAGE($ED$143:$HI$143/$ED$140:$HI$140)</f>
        <v>347.82247700659144</v>
      </c>
      <c r="BL143" s="13" cm="1">
        <f t="array" ref="BL143">BL140*AVERAGE($ED$143:$HI$143/$ED$140:$HI$140)</f>
        <v>480.99031898363631</v>
      </c>
      <c r="BM143" s="13" cm="1">
        <f t="array" ref="BM143">BM140*AVERAGE($ED$143:$HI$143/$ED$140:$HI$140)</f>
        <v>431.48859909474868</v>
      </c>
      <c r="BN143" s="13" cm="1">
        <f t="array" ref="BN143">BN140*AVERAGE($ED$143:$HI$143/$ED$140:$HI$140)</f>
        <v>473.37768694608695</v>
      </c>
      <c r="BO143" s="13" cm="1">
        <f t="array" ref="BO143">BO140*AVERAGE($ED$143:$HI$143/$ED$140:$HI$140)</f>
        <v>392.82667329530989</v>
      </c>
      <c r="BP143" s="13" cm="1">
        <f t="array" ref="BP143">BP140*AVERAGE($ED$143:$HI$143/$ED$140:$HI$140)</f>
        <v>532.29325116662528</v>
      </c>
      <c r="BQ143" s="13" cm="1">
        <f t="array" ref="BQ143">BQ140*AVERAGE($ED$143:$HI$143/$ED$140:$HI$140)</f>
        <v>471.71670179973506</v>
      </c>
      <c r="BR143" s="13" cm="1">
        <f t="array" ref="BR143">BR140*AVERAGE($ED$143:$HI$143/$ED$140:$HI$140)</f>
        <v>425.84604091096207</v>
      </c>
      <c r="BS143" s="13" cm="1">
        <f t="array" ref="BS143">BS140*AVERAGE($ED$143:$HI$143/$ED$140:$HI$140)</f>
        <v>539.67460481580724</v>
      </c>
      <c r="BT143" s="13" cm="1">
        <f t="array" ref="BT143">BT140*AVERAGE($ED$143:$HI$143/$ED$140:$HI$140)</f>
        <v>560.58651646420788</v>
      </c>
      <c r="BU143" s="13" cm="1">
        <f t="array" ref="BU143">BU140*AVERAGE($ED$143:$HI$143/$ED$140:$HI$140)</f>
        <v>959.87281985476352</v>
      </c>
      <c r="BV143" s="13" cm="1">
        <f t="array" ref="BV143">BV140*AVERAGE($ED$143:$HI$143/$ED$140:$HI$140)</f>
        <v>400.78414876173883</v>
      </c>
      <c r="BW143" s="13" cm="1">
        <f t="array" ref="BW143">BW140*AVERAGE($ED$143:$HI$143/$ED$140:$HI$140)</f>
        <v>374.11165153784498</v>
      </c>
      <c r="BX143" s="13" cm="1">
        <f t="array" ref="BX143">BX140*AVERAGE($ED$143:$HI$143/$ED$140:$HI$140)</f>
        <v>366.42711255190994</v>
      </c>
      <c r="BY143" s="13" cm="1">
        <f t="array" ref="BY143">BY140*AVERAGE($ED$143:$HI$143/$ED$140:$HI$140)</f>
        <v>391.45871920798214</v>
      </c>
      <c r="BZ143" s="13" cm="1">
        <f t="array" ref="BZ143">BZ140*AVERAGE($ED$143:$HI$143/$ED$140:$HI$140)</f>
        <v>404.80212442477517</v>
      </c>
      <c r="CA143" s="13" cm="1">
        <f t="array" ref="CA143">CA140*AVERAGE($ED$143:$HI$143/$ED$140:$HI$140)</f>
        <v>451.77746519558019</v>
      </c>
      <c r="CB143" s="13" cm="1">
        <f t="array" ref="CB143">CB140*AVERAGE($ED$143:$HI$143/$ED$140:$HI$140)</f>
        <v>448.83998349974223</v>
      </c>
      <c r="CC143" s="13" cm="1">
        <f t="array" ref="CC143">CC140*AVERAGE($ED$143:$HI$143/$ED$140:$HI$140)</f>
        <v>380.06474664892755</v>
      </c>
      <c r="CD143" s="13" cm="1">
        <f t="array" ref="CD143">CD140*AVERAGE($ED$143:$HI$143/$ED$140:$HI$140)</f>
        <v>416.18877662112897</v>
      </c>
      <c r="CE143" s="13" cm="1">
        <f t="array" ref="CE143">CE140*AVERAGE($ED$143:$HI$143/$ED$140:$HI$140)</f>
        <v>505.71853125577042</v>
      </c>
      <c r="CF143" s="13" cm="1">
        <f t="array" ref="CF143">CF140*AVERAGE($ED$143:$HI$143/$ED$140:$HI$140)</f>
        <v>484.01414964650485</v>
      </c>
      <c r="CG143" s="13" cm="1">
        <f t="array" ref="CG143">CG140*AVERAGE($ED$143:$HI$143/$ED$140:$HI$140)</f>
        <v>891.17650997635769</v>
      </c>
      <c r="CH143" s="13" cm="1">
        <f t="array" ref="CH143">CH140*AVERAGE($ED$143:$HI$143/$ED$140:$HI$140)</f>
        <v>438.54165125130424</v>
      </c>
      <c r="CI143" s="13" cm="1">
        <f t="array" ref="CI143">CI140*AVERAGE($ED$143:$HI$143/$ED$140:$HI$140)</f>
        <v>402.83514863505349</v>
      </c>
      <c r="CJ143" s="13" cm="1">
        <f t="array" ref="CJ143">CJ140*AVERAGE($ED$143:$HI$143/$ED$140:$HI$140)</f>
        <v>516.61951980350204</v>
      </c>
      <c r="CK143" s="13" cm="1">
        <f t="array" ref="CK143">CK140*AVERAGE($ED$143:$HI$143/$ED$140:$HI$140)</f>
        <v>578.28834749105863</v>
      </c>
      <c r="CL143" s="13" cm="1">
        <f t="array" ref="CL143">CL140*AVERAGE($ED$143:$HI$143/$ED$140:$HI$140)</f>
        <v>530.76444674015374</v>
      </c>
      <c r="CM143" s="13" cm="1">
        <f t="array" ref="CM143">CM140*AVERAGE($ED$143:$HI$143/$ED$140:$HI$140)</f>
        <v>559.62338291918456</v>
      </c>
      <c r="CN143" s="13" cm="1">
        <f t="array" ref="CN143">CN140*AVERAGE($ED$143:$HI$143/$ED$140:$HI$140)</f>
        <v>616.00354709229453</v>
      </c>
      <c r="CO143" s="13" cm="1">
        <f t="array" ref="CO143">CO140*AVERAGE($ED$143:$HI$143/$ED$140:$HI$140)</f>
        <v>543.34128682890162</v>
      </c>
      <c r="CP143" s="13" cm="1">
        <f t="array" ref="CP143">CP140*AVERAGE($ED$143:$HI$143/$ED$140:$HI$140)</f>
        <v>589.15955636183071</v>
      </c>
      <c r="CQ143" s="13" cm="1">
        <f t="array" ref="CQ143">CQ140*AVERAGE($ED$143:$HI$143/$ED$140:$HI$140)</f>
        <v>643.95790823835114</v>
      </c>
      <c r="CR143" s="13" cm="1">
        <f t="array" ref="CR143">CR140*AVERAGE($ED$143:$HI$143/$ED$140:$HI$140)</f>
        <v>611.10723601326561</v>
      </c>
      <c r="CS143" s="13" cm="1">
        <f t="array" ref="CS143">CS140*AVERAGE($ED$143:$HI$143/$ED$140:$HI$140)</f>
        <v>987.57211258086431</v>
      </c>
      <c r="CT143" s="13" cm="1">
        <f t="array" ref="CT143">CT140*AVERAGE($ED$143:$HI$143/$ED$140:$HI$140)</f>
        <v>562.16693870429322</v>
      </c>
      <c r="CU143" s="13" cm="1">
        <f t="array" ref="CU143">CU140*AVERAGE($ED$143:$HI$143/$ED$140:$HI$140)</f>
        <v>487.80689582767207</v>
      </c>
      <c r="CV143" s="13" cm="1">
        <f t="array" ref="CV143">CV140*AVERAGE($ED$143:$HI$143/$ED$140:$HI$140)</f>
        <v>500.50411853904558</v>
      </c>
      <c r="CW143" s="13" cm="1">
        <f t="array" ref="CW143">CW140*AVERAGE($ED$143:$HI$143/$ED$140:$HI$140)</f>
        <v>486.75608063080347</v>
      </c>
      <c r="CX143" s="13" cm="1">
        <f t="array" ref="CX143">CX140*AVERAGE($ED$143:$HI$143/$ED$140:$HI$140)</f>
        <v>669.66580040113365</v>
      </c>
      <c r="CY143" s="13" cm="1">
        <f t="array" ref="CY143">CY140*AVERAGE($ED$143:$HI$143/$ED$140:$HI$140)</f>
        <v>651.32366569050123</v>
      </c>
      <c r="CZ143" s="13" cm="1">
        <f t="array" ref="CZ143">CZ140*AVERAGE($ED$143:$HI$143/$ED$140:$HI$140)</f>
        <v>603.50100713139955</v>
      </c>
      <c r="DA143" s="13" cm="1">
        <f t="array" ref="DA143">DA140*AVERAGE($ED$143:$HI$143/$ED$140:$HI$140)</f>
        <v>700.4297344287761</v>
      </c>
      <c r="DB143" s="13" cm="1">
        <f t="array" ref="DB143">DB140*AVERAGE($ED$143:$HI$143/$ED$140:$HI$140)</f>
        <v>599.00846969201143</v>
      </c>
      <c r="DC143" s="13" cm="1">
        <f t="array" ref="DC143">DC140*AVERAGE($ED$143:$HI$143/$ED$140:$HI$140)</f>
        <v>681.44737507800642</v>
      </c>
      <c r="DD143" s="13" cm="1">
        <f t="array" ref="DD143">DD140*AVERAGE($ED$143:$HI$143/$ED$140:$HI$140)</f>
        <v>707.77781810530712</v>
      </c>
      <c r="DE143" s="13" cm="1">
        <f t="array" ref="DE143">DE140*AVERAGE($ED$143:$HI$143/$ED$140:$HI$140)</f>
        <v>1160.988083631818</v>
      </c>
      <c r="DF143" s="13" cm="1">
        <f t="array" ref="DF143">DF140*AVERAGE($ED$143:$HI$143/$ED$140:$HI$140)</f>
        <v>592.99476403756012</v>
      </c>
      <c r="DG143" s="13" cm="1">
        <f t="array" ref="DG143">DG140*AVERAGE($ED$143:$HI$143/$ED$140:$HI$140)</f>
        <v>516.14813662628444</v>
      </c>
      <c r="DH143" s="13" cm="1">
        <f t="array" ref="DH143">DH140*AVERAGE($ED$143:$HI$143/$ED$140:$HI$140)</f>
        <v>599.39163563455759</v>
      </c>
      <c r="DI143" s="13" cm="1">
        <f t="array" ref="DI143">DI140*AVERAGE($ED$143:$HI$143/$ED$140:$HI$140)</f>
        <v>562.21635044459515</v>
      </c>
      <c r="DJ143" s="13" cm="1">
        <f t="array" ref="DJ143">DJ140*AVERAGE($ED$143:$HI$143/$ED$140:$HI$140)</f>
        <v>748.18494257097871</v>
      </c>
      <c r="DK143" s="13" cm="1">
        <f t="array" ref="DK143">DK140*AVERAGE($ED$143:$HI$143/$ED$140:$HI$140)</f>
        <v>678.70165660813268</v>
      </c>
      <c r="DL143" s="13" cm="1">
        <f t="array" ref="DL143">DL140*AVERAGE($ED$143:$HI$143/$ED$140:$HI$140)</f>
        <v>743.26928571233213</v>
      </c>
      <c r="DM143" s="13" cm="1">
        <f t="array" ref="DM143">DM140*AVERAGE($ED$143:$HI$143/$ED$140:$HI$140)</f>
        <v>690.26518502418833</v>
      </c>
      <c r="DN143" s="13" cm="1">
        <f t="array" ref="DN143">DN140*AVERAGE($ED$143:$HI$143/$ED$140:$HI$140)</f>
        <v>733.16928975571761</v>
      </c>
      <c r="DO143" s="13" cm="1">
        <f t="array" ref="DO143">DO140*AVERAGE($ED$143:$HI$143/$ED$140:$HI$140)</f>
        <v>776.1915240181695</v>
      </c>
      <c r="DP143" s="13" cm="1">
        <f t="array" ref="DP143">DP140*AVERAGE($ED$143:$HI$143/$ED$140:$HI$140)</f>
        <v>728.7913548184406</v>
      </c>
      <c r="DQ143" s="13" cm="1">
        <f t="array" ref="DQ143">DQ140*AVERAGE($ED$143:$HI$143/$ED$140:$HI$140)</f>
        <v>1354.4019343348241</v>
      </c>
      <c r="DR143" s="13" cm="1">
        <f t="array" ref="DR143">DR140*AVERAGE($ED$143:$HI$143/$ED$140:$HI$140)</f>
        <v>606.26462601253013</v>
      </c>
      <c r="DS143" s="13" cm="1">
        <f t="array" ref="DS143">DS140*AVERAGE($ED$143:$HI$143/$ED$140:$HI$140)</f>
        <v>610.3429405742778</v>
      </c>
      <c r="DT143" s="13" cm="1">
        <f t="array" ref="DT143">DT140*AVERAGE($ED$143:$HI$143/$ED$140:$HI$140)</f>
        <v>700.40313465647648</v>
      </c>
      <c r="DU143" s="13" cm="1">
        <f t="array" ref="DU143">DU140*AVERAGE($ED$143:$HI$143/$ED$140:$HI$140)</f>
        <v>722.57812046512333</v>
      </c>
      <c r="DV143" s="13" cm="1">
        <f t="array" ref="DV143">DV140*AVERAGE($ED$143:$HI$143/$ED$140:$HI$140)</f>
        <v>811.75435964112614</v>
      </c>
      <c r="DW143" s="13" cm="1">
        <f t="array" ref="DW143">DW140*AVERAGE($ED$143:$HI$143/$ED$140:$HI$140)</f>
        <v>751.18449511692143</v>
      </c>
      <c r="DX143" s="13" cm="1">
        <f t="array" ref="DX143">DX140*AVERAGE($ED$143:$HI$143/$ED$140:$HI$140)</f>
        <v>803.26031186400337</v>
      </c>
      <c r="DY143" s="13" cm="1">
        <f t="array" ref="DY143">DY140*AVERAGE($ED$143:$HI$143/$ED$140:$HI$140)</f>
        <v>899.82314515359099</v>
      </c>
      <c r="DZ143" s="13" cm="1">
        <f t="array" ref="DZ143">DZ140*AVERAGE($ED$143:$HI$143/$ED$140:$HI$140)</f>
        <v>840.18950882600518</v>
      </c>
      <c r="EA143" s="13" cm="1">
        <f t="array" ref="EA143">EA140*AVERAGE($ED$143:$HI$143/$ED$140:$HI$140)</f>
        <v>765.66501532888731</v>
      </c>
      <c r="EB143" s="13" cm="1">
        <f t="array" ref="EB143">EB140*AVERAGE($ED$143:$HI$143/$ED$140:$HI$140)</f>
        <v>841.37061236859813</v>
      </c>
      <c r="EC143" s="13" cm="1">
        <f t="array" ref="EC143">EC140*AVERAGE($ED$143:$HI$143/$ED$140:$HI$140)</f>
        <v>1788.3424299900612</v>
      </c>
      <c r="ED143" s="7">
        <v>1009.9121206999762</v>
      </c>
      <c r="EE143" s="7">
        <v>837.19878985666617</v>
      </c>
      <c r="EF143" s="7">
        <v>776.22216516734238</v>
      </c>
      <c r="EG143" s="7">
        <v>974.3602939943022</v>
      </c>
      <c r="EH143" s="7">
        <v>873.17638786397856</v>
      </c>
      <c r="EI143" s="7">
        <v>867.13580999302781</v>
      </c>
      <c r="EJ143" s="7">
        <v>899.90156622454526</v>
      </c>
      <c r="EK143" s="7">
        <v>1052.1582461153716</v>
      </c>
      <c r="EL143" s="7">
        <v>874.06860113231994</v>
      </c>
      <c r="EM143" s="7">
        <v>906.62044122147051</v>
      </c>
      <c r="EN143" s="7">
        <v>837.80679012143196</v>
      </c>
      <c r="EO143" s="7">
        <v>616.25455213854059</v>
      </c>
      <c r="EP143" s="7">
        <v>1110.683574825146</v>
      </c>
      <c r="EQ143" s="7">
        <v>925.20517300877702</v>
      </c>
      <c r="ER143" s="7">
        <v>893.7281410414214</v>
      </c>
      <c r="ES143" s="7">
        <v>1012.1671077484796</v>
      </c>
      <c r="ET143" s="7">
        <v>984.27277538804526</v>
      </c>
      <c r="EU143" s="7">
        <v>921.11858139083381</v>
      </c>
      <c r="EV143" s="7">
        <v>908.83354810869469</v>
      </c>
      <c r="EW143" s="7">
        <v>973.64987055833183</v>
      </c>
      <c r="EX143" s="7">
        <v>1103.0584274350203</v>
      </c>
      <c r="EY143" s="7">
        <v>1051.3741537227811</v>
      </c>
      <c r="EZ143" s="7">
        <v>1045.0322017620329</v>
      </c>
      <c r="FA143" s="7">
        <v>1011.8586373696542</v>
      </c>
      <c r="FB143" s="7">
        <v>1540.2287660511286</v>
      </c>
      <c r="FC143" s="7">
        <v>955.12400273499611</v>
      </c>
      <c r="FD143" s="7">
        <v>1190.5084189332335</v>
      </c>
      <c r="FE143" s="7">
        <v>1094.9623336066436</v>
      </c>
      <c r="FF143" s="7">
        <v>1068.2082433630512</v>
      </c>
      <c r="FG143" s="7">
        <v>1034.7932116190716</v>
      </c>
      <c r="FH143" s="7">
        <v>1145.0903631053843</v>
      </c>
      <c r="FI143" s="7">
        <v>1079.641934493224</v>
      </c>
      <c r="FJ143" s="7">
        <v>1186.4685652484261</v>
      </c>
      <c r="FK143" s="7">
        <v>1158.5689787367587</v>
      </c>
      <c r="FL143" s="7">
        <v>1170.9371871388848</v>
      </c>
      <c r="FM143" s="7">
        <v>869.76344225825608</v>
      </c>
      <c r="FN143" s="7">
        <v>1655.2163839569851</v>
      </c>
      <c r="FO143" s="7">
        <v>1058.1330850941745</v>
      </c>
      <c r="FP143" s="7">
        <v>1221.577242889075</v>
      </c>
      <c r="FQ143" s="7">
        <v>1464.1857426699794</v>
      </c>
      <c r="FR143" s="7">
        <v>1342.7975631202455</v>
      </c>
      <c r="FS143" s="7">
        <v>1536.7732292195333</v>
      </c>
      <c r="FT143" s="7">
        <v>1428.8102322803766</v>
      </c>
      <c r="FU143" s="7">
        <v>1491.3803750760103</v>
      </c>
      <c r="FV143" s="7">
        <v>1443.2097485336305</v>
      </c>
      <c r="FW143" s="7">
        <v>1579.9031006660289</v>
      </c>
      <c r="FX143" s="7">
        <v>1445.9350703608047</v>
      </c>
      <c r="FY143" s="7">
        <v>1304.3880401528475</v>
      </c>
      <c r="FZ143" s="7">
        <v>2509.3567253896313</v>
      </c>
      <c r="GA143" s="7">
        <v>1258.8532825063116</v>
      </c>
      <c r="GB143" s="7">
        <v>1734.8781496541178</v>
      </c>
      <c r="GC143" s="7">
        <v>1752.8320191025339</v>
      </c>
      <c r="GD143" s="7">
        <v>1435.3872311718337</v>
      </c>
      <c r="GE143" s="7">
        <v>1717.5847403715238</v>
      </c>
      <c r="GF143" s="7">
        <v>1758.2408031374935</v>
      </c>
      <c r="GG143" s="7">
        <v>1738.9205943924605</v>
      </c>
      <c r="GH143" s="7">
        <v>1760.7880700868357</v>
      </c>
      <c r="GI143" s="7">
        <v>2109.6362701535618</v>
      </c>
      <c r="GJ143" s="7">
        <v>1916.9959856505395</v>
      </c>
      <c r="GK143" s="7">
        <v>1434.7190877860971</v>
      </c>
      <c r="GL143" s="7">
        <v>3210.984895387649</v>
      </c>
      <c r="GM143" s="7">
        <v>1872.2081125515972</v>
      </c>
      <c r="GN143" s="7">
        <v>2040.07385379517</v>
      </c>
      <c r="GO143" s="7">
        <v>1958.9388854048882</v>
      </c>
      <c r="GP143" s="7">
        <v>1939.6130563139502</v>
      </c>
      <c r="GQ143" s="7">
        <v>2089.9584892993616</v>
      </c>
      <c r="GR143" s="7">
        <v>2149.1036036611758</v>
      </c>
      <c r="GS143" s="7">
        <v>1770.2608914712703</v>
      </c>
      <c r="GT143" s="7">
        <v>2017.7704102031632</v>
      </c>
      <c r="GU143" s="7">
        <v>2184.628301930517</v>
      </c>
      <c r="GV143" s="7">
        <v>1963.4555771584887</v>
      </c>
      <c r="GW143" s="7">
        <v>1578.5629065999894</v>
      </c>
      <c r="GX143" s="7">
        <v>2975.1301101287509</v>
      </c>
      <c r="GY143" s="7">
        <v>1794.0580828491995</v>
      </c>
      <c r="GZ143" s="7">
        <v>1987.9461732181551</v>
      </c>
      <c r="HA143" s="7">
        <v>2208.972476498886</v>
      </c>
      <c r="HB143" s="7">
        <v>1927.6591948471726</v>
      </c>
      <c r="HC143" s="7">
        <v>1917.8753217039575</v>
      </c>
      <c r="HD143" s="7">
        <v>2725.8498589774076</v>
      </c>
      <c r="HE143" s="7">
        <v>1924.2090652642603</v>
      </c>
      <c r="HF143" s="7">
        <v>2538.479671125544</v>
      </c>
      <c r="HG143" s="7">
        <v>2347.2558057057672</v>
      </c>
      <c r="HH143" s="7">
        <v>2662.3222173790746</v>
      </c>
      <c r="HI143" s="7">
        <v>1891.3060348237398</v>
      </c>
      <c r="HJ143" s="7">
        <v>2959.7967280953285</v>
      </c>
      <c r="HK143" s="7">
        <v>1956.488804563769</v>
      </c>
      <c r="HL143" s="7">
        <v>2370.8914900218801</v>
      </c>
      <c r="HM143" s="7">
        <v>2349.8576521671857</v>
      </c>
      <c r="HN143" s="7">
        <v>2142.7496489731698</v>
      </c>
      <c r="HO143" s="7">
        <v>2412.1633854803727</v>
      </c>
      <c r="HP143" s="7">
        <v>2200.8121731655006</v>
      </c>
      <c r="HQ143" s="7">
        <v>2203.3475959901543</v>
      </c>
      <c r="HR143" s="7">
        <v>2274.3372486757371</v>
      </c>
      <c r="HS143" s="7">
        <v>2280.5563199938347</v>
      </c>
      <c r="HT143" s="7">
        <v>2298.5752047492797</v>
      </c>
      <c r="HU143" s="7">
        <v>1578.5634673446534</v>
      </c>
      <c r="HV143" s="7">
        <v>3330.2751387859857</v>
      </c>
      <c r="HW143" s="7">
        <v>2017.9077528992832</v>
      </c>
      <c r="HX143" s="7">
        <v>2219.0945378631845</v>
      </c>
      <c r="HY143" s="7">
        <v>1870.0865736553908</v>
      </c>
      <c r="HZ143" s="7">
        <v>2067.9689300492046</v>
      </c>
      <c r="IA143" s="7">
        <v>2146.1194006290734</v>
      </c>
      <c r="IB143" s="7">
        <v>2559.0126718065858</v>
      </c>
      <c r="IC143" s="7">
        <v>2395.9045378136034</v>
      </c>
      <c r="ID143" s="7">
        <v>2639.769673422466</v>
      </c>
      <c r="IE143" s="7">
        <v>2537.9635310140761</v>
      </c>
      <c r="IF143" s="7">
        <v>2425.5195489624207</v>
      </c>
      <c r="IG143" s="7">
        <v>2497.4414082591479</v>
      </c>
      <c r="IH143" s="7">
        <v>2283.2738430242243</v>
      </c>
      <c r="II143" s="7">
        <v>2346.999955699333</v>
      </c>
      <c r="IJ143" s="7">
        <v>2407.1082387680726</v>
      </c>
      <c r="IK143" s="7">
        <v>2638.637281829886</v>
      </c>
      <c r="IL143" s="7">
        <v>2390.9214167901396</v>
      </c>
      <c r="IM143" s="7">
        <v>2289.3417934335662</v>
      </c>
      <c r="IN143" s="7">
        <v>2162.1584308068796</v>
      </c>
      <c r="IO143" s="7">
        <v>2360.669487270522</v>
      </c>
      <c r="IP143" s="7">
        <v>2319.0885138354852</v>
      </c>
      <c r="IQ143" s="7">
        <v>2091.14372889162</v>
      </c>
      <c r="IR143" s="7">
        <v>2411.0099807920628</v>
      </c>
      <c r="IS143" s="7">
        <v>2493.8954443411999</v>
      </c>
      <c r="IT143" s="7">
        <v>2668.7474297823942</v>
      </c>
      <c r="IU143" s="7">
        <v>2463.7902648988511</v>
      </c>
      <c r="IV143" s="7">
        <v>2544.3607085550207</v>
      </c>
      <c r="IW143" s="7">
        <v>2136.6159267973248</v>
      </c>
      <c r="IX143" s="7">
        <v>2347.5568153539139</v>
      </c>
      <c r="IY143" s="7">
        <v>2488.3650530587142</v>
      </c>
      <c r="IZ143" s="7">
        <v>2528.1156876478408</v>
      </c>
      <c r="JA143" s="7">
        <v>2708.5765737352899</v>
      </c>
      <c r="JB143" s="7">
        <v>2533.4885736829792</v>
      </c>
      <c r="JC143" s="7">
        <v>2542.8294199174288</v>
      </c>
      <c r="JD143" s="7">
        <v>2652.6375314054339</v>
      </c>
      <c r="JE143" s="7">
        <v>2745.1101098962017</v>
      </c>
      <c r="JF143" s="7">
        <v>2596.1564351109446</v>
      </c>
      <c r="JG143" s="7">
        <v>2589.2847256782784</v>
      </c>
      <c r="JH143" s="7">
        <v>2364.0057176028859</v>
      </c>
      <c r="JI143" s="7">
        <v>2833.2620276457724</v>
      </c>
      <c r="JJ143" s="7">
        <v>2675.9630741399133</v>
      </c>
      <c r="JK143" s="7">
        <v>2654.7932816025136</v>
      </c>
      <c r="JL143" s="7">
        <v>2554.1395721988774</v>
      </c>
      <c r="JM143" s="7">
        <v>2508.9675279110565</v>
      </c>
      <c r="JN143" s="7">
        <v>2474.2285593564634</v>
      </c>
      <c r="JO143" s="7">
        <v>2452.2129537718824</v>
      </c>
      <c r="JP143" s="7">
        <v>2279.12231130088</v>
      </c>
      <c r="JQ143" s="7">
        <v>4999.24357197259</v>
      </c>
      <c r="JR143" s="7">
        <v>2518.9616482040651</v>
      </c>
      <c r="JS143" s="7">
        <v>2471.4513123635061</v>
      </c>
      <c r="JT143" s="7">
        <v>2598.6216619831134</v>
      </c>
      <c r="JU143" s="7">
        <v>92.350579710112427</v>
      </c>
      <c r="JV143" s="7">
        <v>47.313058346251715</v>
      </c>
      <c r="JW143" s="7">
        <v>-2.4913355516944002</v>
      </c>
      <c r="JX143" s="7">
        <v>119.69277106640395</v>
      </c>
      <c r="JY143" s="7">
        <v>163.10612117721669</v>
      </c>
      <c r="JZ143" s="7">
        <v>2753.1075795881507</v>
      </c>
      <c r="KA143" s="7">
        <v>2724.2023008350297</v>
      </c>
      <c r="KB143" s="7">
        <v>2800.8174983254198</v>
      </c>
      <c r="KC143" s="7">
        <v>2756.0346995966088</v>
      </c>
      <c r="KD143" s="7">
        <v>2700.6160197574495</v>
      </c>
      <c r="KE143" s="7">
        <v>2694.2113445495424</v>
      </c>
      <c r="KF143" s="7">
        <v>2728.9314116999567</v>
      </c>
      <c r="KG143" s="7">
        <v>1236.9058772301019</v>
      </c>
      <c r="KH143" s="7">
        <v>1240.6438663223673</v>
      </c>
      <c r="KI143" s="7">
        <v>1131.220144343941</v>
      </c>
      <c r="KJ143" s="7">
        <v>1218.8372254574806</v>
      </c>
      <c r="KK143" s="7">
        <v>1213.2070141388247</v>
      </c>
      <c r="KL143" s="7">
        <v>1194.5819371842056</v>
      </c>
      <c r="KM143" s="7">
        <v>1194.7033838614987</v>
      </c>
      <c r="KN143" s="7">
        <v>3260.2669736061976</v>
      </c>
      <c r="KO143" s="7">
        <v>5938.1166364307719</v>
      </c>
      <c r="KP143" s="7">
        <v>7165.2391862263603</v>
      </c>
      <c r="KQ143" s="7">
        <v>7354.3998343579105</v>
      </c>
      <c r="KR143" s="7">
        <v>7436.9761932475667</v>
      </c>
    </row>
    <row r="144" spans="1:304" x14ac:dyDescent="0.2">
      <c r="A144" t="s">
        <v>147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1064.8747250570682</v>
      </c>
      <c r="EE144" s="2">
        <v>2794.5842980993375</v>
      </c>
      <c r="EF144" s="2">
        <v>2647.6178141817759</v>
      </c>
      <c r="EG144" s="2">
        <v>2738.4320887426557</v>
      </c>
      <c r="EH144" s="2">
        <v>2951.7363505335697</v>
      </c>
      <c r="EI144" s="2">
        <v>2831.6314630609763</v>
      </c>
      <c r="EJ144" s="2">
        <v>2977.4814745520503</v>
      </c>
      <c r="EK144" s="2">
        <v>3004.1785008993434</v>
      </c>
      <c r="EL144" s="2">
        <v>2875.1113953693321</v>
      </c>
      <c r="EM144" s="2">
        <v>2947.7680879641393</v>
      </c>
      <c r="EN144" s="2">
        <v>2966.9768761134992</v>
      </c>
      <c r="EO144" s="2">
        <v>3582.3357323859586</v>
      </c>
      <c r="EP144" s="2">
        <v>1705.2429862755798</v>
      </c>
      <c r="EQ144" s="2">
        <v>2752.0762260089487</v>
      </c>
      <c r="ER144" s="2">
        <v>3866.5876717612505</v>
      </c>
      <c r="ES144" s="2">
        <v>3450.214553351278</v>
      </c>
      <c r="ET144" s="2">
        <v>3539.0376466664629</v>
      </c>
      <c r="EU144" s="2">
        <v>3187.9963336768965</v>
      </c>
      <c r="EV144" s="2">
        <v>3416.8524614632129</v>
      </c>
      <c r="EW144" s="2">
        <v>3280.6066185272057</v>
      </c>
      <c r="EX144" s="2">
        <v>3405.7035470682895</v>
      </c>
      <c r="EY144" s="2">
        <v>3177.7002364022806</v>
      </c>
      <c r="EZ144" s="2">
        <v>3642.0597670276225</v>
      </c>
      <c r="FA144" s="2">
        <v>3297.3776511914457</v>
      </c>
      <c r="FB144" s="2">
        <v>4196.3813645399578</v>
      </c>
      <c r="FC144" s="2">
        <v>3075.4582326648301</v>
      </c>
      <c r="FD144" s="2">
        <v>3539.2528207704017</v>
      </c>
      <c r="FE144" s="2">
        <v>3408.0039902079561</v>
      </c>
      <c r="FF144" s="2">
        <v>3846.8404784160025</v>
      </c>
      <c r="FG144" s="2">
        <v>3326.1162219021376</v>
      </c>
      <c r="FH144" s="2">
        <v>3803.6771684526148</v>
      </c>
      <c r="FI144" s="2">
        <v>3427.1094165949517</v>
      </c>
      <c r="FJ144" s="2">
        <v>3632.4417073333652</v>
      </c>
      <c r="FK144" s="2">
        <v>3828.5727792701846</v>
      </c>
      <c r="FL144" s="2">
        <v>3713.7551366362145</v>
      </c>
      <c r="FM144" s="2">
        <v>2640.1072849052957</v>
      </c>
      <c r="FN144" s="2">
        <v>5097.898137401181</v>
      </c>
      <c r="FO144" s="2">
        <v>3824.7017668965696</v>
      </c>
      <c r="FP144" s="2">
        <v>3548.1195732218835</v>
      </c>
      <c r="FQ144" s="2">
        <v>3774.6291838811185</v>
      </c>
      <c r="FR144" s="2">
        <v>3887.8466075515544</v>
      </c>
      <c r="FS144" s="2">
        <v>4185.6914847280141</v>
      </c>
      <c r="FT144" s="2">
        <v>3916.1010420231601</v>
      </c>
      <c r="FU144" s="2">
        <v>3810.2236507468242</v>
      </c>
      <c r="FV144" s="2">
        <v>3912.4003402106787</v>
      </c>
      <c r="FW144" s="2">
        <v>4274.9208121391484</v>
      </c>
      <c r="FX144" s="2">
        <v>3905.625382441588</v>
      </c>
      <c r="FY144" s="2">
        <v>5274.9045655299133</v>
      </c>
      <c r="FZ144" s="2">
        <v>3119.9698571346912</v>
      </c>
      <c r="GA144" s="2">
        <v>4094.8107329265658</v>
      </c>
      <c r="GB144" s="2">
        <v>4646.2036096018091</v>
      </c>
      <c r="GC144" s="2">
        <v>5329.5878435239865</v>
      </c>
      <c r="GD144" s="2">
        <v>4114.2028837143016</v>
      </c>
      <c r="GE144" s="2">
        <v>3036.1241863211885</v>
      </c>
      <c r="GF144" s="2">
        <v>4317.2813511547138</v>
      </c>
      <c r="GG144" s="2">
        <v>4837.9704901807863</v>
      </c>
      <c r="GH144" s="2">
        <v>5085.7227431184665</v>
      </c>
      <c r="GI144" s="2">
        <v>5084.995260832402</v>
      </c>
      <c r="GJ144" s="2">
        <v>4869.5503339680245</v>
      </c>
      <c r="GK144" s="2">
        <v>5981.4136857205231</v>
      </c>
      <c r="GL144" s="2">
        <v>1828.5665778693137</v>
      </c>
      <c r="GM144" s="2">
        <v>4755.7634388887172</v>
      </c>
      <c r="GN144" s="2">
        <v>5112.3367035130832</v>
      </c>
      <c r="GO144" s="2">
        <v>4810.3861956330356</v>
      </c>
      <c r="GP144" s="2">
        <v>4594.9923014148308</v>
      </c>
      <c r="GQ144" s="2">
        <v>5601.5510003303471</v>
      </c>
      <c r="GR144" s="2">
        <v>4917.7891710558042</v>
      </c>
      <c r="GS144" s="2">
        <v>4377.3768256543317</v>
      </c>
      <c r="GT144" s="2">
        <v>5488.1040224479293</v>
      </c>
      <c r="GU144" s="2">
        <v>5802.5246581636866</v>
      </c>
      <c r="GV144" s="2">
        <v>5256.6304612184731</v>
      </c>
      <c r="GW144" s="2">
        <v>4463.3971247799318</v>
      </c>
      <c r="GX144" s="2">
        <v>6956.3411836507257</v>
      </c>
      <c r="GY144" s="2">
        <v>5076.9676794857087</v>
      </c>
      <c r="GZ144" s="2">
        <v>6229.2860034705118</v>
      </c>
      <c r="HA144" s="2">
        <v>5498.9732072881925</v>
      </c>
      <c r="HB144" s="2">
        <v>5464.1296507199277</v>
      </c>
      <c r="HC144" s="2">
        <v>6125.3350241671578</v>
      </c>
      <c r="HD144" s="2">
        <v>5504.3520632702939</v>
      </c>
      <c r="HE144" s="2">
        <v>5673.8141970760507</v>
      </c>
      <c r="HF144" s="2">
        <v>6294.2672238363166</v>
      </c>
      <c r="HG144" s="2">
        <v>6042.2977112833769</v>
      </c>
      <c r="HH144" s="2">
        <v>6023.9837795550084</v>
      </c>
      <c r="HI144" s="2">
        <v>3556.9651068984499</v>
      </c>
      <c r="HJ144" s="2">
        <v>9923.5420904526145</v>
      </c>
      <c r="HK144" s="2">
        <v>4838.5600812022067</v>
      </c>
      <c r="HL144" s="2">
        <v>5298.6393475159557</v>
      </c>
      <c r="HM144" s="2">
        <v>6340.1130672850813</v>
      </c>
      <c r="HN144" s="2">
        <v>6319.5787229405632</v>
      </c>
      <c r="HO144" s="2">
        <v>5766.0930330007041</v>
      </c>
      <c r="HP144" s="2">
        <v>6237.0464844346043</v>
      </c>
      <c r="HQ144" s="2">
        <v>4829.0114953799193</v>
      </c>
      <c r="HR144" s="2">
        <v>6423.3620862169364</v>
      </c>
      <c r="HS144" s="2">
        <v>6592.5941682746388</v>
      </c>
      <c r="HT144" s="2">
        <v>5132.5002188345743</v>
      </c>
      <c r="HU144" s="2">
        <v>3306.8078833018044</v>
      </c>
      <c r="HV144" s="2">
        <v>6555.7427049609669</v>
      </c>
      <c r="HW144" s="2">
        <v>5756.3138674902448</v>
      </c>
      <c r="HX144" s="2">
        <v>7038.5881878197988</v>
      </c>
      <c r="HY144" s="2">
        <v>6371.3341002349935</v>
      </c>
      <c r="HZ144" s="2">
        <v>6496.9698384929843</v>
      </c>
      <c r="IA144" s="2">
        <v>6662.8128625282316</v>
      </c>
      <c r="IB144" s="2">
        <v>6909.3646439601162</v>
      </c>
      <c r="IC144" s="2">
        <v>5818.8810318157857</v>
      </c>
      <c r="ID144" s="2">
        <v>7248.2845202214849</v>
      </c>
      <c r="IE144" s="2">
        <v>6120.9955564212332</v>
      </c>
      <c r="IF144" s="2">
        <v>6434.5875960962367</v>
      </c>
      <c r="IG144" s="2">
        <v>8049.0633681960953</v>
      </c>
      <c r="IH144" s="2">
        <v>4372.2813322429483</v>
      </c>
      <c r="II144" s="2">
        <v>7188.7139305396595</v>
      </c>
      <c r="IJ144" s="2">
        <v>6340.5327602753869</v>
      </c>
      <c r="IK144" s="2">
        <v>6565.8871303107107</v>
      </c>
      <c r="IL144" s="2">
        <v>7045.3361505295579</v>
      </c>
      <c r="IM144" s="2">
        <v>6345.0432212206533</v>
      </c>
      <c r="IN144" s="2">
        <v>5652.1294141092876</v>
      </c>
      <c r="IO144" s="2">
        <v>6144.4183331181266</v>
      </c>
      <c r="IP144" s="2">
        <v>6197.0200026091534</v>
      </c>
      <c r="IQ144" s="2">
        <v>5971.6977285656676</v>
      </c>
      <c r="IR144" s="2">
        <v>6225.8459337121394</v>
      </c>
      <c r="IS144" s="2">
        <v>6831.857964502582</v>
      </c>
      <c r="IT144" s="2">
        <v>6229.8692552439607</v>
      </c>
      <c r="IU144" s="2">
        <v>6352.7215941167942</v>
      </c>
      <c r="IV144" s="2">
        <v>7000.9222916603649</v>
      </c>
      <c r="IW144" s="2">
        <v>6158.1189330065408</v>
      </c>
      <c r="IX144" s="2">
        <v>7099.8034751984342</v>
      </c>
      <c r="IY144" s="2">
        <v>6143.2104415463064</v>
      </c>
      <c r="IZ144" s="2">
        <v>6577.1525915162347</v>
      </c>
      <c r="JA144" s="2">
        <v>7574.4032646862752</v>
      </c>
      <c r="JB144" s="2">
        <v>6371.197102866623</v>
      </c>
      <c r="JC144" s="2">
        <v>7053.4522199252924</v>
      </c>
      <c r="JD144" s="2">
        <v>6830.9365251430745</v>
      </c>
      <c r="JE144" s="2">
        <v>8906.0857868754119</v>
      </c>
      <c r="JF144" s="2">
        <v>4981.292627462095</v>
      </c>
      <c r="JG144" s="2">
        <v>6709.293422144061</v>
      </c>
      <c r="JH144" s="2">
        <v>7145.2818039526073</v>
      </c>
      <c r="JI144" s="2">
        <v>6897.4431490836578</v>
      </c>
      <c r="JJ144" s="2">
        <v>7578.6629377512954</v>
      </c>
      <c r="JK144" s="2">
        <v>7003.1080835090606</v>
      </c>
      <c r="JL144" s="2">
        <v>7010.7693130746902</v>
      </c>
      <c r="JM144" s="2">
        <v>6760.0365367287022</v>
      </c>
      <c r="JN144" s="2">
        <v>7383.4791329835971</v>
      </c>
      <c r="JO144" s="2">
        <v>7743.1610604146381</v>
      </c>
      <c r="JP144" s="2">
        <v>6651.5363378848369</v>
      </c>
      <c r="JQ144" s="2">
        <v>10340.339156322128</v>
      </c>
      <c r="JR144" s="2">
        <v>4682.2972136777043</v>
      </c>
      <c r="JS144" s="2">
        <v>6956.705978337005</v>
      </c>
      <c r="JT144" s="2">
        <v>8546.6157289349412</v>
      </c>
      <c r="JU144" s="2">
        <v>7992.8787213890937</v>
      </c>
      <c r="JV144" s="2">
        <v>7440.7686965561343</v>
      </c>
      <c r="JW144" s="2">
        <v>7557.4722348322712</v>
      </c>
      <c r="JX144" s="2">
        <v>7027.6048008518537</v>
      </c>
      <c r="JY144" s="2">
        <v>7008.0773755576238</v>
      </c>
      <c r="JZ144" s="2">
        <v>7389.3021566377056</v>
      </c>
      <c r="KA144" s="2">
        <v>6819.4622764337018</v>
      </c>
      <c r="KB144" s="2">
        <v>7624.5173591948287</v>
      </c>
      <c r="KC144" s="2">
        <v>9729.3223082359527</v>
      </c>
      <c r="KD144" s="2">
        <v>5288.7638429507006</v>
      </c>
      <c r="KE144" s="2">
        <v>8194.5949252030841</v>
      </c>
      <c r="KF144" s="2">
        <v>7755.5357503771884</v>
      </c>
      <c r="KG144" s="2">
        <v>8031.4409708843887</v>
      </c>
      <c r="KH144" s="2">
        <v>8198.4903340604396</v>
      </c>
      <c r="KI144" s="2">
        <v>8148.4861715487186</v>
      </c>
      <c r="KJ144" s="2">
        <v>7613.6356975597555</v>
      </c>
      <c r="KK144" s="2">
        <v>7474.0511500743733</v>
      </c>
      <c r="KL144" s="2">
        <v>7733.8238717221402</v>
      </c>
      <c r="KM144" s="2">
        <v>7672.8144261770431</v>
      </c>
      <c r="KN144" s="2">
        <v>7317.0584650882993</v>
      </c>
      <c r="KO144" s="2">
        <v>9800.9423608468278</v>
      </c>
      <c r="KP144" s="2">
        <v>7763.8487461230661</v>
      </c>
      <c r="KQ144" s="2">
        <v>8731.5275898258824</v>
      </c>
      <c r="KR144" s="2">
        <v>8897.4646078246878</v>
      </c>
    </row>
    <row r="145" spans="1:304" x14ac:dyDescent="0.2">
      <c r="A145" t="s">
        <v>148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14.086582012849282</v>
      </c>
      <c r="EE145" s="2">
        <v>1.421962463947358E-2</v>
      </c>
      <c r="EF145" s="2">
        <v>154.01329520974062</v>
      </c>
      <c r="EG145" s="2">
        <v>205.44376924765925</v>
      </c>
      <c r="EH145" s="2">
        <v>314.54125228544638</v>
      </c>
      <c r="EI145" s="2">
        <v>68.972559419722714</v>
      </c>
      <c r="EJ145" s="2">
        <v>263.77011183643202</v>
      </c>
      <c r="EK145" s="2">
        <v>349.90933986171757</v>
      </c>
      <c r="EL145" s="2">
        <v>336.28901746890165</v>
      </c>
      <c r="EM145" s="2">
        <v>472.03362703613959</v>
      </c>
      <c r="EN145" s="2">
        <v>166.05329174783401</v>
      </c>
      <c r="EO145" s="2">
        <v>198.50390153327922</v>
      </c>
      <c r="EP145" s="2">
        <v>1.3967033876889976E-2</v>
      </c>
      <c r="EQ145" s="2">
        <v>0.3901921315263655</v>
      </c>
      <c r="ER145" s="2">
        <v>366.04949817900138</v>
      </c>
      <c r="ES145" s="2">
        <v>95.780697040750269</v>
      </c>
      <c r="ET145" s="2">
        <v>186.49646514942404</v>
      </c>
      <c r="EU145" s="2">
        <v>492.34309235115199</v>
      </c>
      <c r="EV145" s="2">
        <v>164.05774681496123</v>
      </c>
      <c r="EW145" s="2">
        <v>479.24952337122585</v>
      </c>
      <c r="EX145" s="2">
        <v>650.56131265909482</v>
      </c>
      <c r="EY145" s="2">
        <v>403.30788606533844</v>
      </c>
      <c r="EZ145" s="2">
        <v>314.75590903505986</v>
      </c>
      <c r="FA145" s="2">
        <v>366.8893017644711</v>
      </c>
      <c r="FB145" s="2">
        <v>140.16190117106024</v>
      </c>
      <c r="FC145" s="2">
        <v>14.314811014824784</v>
      </c>
      <c r="FD145" s="2">
        <v>618.88874049726519</v>
      </c>
      <c r="FE145" s="2">
        <v>33.292972867704897</v>
      </c>
      <c r="FF145" s="2">
        <v>437.76303737665017</v>
      </c>
      <c r="FG145" s="2">
        <v>421.05940399690786</v>
      </c>
      <c r="FH145" s="2">
        <v>1058.8277985024067</v>
      </c>
      <c r="FI145" s="2">
        <v>332.92450200970859</v>
      </c>
      <c r="FJ145" s="2">
        <v>559.46120737838942</v>
      </c>
      <c r="FK145" s="2">
        <v>535.53134991051888</v>
      </c>
      <c r="FL145" s="2">
        <v>74.294338043519559</v>
      </c>
      <c r="FM145" s="2">
        <v>207.06719502070663</v>
      </c>
      <c r="FN145" s="2">
        <v>8.7950962325307245</v>
      </c>
      <c r="FO145" s="2">
        <v>1.8684824794129815</v>
      </c>
      <c r="FP145" s="2">
        <v>546.54512360436286</v>
      </c>
      <c r="FQ145" s="2">
        <v>115.44989700545823</v>
      </c>
      <c r="FR145" s="2">
        <v>340.85537406198893</v>
      </c>
      <c r="FS145" s="2">
        <v>429.22910277654057</v>
      </c>
      <c r="FT145" s="2">
        <v>1156.2251655791927</v>
      </c>
      <c r="FU145" s="2">
        <v>353.12887481599142</v>
      </c>
      <c r="FV145" s="2">
        <v>1069.4625147729419</v>
      </c>
      <c r="FW145" s="2">
        <v>442.70834057866</v>
      </c>
      <c r="FX145" s="2">
        <v>405.2508817721797</v>
      </c>
      <c r="FY145" s="2">
        <v>260.6714065677665</v>
      </c>
      <c r="FZ145" s="2">
        <v>16.746108648397893</v>
      </c>
      <c r="GA145" s="2">
        <v>1.1978281065455465</v>
      </c>
      <c r="GB145" s="2">
        <v>555.39365395049299</v>
      </c>
      <c r="GC145" s="2">
        <v>389.03772635915124</v>
      </c>
      <c r="GD145" s="2">
        <v>536.65426707917641</v>
      </c>
      <c r="GE145" s="2">
        <v>428.20568682145847</v>
      </c>
      <c r="GF145" s="2">
        <v>859.1730813532846</v>
      </c>
      <c r="GG145" s="2">
        <v>960.247432848377</v>
      </c>
      <c r="GH145" s="2">
        <v>860.07826011939096</v>
      </c>
      <c r="GI145" s="2">
        <v>692.73454382270711</v>
      </c>
      <c r="GJ145" s="2">
        <v>578.61749822298077</v>
      </c>
      <c r="GK145" s="2">
        <v>254.78317011490725</v>
      </c>
      <c r="GL145" s="2">
        <v>25.292719364221774</v>
      </c>
      <c r="GM145" s="2">
        <v>233.67111660830173</v>
      </c>
      <c r="GN145" s="2">
        <v>481.01698232911912</v>
      </c>
      <c r="GO145" s="2">
        <v>1346.6152608017899</v>
      </c>
      <c r="GP145" s="2">
        <v>430.25174841071214</v>
      </c>
      <c r="GQ145" s="2">
        <v>681.05510865595068</v>
      </c>
      <c r="GR145" s="2">
        <v>501.49072692122525</v>
      </c>
      <c r="GS145" s="2">
        <v>539.30969811072805</v>
      </c>
      <c r="GT145" s="2">
        <v>512.5480350642473</v>
      </c>
      <c r="GU145" s="2">
        <v>910.88871012297591</v>
      </c>
      <c r="GV145" s="2">
        <v>932.44484980759046</v>
      </c>
      <c r="GW145" s="2">
        <v>446.73490061840818</v>
      </c>
      <c r="GX145" s="2">
        <v>55.315212506901148</v>
      </c>
      <c r="GY145" s="2">
        <v>13.823769449612525</v>
      </c>
      <c r="GZ145" s="2">
        <v>341.48530322200156</v>
      </c>
      <c r="HA145" s="2">
        <v>1228.403331393738</v>
      </c>
      <c r="HB145" s="2">
        <v>615.915008893851</v>
      </c>
      <c r="HC145" s="2">
        <v>196.20289717644778</v>
      </c>
      <c r="HD145" s="2">
        <v>1293.489196753929</v>
      </c>
      <c r="HE145" s="2">
        <v>1086.5033068286148</v>
      </c>
      <c r="HF145" s="2">
        <v>419.7245322414804</v>
      </c>
      <c r="HG145" s="2">
        <v>827.58285010255736</v>
      </c>
      <c r="HH145" s="2">
        <v>140.64255914742947</v>
      </c>
      <c r="HI145" s="2">
        <v>377.90528074586501</v>
      </c>
      <c r="HJ145" s="2">
        <v>106.60853386470436</v>
      </c>
      <c r="HK145" s="2">
        <v>370.59453385139074</v>
      </c>
      <c r="HL145" s="2">
        <v>353.36965362160595</v>
      </c>
      <c r="HM145" s="2">
        <v>446.87710823164724</v>
      </c>
      <c r="HN145" s="2">
        <v>756.06481796638138</v>
      </c>
      <c r="HO145" s="2">
        <v>575.20380062569188</v>
      </c>
      <c r="HP145" s="2">
        <v>502.7679050530806</v>
      </c>
      <c r="HQ145" s="2">
        <v>521.78840675817708</v>
      </c>
      <c r="HR145" s="2">
        <v>443.45612449911971</v>
      </c>
      <c r="HS145" s="2">
        <v>599.42987116692893</v>
      </c>
      <c r="HT145" s="2">
        <v>753.11098432614438</v>
      </c>
      <c r="HU145" s="2">
        <v>891.56906328483478</v>
      </c>
      <c r="HV145" s="2">
        <v>199.71641264604938</v>
      </c>
      <c r="HW145" s="2">
        <v>167.49746965644513</v>
      </c>
      <c r="HX145" s="2">
        <v>382.73720883091556</v>
      </c>
      <c r="HY145" s="2">
        <v>424.26488431786652</v>
      </c>
      <c r="HZ145" s="2">
        <v>375.85411378760517</v>
      </c>
      <c r="IA145" s="2">
        <v>404.58648750088304</v>
      </c>
      <c r="IB145" s="2">
        <v>731.23943311228174</v>
      </c>
      <c r="IC145" s="2">
        <v>507.1878644880174</v>
      </c>
      <c r="ID145" s="2">
        <v>538.64455011085943</v>
      </c>
      <c r="IE145" s="2">
        <v>424.03542268407068</v>
      </c>
      <c r="IF145" s="2">
        <v>417.32116951858757</v>
      </c>
      <c r="IG145" s="2">
        <v>1331.6234584221556</v>
      </c>
      <c r="IH145" s="2">
        <v>62.692859289445813</v>
      </c>
      <c r="II145" s="2">
        <v>16.669366968948793</v>
      </c>
      <c r="IJ145" s="2">
        <v>445.11211462889128</v>
      </c>
      <c r="IK145" s="2">
        <v>634.85156498832953</v>
      </c>
      <c r="IL145" s="2">
        <v>423.09371913242478</v>
      </c>
      <c r="IM145" s="2">
        <v>712.52342408688889</v>
      </c>
      <c r="IN145" s="2">
        <v>450.37432066687427</v>
      </c>
      <c r="IO145" s="2">
        <v>463.13180855627411</v>
      </c>
      <c r="IP145" s="2">
        <v>836.03745629606931</v>
      </c>
      <c r="IQ145" s="2">
        <v>492.20185075570049</v>
      </c>
      <c r="IR145" s="2">
        <v>516.40325146411317</v>
      </c>
      <c r="IS145" s="2">
        <v>1136.3297766821938</v>
      </c>
      <c r="IT145" s="2">
        <v>1.2054995765755878</v>
      </c>
      <c r="IU145" s="2">
        <v>95.356923590088229</v>
      </c>
      <c r="IV145" s="2">
        <v>558.90470055428727</v>
      </c>
      <c r="IW145" s="2">
        <v>486.03004058138487</v>
      </c>
      <c r="IX145" s="2">
        <v>1127.1805754631032</v>
      </c>
      <c r="IY145" s="2">
        <v>135.48356467009228</v>
      </c>
      <c r="IZ145" s="2">
        <v>515.35852194914617</v>
      </c>
      <c r="JA145" s="2">
        <v>709.10318562171449</v>
      </c>
      <c r="JB145" s="2">
        <v>988.7287715214992</v>
      </c>
      <c r="JC145" s="2">
        <v>523.93267132084816</v>
      </c>
      <c r="JD145" s="2">
        <v>717.35780035413609</v>
      </c>
      <c r="JE145" s="2">
        <v>599.97858410345236</v>
      </c>
      <c r="JF145" s="2">
        <v>1.06175774005663</v>
      </c>
      <c r="JG145" s="2">
        <v>419.05285146917629</v>
      </c>
      <c r="JH145" s="2">
        <v>395.3989638504774</v>
      </c>
      <c r="JI145" s="2">
        <v>680.8087295999926</v>
      </c>
      <c r="JJ145" s="2">
        <v>505.66265065738349</v>
      </c>
      <c r="JK145" s="2">
        <v>469.04347122644941</v>
      </c>
      <c r="JL145" s="2">
        <v>565.35865181374072</v>
      </c>
      <c r="JM145" s="2">
        <v>673.71204799196107</v>
      </c>
      <c r="JN145" s="2">
        <v>795.3494388058117</v>
      </c>
      <c r="JO145" s="2">
        <v>542.50118135920457</v>
      </c>
      <c r="JP145" s="2">
        <v>478.1663120977758</v>
      </c>
      <c r="JQ145" s="2">
        <v>207.41039642573622</v>
      </c>
      <c r="JR145" s="2">
        <v>0.31532456191233577</v>
      </c>
      <c r="JS145" s="2">
        <v>331.39089528948682</v>
      </c>
      <c r="JT145" s="2">
        <v>1175.5234621180828</v>
      </c>
      <c r="JU145" s="2">
        <v>1060.556924688161</v>
      </c>
      <c r="JV145" s="2">
        <v>503.48794242528214</v>
      </c>
      <c r="JW145" s="2">
        <v>141.41124616469483</v>
      </c>
      <c r="JX145" s="2">
        <v>610.71753763909135</v>
      </c>
      <c r="JY145" s="2">
        <v>492.28521597511559</v>
      </c>
      <c r="JZ145" s="2">
        <v>498.16263734402315</v>
      </c>
      <c r="KA145" s="2">
        <v>545.74453554657919</v>
      </c>
      <c r="KB145" s="2">
        <v>811.41528731263793</v>
      </c>
      <c r="KC145" s="2">
        <v>656.72013557362493</v>
      </c>
      <c r="KD145" s="2">
        <v>368.52937827069564</v>
      </c>
      <c r="KE145" s="2">
        <v>366.47520082849934</v>
      </c>
      <c r="KF145" s="2">
        <v>744.65888974969437</v>
      </c>
      <c r="KG145" s="2">
        <v>700.63405147537537</v>
      </c>
      <c r="KH145" s="2">
        <v>615.99654740046083</v>
      </c>
      <c r="KI145" s="2">
        <v>576.11866783784649</v>
      </c>
      <c r="KJ145" s="2">
        <v>432.86182745299328</v>
      </c>
      <c r="KK145" s="2">
        <v>806.44878890848292</v>
      </c>
      <c r="KL145" s="2">
        <v>598.77240685619279</v>
      </c>
      <c r="KM145" s="2">
        <v>733.46963695680597</v>
      </c>
      <c r="KN145" s="2">
        <v>322.1719938250888</v>
      </c>
      <c r="KO145" s="2">
        <v>949.97207884568388</v>
      </c>
      <c r="KP145" s="2">
        <v>11.741357633860861</v>
      </c>
      <c r="KQ145" s="2">
        <v>309.25016442339751</v>
      </c>
      <c r="KR145" s="2">
        <v>793.79117622170168</v>
      </c>
    </row>
    <row r="146" spans="1:304" x14ac:dyDescent="0.2">
      <c r="A146" t="s">
        <v>149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13.149236065716931</v>
      </c>
      <c r="EE146" s="2">
        <v>0.56869863338777649</v>
      </c>
      <c r="EF146" s="2">
        <v>11.439267909386007</v>
      </c>
      <c r="EG146" s="2">
        <v>13.37127624717837</v>
      </c>
      <c r="EH146" s="2">
        <v>11.967686970165401</v>
      </c>
      <c r="EI146" s="2">
        <v>151.48091831011342</v>
      </c>
      <c r="EJ146" s="2">
        <v>178.74860277856195</v>
      </c>
      <c r="EK146" s="2">
        <v>35.708007921285592</v>
      </c>
      <c r="EL146" s="2">
        <v>0.10888119345839489</v>
      </c>
      <c r="EM146" s="2">
        <v>53.827092647120978</v>
      </c>
      <c r="EN146" s="2">
        <v>15.036268513362621</v>
      </c>
      <c r="EO146" s="2">
        <v>32.677937741970382</v>
      </c>
      <c r="EP146" s="2">
        <v>1.3506740971077935</v>
      </c>
      <c r="EQ146" s="2">
        <v>3.8477597742699925</v>
      </c>
      <c r="ER146" s="2">
        <v>1.4741115076086337</v>
      </c>
      <c r="ES146" s="2">
        <v>0.62181711658085692</v>
      </c>
      <c r="ET146" s="2">
        <v>0.58661564424124379</v>
      </c>
      <c r="EU146" s="2">
        <v>0.55689062319045879</v>
      </c>
      <c r="EV146" s="2">
        <v>0.52629739156035626</v>
      </c>
      <c r="EW146" s="2">
        <v>74.790832747829938</v>
      </c>
      <c r="EX146" s="2">
        <v>11.484703988490084</v>
      </c>
      <c r="EY146" s="2">
        <v>2.1877146329521837</v>
      </c>
      <c r="EZ146" s="2">
        <v>75.255374675809975</v>
      </c>
      <c r="FA146" s="2">
        <v>122.48427428556171</v>
      </c>
      <c r="FB146" s="2">
        <v>39.643616004831401</v>
      </c>
      <c r="FC146" s="2">
        <v>1.4684819974444814</v>
      </c>
      <c r="FD146" s="2">
        <v>2.2815205579420677</v>
      </c>
      <c r="FE146" s="2">
        <v>1.1451234379896109</v>
      </c>
      <c r="FF146" s="2">
        <v>1.90862467617432</v>
      </c>
      <c r="FG146" s="2">
        <v>20.432379525527431</v>
      </c>
      <c r="FH146" s="2">
        <v>2.1380734357774336</v>
      </c>
      <c r="FI146" s="2">
        <v>11.351719237714049</v>
      </c>
      <c r="FJ146" s="2">
        <v>63.85390707179883</v>
      </c>
      <c r="FK146" s="2">
        <v>2.65986413518934</v>
      </c>
      <c r="FL146" s="2">
        <v>2.6415893979663996</v>
      </c>
      <c r="FM146" s="2">
        <v>17.441194931484564</v>
      </c>
      <c r="FN146" s="2">
        <v>41.73222382628866</v>
      </c>
      <c r="FO146" s="2">
        <v>4.7217167302547018</v>
      </c>
      <c r="FP146" s="2">
        <v>22.722236293143215</v>
      </c>
      <c r="FQ146" s="2">
        <v>9.2749290323661118</v>
      </c>
      <c r="FR146" s="2">
        <v>8.7876765719489782</v>
      </c>
      <c r="FS146" s="2">
        <v>12.513224919208612</v>
      </c>
      <c r="FT146" s="2">
        <v>73.961449201314025</v>
      </c>
      <c r="FU146" s="2">
        <v>38.130167877745471</v>
      </c>
      <c r="FV146" s="2">
        <v>26.878143439216668</v>
      </c>
      <c r="FW146" s="2">
        <v>46.041539023256881</v>
      </c>
      <c r="FX146" s="2">
        <v>5.9396124300943658</v>
      </c>
      <c r="FY146" s="2">
        <v>167.61170001511263</v>
      </c>
      <c r="FZ146" s="2">
        <v>8.4376959173929365</v>
      </c>
      <c r="GA146" s="2">
        <v>51.422488011036187</v>
      </c>
      <c r="GB146" s="2">
        <v>9.1283212417714257</v>
      </c>
      <c r="GC146" s="2">
        <v>10.382026446142795</v>
      </c>
      <c r="GD146" s="2">
        <v>26.437343513401714</v>
      </c>
      <c r="GE146" s="2">
        <v>75.009096620049419</v>
      </c>
      <c r="GF146" s="2">
        <v>10.930611109886316</v>
      </c>
      <c r="GG146" s="2">
        <v>11.355918598873094</v>
      </c>
      <c r="GH146" s="2">
        <v>34.307209336908677</v>
      </c>
      <c r="GI146" s="2">
        <v>17.635171926225333</v>
      </c>
      <c r="GJ146" s="2">
        <v>29.82912724689572</v>
      </c>
      <c r="GK146" s="2">
        <v>120.77072191843801</v>
      </c>
      <c r="GL146" s="2">
        <v>15.125920486978849</v>
      </c>
      <c r="GM146" s="2">
        <v>16.399621811464417</v>
      </c>
      <c r="GN146" s="2">
        <v>13.169146830742779</v>
      </c>
      <c r="GO146" s="2">
        <v>156.51640589233381</v>
      </c>
      <c r="GP146" s="2">
        <v>45.795281955347662</v>
      </c>
      <c r="GQ146" s="2">
        <v>-83.614326608368842</v>
      </c>
      <c r="GR146" s="2">
        <v>13.535170982443582</v>
      </c>
      <c r="GS146" s="2">
        <v>35.160360225582458</v>
      </c>
      <c r="GT146" s="2">
        <v>28.832131593675033</v>
      </c>
      <c r="GU146" s="2">
        <v>24.711003135053247</v>
      </c>
      <c r="GV146" s="2">
        <v>167.81222174496534</v>
      </c>
      <c r="GW146" s="2">
        <v>70.397290047571758</v>
      </c>
      <c r="GX146" s="2">
        <v>213.09357757872249</v>
      </c>
      <c r="GY146" s="2">
        <v>37.052909016142699</v>
      </c>
      <c r="GZ146" s="2">
        <v>50.25942870839809</v>
      </c>
      <c r="HA146" s="2">
        <v>69.067631843106696</v>
      </c>
      <c r="HB146" s="2">
        <v>106.75385706270579</v>
      </c>
      <c r="HC146" s="2">
        <v>45.739517833519962</v>
      </c>
      <c r="HD146" s="2">
        <v>73.710011745924604</v>
      </c>
      <c r="HE146" s="2">
        <v>83.462237705114745</v>
      </c>
      <c r="HF146" s="2">
        <v>91.889313048492539</v>
      </c>
      <c r="HG146" s="2">
        <v>161.83802482603514</v>
      </c>
      <c r="HH146" s="2">
        <v>227.70175385971294</v>
      </c>
      <c r="HI146" s="2">
        <v>272.73338389635211</v>
      </c>
      <c r="HJ146" s="2">
        <v>113.1464377985907</v>
      </c>
      <c r="HK146" s="2">
        <v>123.02588403916182</v>
      </c>
      <c r="HL146" s="2">
        <v>64.017675267268984</v>
      </c>
      <c r="HM146" s="2">
        <v>74.030546809920367</v>
      </c>
      <c r="HN146" s="2">
        <v>67.153098448757262</v>
      </c>
      <c r="HO146" s="2">
        <v>70.230790291231031</v>
      </c>
      <c r="HP146" s="2">
        <v>59.043173886332085</v>
      </c>
      <c r="HQ146" s="2">
        <v>100.5156434622394</v>
      </c>
      <c r="HR146" s="2">
        <v>97.155861621585288</v>
      </c>
      <c r="HS146" s="2">
        <v>138.56343822567001</v>
      </c>
      <c r="HT146" s="2">
        <v>175.05486865048741</v>
      </c>
      <c r="HU146" s="2">
        <v>136.43546811666511</v>
      </c>
      <c r="HV146" s="2">
        <v>255.85923937545971</v>
      </c>
      <c r="HW146" s="2">
        <v>292.88403671364665</v>
      </c>
      <c r="HX146" s="2">
        <v>36.241285080955123</v>
      </c>
      <c r="HY146" s="2">
        <v>41.622270360570937</v>
      </c>
      <c r="HZ146" s="2">
        <v>64.374141219394659</v>
      </c>
      <c r="IA146" s="2">
        <v>48.197516873642378</v>
      </c>
      <c r="IB146" s="2">
        <v>83.878449056816351</v>
      </c>
      <c r="IC146" s="2">
        <v>108.3858035510101</v>
      </c>
      <c r="ID146" s="2">
        <v>88.487390446577876</v>
      </c>
      <c r="IE146" s="2">
        <v>97.841262686597787</v>
      </c>
      <c r="IF146" s="2">
        <v>156.71544620108068</v>
      </c>
      <c r="IG146" s="2">
        <v>586.34920198293889</v>
      </c>
      <c r="IH146" s="2">
        <v>57.437708364883363</v>
      </c>
      <c r="II146" s="2">
        <v>52.319294564490214</v>
      </c>
      <c r="IJ146" s="2">
        <v>46.469754738580519</v>
      </c>
      <c r="IK146" s="2">
        <v>33.704904444389122</v>
      </c>
      <c r="IL146" s="2">
        <v>168.39035795125375</v>
      </c>
      <c r="IM146" s="2">
        <v>96.53925603844749</v>
      </c>
      <c r="IN146" s="2">
        <v>111.04856602274204</v>
      </c>
      <c r="IO146" s="2">
        <v>82.910049436101488</v>
      </c>
      <c r="IP146" s="2">
        <v>202.21498102966632</v>
      </c>
      <c r="IQ146" s="2">
        <v>118.22319601645073</v>
      </c>
      <c r="IR146" s="2">
        <v>278.16026440708384</v>
      </c>
      <c r="IS146" s="2">
        <v>246.71019842105289</v>
      </c>
      <c r="IT146" s="2">
        <v>57.179185129126544</v>
      </c>
      <c r="IU146" s="2">
        <v>86.70653766225692</v>
      </c>
      <c r="IV146" s="2">
        <v>246.61867221617123</v>
      </c>
      <c r="IW146" s="2">
        <v>369.28810801464846</v>
      </c>
      <c r="IX146" s="2">
        <v>297.12546455292301</v>
      </c>
      <c r="IY146" s="2">
        <v>300.75606643722671</v>
      </c>
      <c r="IZ146" s="2">
        <v>308.76353671485703</v>
      </c>
      <c r="JA146" s="2">
        <v>1590.9845877276634</v>
      </c>
      <c r="JB146" s="2">
        <v>261.74738026588705</v>
      </c>
      <c r="JC146" s="2">
        <v>386.82325761579619</v>
      </c>
      <c r="JD146" s="2">
        <v>347.44110212719238</v>
      </c>
      <c r="JE146" s="2">
        <v>653.97977890474692</v>
      </c>
      <c r="JF146" s="2">
        <v>166.33823915347139</v>
      </c>
      <c r="JG146" s="2">
        <v>117.31652202276888</v>
      </c>
      <c r="JH146" s="2">
        <v>178.7275003453791</v>
      </c>
      <c r="JI146" s="2">
        <v>170.31264053536569</v>
      </c>
      <c r="JJ146" s="2">
        <v>185.5087667412065</v>
      </c>
      <c r="JK146" s="2">
        <v>174.72583205679533</v>
      </c>
      <c r="JL146" s="2">
        <v>222.22695784703089</v>
      </c>
      <c r="JM146" s="2">
        <v>510.34950869384613</v>
      </c>
      <c r="JN146" s="2">
        <v>575.37342427054693</v>
      </c>
      <c r="JO146" s="2">
        <v>268.25586465187621</v>
      </c>
      <c r="JP146" s="2">
        <v>697.83458727848847</v>
      </c>
      <c r="JQ146" s="2">
        <v>872.77610014202537</v>
      </c>
      <c r="JR146" s="2">
        <v>206.30526466628675</v>
      </c>
      <c r="JS146" s="2">
        <v>112.21798771326284</v>
      </c>
      <c r="JT146" s="2">
        <v>272.30562505926196</v>
      </c>
      <c r="JU146" s="2">
        <v>224.81394116474158</v>
      </c>
      <c r="JV146" s="2">
        <v>236.82814203790659</v>
      </c>
      <c r="JW146" s="2">
        <v>640.3136813344745</v>
      </c>
      <c r="JX146" s="2">
        <v>305.98980924222434</v>
      </c>
      <c r="JY146" s="2">
        <v>241.80799396697876</v>
      </c>
      <c r="JZ146" s="2">
        <v>305.27805309285526</v>
      </c>
      <c r="KA146" s="2">
        <v>512.23440761305721</v>
      </c>
      <c r="KB146" s="2">
        <v>393.92967512657856</v>
      </c>
      <c r="KC146" s="2">
        <v>2006.6551010940589</v>
      </c>
      <c r="KD146" s="2">
        <v>202.24534126233533</v>
      </c>
      <c r="KE146" s="2">
        <v>193.51928149922671</v>
      </c>
      <c r="KF146" s="2">
        <v>227.17279528216778</v>
      </c>
      <c r="KG146" s="2">
        <v>205.9594776768638</v>
      </c>
      <c r="KH146" s="2">
        <v>243.60723824972888</v>
      </c>
      <c r="KI146" s="2">
        <v>338.12666137728701</v>
      </c>
      <c r="KJ146" s="2">
        <v>339.92417323892579</v>
      </c>
      <c r="KK146" s="2">
        <v>260.23958109220837</v>
      </c>
      <c r="KL146" s="2">
        <v>576.11850127880393</v>
      </c>
      <c r="KM146" s="2">
        <v>445.31144609322553</v>
      </c>
      <c r="KN146" s="2">
        <v>1105.9900597159406</v>
      </c>
      <c r="KO146" s="2">
        <v>1047.068321876237</v>
      </c>
      <c r="KP146" s="2">
        <v>170.9334311016963</v>
      </c>
      <c r="KQ146" s="2">
        <v>267.08630086910307</v>
      </c>
      <c r="KR146" s="2">
        <v>329.87710753122525</v>
      </c>
    </row>
    <row r="147" spans="1:304" x14ac:dyDescent="0.2">
      <c r="A147" s="6" t="s">
        <v>60</v>
      </c>
      <c r="B147" s="13" cm="1">
        <f t="array" ref="B147">B140*AVERAGE($ED$147:$HI$147/$ED$140:$HI$140)</f>
        <v>1678.7770290512942</v>
      </c>
      <c r="C147" s="13" cm="1">
        <f t="array" ref="C147">C140*AVERAGE($ED$147:$HI$147/$ED$140:$HI$140)</f>
        <v>1185.9484428065905</v>
      </c>
      <c r="D147" s="13" cm="1">
        <f t="array" ref="D147">D140*AVERAGE($ED$147:$HI$147/$ED$140:$HI$140)</f>
        <v>1459.909496582578</v>
      </c>
      <c r="E147" s="13" cm="1">
        <f t="array" ref="E147">E140*AVERAGE($ED$147:$HI$147/$ED$140:$HI$140)</f>
        <v>1595.2610447905879</v>
      </c>
      <c r="F147" s="13" cm="1">
        <f t="array" ref="F147">F140*AVERAGE($ED$147:$HI$147/$ED$140:$HI$140)</f>
        <v>1582.9079258385345</v>
      </c>
      <c r="G147" s="13" cm="1">
        <f t="array" ref="G147">G140*AVERAGE($ED$147:$HI$147/$ED$140:$HI$140)</f>
        <v>1508.9590886905555</v>
      </c>
      <c r="H147" s="13" cm="1">
        <f t="array" ref="H147">H140*AVERAGE($ED$147:$HI$147/$ED$140:$HI$140)</f>
        <v>1761.7088299769746</v>
      </c>
      <c r="I147" s="13" cm="1">
        <f t="array" ref="I147">I140*AVERAGE($ED$147:$HI$147/$ED$140:$HI$140)</f>
        <v>1505.2652149726691</v>
      </c>
      <c r="J147" s="13" cm="1">
        <f t="array" ref="J147">J140*AVERAGE($ED$147:$HI$147/$ED$140:$HI$140)</f>
        <v>1793.894835210479</v>
      </c>
      <c r="K147" s="13" cm="1">
        <f t="array" ref="K147">K140*AVERAGE($ED$147:$HI$147/$ED$140:$HI$140)</f>
        <v>1910.1711886695612</v>
      </c>
      <c r="L147" s="13" cm="1">
        <f t="array" ref="L147">L140*AVERAGE($ED$147:$HI$147/$ED$140:$HI$140)</f>
        <v>1751.534033119899</v>
      </c>
      <c r="M147" s="13" cm="1">
        <f t="array" ref="M147">M140*AVERAGE($ED$147:$HI$147/$ED$140:$HI$140)</f>
        <v>2757.0659860036521</v>
      </c>
      <c r="N147" s="13" cm="1">
        <f t="array" ref="N147">N140*AVERAGE($ED$147:$HI$147/$ED$140:$HI$140)</f>
        <v>1925.3310699268764</v>
      </c>
      <c r="O147" s="13" cm="1">
        <f t="array" ref="O147">O140*AVERAGE($ED$147:$HI$147/$ED$140:$HI$140)</f>
        <v>1601.70733336688</v>
      </c>
      <c r="P147" s="13" cm="1">
        <f t="array" ref="P147">P140*AVERAGE($ED$147:$HI$147/$ED$140:$HI$140)</f>
        <v>2007.5756874313006</v>
      </c>
      <c r="Q147" s="13" cm="1">
        <f t="array" ref="Q147">Q140*AVERAGE($ED$147:$HI$147/$ED$140:$HI$140)</f>
        <v>1900.1578360041433</v>
      </c>
      <c r="R147" s="13" cm="1">
        <f t="array" ref="R147">R140*AVERAGE($ED$147:$HI$147/$ED$140:$HI$140)</f>
        <v>1838.3229666055104</v>
      </c>
      <c r="S147" s="13" cm="1">
        <f t="array" ref="S147">S140*AVERAGE($ED$147:$HI$147/$ED$140:$HI$140)</f>
        <v>1849.389309552779</v>
      </c>
      <c r="T147" s="13" cm="1">
        <f t="array" ref="T147">T140*AVERAGE($ED$147:$HI$147/$ED$140:$HI$140)</f>
        <v>1989.1671639108517</v>
      </c>
      <c r="U147" s="13" cm="1">
        <f t="array" ref="U147">U140*AVERAGE($ED$147:$HI$147/$ED$140:$HI$140)</f>
        <v>1894.0238653847325</v>
      </c>
      <c r="V147" s="13" cm="1">
        <f t="array" ref="V147">V140*AVERAGE($ED$147:$HI$147/$ED$140:$HI$140)</f>
        <v>1932.6514080178142</v>
      </c>
      <c r="W147" s="13" cm="1">
        <f t="array" ref="W147">W140*AVERAGE($ED$147:$HI$147/$ED$140:$HI$140)</f>
        <v>1949.4744243782502</v>
      </c>
      <c r="X147" s="13" cm="1">
        <f t="array" ref="X147">X140*AVERAGE($ED$147:$HI$147/$ED$140:$HI$140)</f>
        <v>1892.3406103890463</v>
      </c>
      <c r="Y147" s="13" cm="1">
        <f t="array" ref="Y147">Y140*AVERAGE($ED$147:$HI$147/$ED$140:$HI$140)</f>
        <v>2260.6431597534192</v>
      </c>
      <c r="Z147" s="13" cm="1">
        <f t="array" ref="Z147">Z140*AVERAGE($ED$147:$HI$147/$ED$140:$HI$140)</f>
        <v>1381.014227667248</v>
      </c>
      <c r="AA147" s="13" cm="1">
        <f t="array" ref="AA147">AA140*AVERAGE($ED$147:$HI$147/$ED$140:$HI$140)</f>
        <v>1185.2669617121239</v>
      </c>
      <c r="AB147" s="13" cm="1">
        <f t="array" ref="AB147">AB140*AVERAGE($ED$147:$HI$147/$ED$140:$HI$140)</f>
        <v>1758.5652096051394</v>
      </c>
      <c r="AC147" s="13" cm="1">
        <f t="array" ref="AC147">AC140*AVERAGE($ED$147:$HI$147/$ED$140:$HI$140)</f>
        <v>1272.8931448111393</v>
      </c>
      <c r="AD147" s="13" cm="1">
        <f t="array" ref="AD147">AD140*AVERAGE($ED$147:$HI$147/$ED$140:$HI$140)</f>
        <v>1681.6648177421096</v>
      </c>
      <c r="AE147" s="13" cm="1">
        <f t="array" ref="AE147">AE140*AVERAGE($ED$147:$HI$147/$ED$140:$HI$140)</f>
        <v>1473.2723776342527</v>
      </c>
      <c r="AF147" s="13" cm="1">
        <f t="array" ref="AF147">AF140*AVERAGE($ED$147:$HI$147/$ED$140:$HI$140)</f>
        <v>1607.5806722614711</v>
      </c>
      <c r="AG147" s="13" cm="1">
        <f t="array" ref="AG147">AG140*AVERAGE($ED$147:$HI$147/$ED$140:$HI$140)</f>
        <v>1727.7561638331224</v>
      </c>
      <c r="AH147" s="13" cm="1">
        <f t="array" ref="AH147">AH140*AVERAGE($ED$147:$HI$147/$ED$140:$HI$140)</f>
        <v>1632.7623464881685</v>
      </c>
      <c r="AI147" s="13" cm="1">
        <f t="array" ref="AI147">AI140*AVERAGE($ED$147:$HI$147/$ED$140:$HI$140)</f>
        <v>1888.8602941666779</v>
      </c>
      <c r="AJ147" s="13" cm="1">
        <f t="array" ref="AJ147">AJ140*AVERAGE($ED$147:$HI$147/$ED$140:$HI$140)</f>
        <v>2024.1643700796956</v>
      </c>
      <c r="AK147" s="13" cm="1">
        <f t="array" ref="AK147">AK140*AVERAGE($ED$147:$HI$147/$ED$140:$HI$140)</f>
        <v>3498.7562185447041</v>
      </c>
      <c r="AL147" s="13" cm="1">
        <f t="array" ref="AL147">AL140*AVERAGE($ED$147:$HI$147/$ED$140:$HI$140)</f>
        <v>1684.3738188051354</v>
      </c>
      <c r="AM147" s="13" cm="1">
        <f t="array" ref="AM147">AM140*AVERAGE($ED$147:$HI$147/$ED$140:$HI$140)</f>
        <v>1555.4096409461272</v>
      </c>
      <c r="AN147" s="13" cm="1">
        <f t="array" ref="AN147">AN140*AVERAGE($ED$147:$HI$147/$ED$140:$HI$140)</f>
        <v>1643.0135129771072</v>
      </c>
      <c r="AO147" s="13" cm="1">
        <f t="array" ref="AO147">AO140*AVERAGE($ED$147:$HI$147/$ED$140:$HI$140)</f>
        <v>1318.6814968658157</v>
      </c>
      <c r="AP147" s="13" cm="1">
        <f t="array" ref="AP147">AP140*AVERAGE($ED$147:$HI$147/$ED$140:$HI$140)</f>
        <v>1503.0725398650541</v>
      </c>
      <c r="AQ147" s="13" cm="1">
        <f t="array" ref="AQ147">AQ140*AVERAGE($ED$147:$HI$147/$ED$140:$HI$140)</f>
        <v>1919.7116036076286</v>
      </c>
      <c r="AR147" s="13" cm="1">
        <f t="array" ref="AR147">AR140*AVERAGE($ED$147:$HI$147/$ED$140:$HI$140)</f>
        <v>2089.7202555269696</v>
      </c>
      <c r="AS147" s="13" cm="1">
        <f t="array" ref="AS147">AS140*AVERAGE($ED$147:$HI$147/$ED$140:$HI$140)</f>
        <v>1997.2350013531825</v>
      </c>
      <c r="AT147" s="13" cm="1">
        <f t="array" ref="AT147">AT140*AVERAGE($ED$147:$HI$147/$ED$140:$HI$140)</f>
        <v>1930.9853259081631</v>
      </c>
      <c r="AU147" s="13" cm="1">
        <f t="array" ref="AU147">AU140*AVERAGE($ED$147:$HI$147/$ED$140:$HI$140)</f>
        <v>2167.8183368779769</v>
      </c>
      <c r="AV147" s="13" cm="1">
        <f t="array" ref="AV147">AV140*AVERAGE($ED$147:$HI$147/$ED$140:$HI$140)</f>
        <v>2272.1768604338849</v>
      </c>
      <c r="AW147" s="13" cm="1">
        <f t="array" ref="AW147">AW140*AVERAGE($ED$147:$HI$147/$ED$140:$HI$140)</f>
        <v>3572.2579620896922</v>
      </c>
      <c r="AX147" s="13" cm="1">
        <f t="array" ref="AX147">AX140*AVERAGE($ED$147:$HI$147/$ED$140:$HI$140)</f>
        <v>2071.9377404740217</v>
      </c>
      <c r="AY147" s="13" cm="1">
        <f t="array" ref="AY147">AY140*AVERAGE($ED$147:$HI$147/$ED$140:$HI$140)</f>
        <v>1648.6939829938146</v>
      </c>
      <c r="AZ147" s="13" cm="1">
        <f t="array" ref="AZ147">AZ140*AVERAGE($ED$147:$HI$147/$ED$140:$HI$140)</f>
        <v>1891.2366650217682</v>
      </c>
      <c r="BA147" s="13" cm="1">
        <f t="array" ref="BA147">BA140*AVERAGE($ED$147:$HI$147/$ED$140:$HI$140)</f>
        <v>1898.4569088025937</v>
      </c>
      <c r="BB147" s="13" cm="1">
        <f t="array" ref="BB147">BB140*AVERAGE($ED$147:$HI$147/$ED$140:$HI$140)</f>
        <v>2119.6554678020375</v>
      </c>
      <c r="BC147" s="13" cm="1">
        <f t="array" ref="BC147">BC140*AVERAGE($ED$147:$HI$147/$ED$140:$HI$140)</f>
        <v>2054.2919004468499</v>
      </c>
      <c r="BD147" s="13" cm="1">
        <f t="array" ref="BD147">BD140*AVERAGE($ED$147:$HI$147/$ED$140:$HI$140)</f>
        <v>2074.9837059051033</v>
      </c>
      <c r="BE147" s="13" cm="1">
        <f t="array" ref="BE147">BE140*AVERAGE($ED$147:$HI$147/$ED$140:$HI$140)</f>
        <v>2201.3750851342011</v>
      </c>
      <c r="BF147" s="13" cm="1">
        <f t="array" ref="BF147">BF140*AVERAGE($ED$147:$HI$147/$ED$140:$HI$140)</f>
        <v>2206.3571007236801</v>
      </c>
      <c r="BG147" s="13" cm="1">
        <f t="array" ref="BG147">BG140*AVERAGE($ED$147:$HI$147/$ED$140:$HI$140)</f>
        <v>2579.87873310751</v>
      </c>
      <c r="BH147" s="13" cm="1">
        <f t="array" ref="BH147">BH140*AVERAGE($ED$147:$HI$147/$ED$140:$HI$140)</f>
        <v>2457.6008421941492</v>
      </c>
      <c r="BI147" s="13" cm="1">
        <f t="array" ref="BI147">BI140*AVERAGE($ED$147:$HI$147/$ED$140:$HI$140)</f>
        <v>4856.0857131785015</v>
      </c>
      <c r="BJ147" s="13" cm="1">
        <f t="array" ref="BJ147">BJ140*AVERAGE($ED$147:$HI$147/$ED$140:$HI$140)</f>
        <v>2344.5147483509486</v>
      </c>
      <c r="BK147" s="13" cm="1">
        <f t="array" ref="BK147">BK140*AVERAGE($ED$147:$HI$147/$ED$140:$HI$140)</f>
        <v>1876.0920216380166</v>
      </c>
      <c r="BL147" s="13" cm="1">
        <f t="array" ref="BL147">BL140*AVERAGE($ED$147:$HI$147/$ED$140:$HI$140)</f>
        <v>2594.3754633005615</v>
      </c>
      <c r="BM147" s="13" cm="1">
        <f t="array" ref="BM147">BM140*AVERAGE($ED$147:$HI$147/$ED$140:$HI$140)</f>
        <v>2327.3720696724322</v>
      </c>
      <c r="BN147" s="13" cm="1">
        <f t="array" ref="BN147">BN140*AVERAGE($ED$147:$HI$147/$ED$140:$HI$140)</f>
        <v>2553.3142922335701</v>
      </c>
      <c r="BO147" s="13" cm="1">
        <f t="array" ref="BO147">BO140*AVERAGE($ED$147:$HI$147/$ED$140:$HI$140)</f>
        <v>2118.8365800809597</v>
      </c>
      <c r="BP147" s="13" cm="1">
        <f t="array" ref="BP147">BP140*AVERAGE($ED$147:$HI$147/$ED$140:$HI$140)</f>
        <v>2871.0942728021046</v>
      </c>
      <c r="BQ147" s="13" cm="1">
        <f t="array" ref="BQ147">BQ140*AVERAGE($ED$147:$HI$147/$ED$140:$HI$140)</f>
        <v>2544.3552364303109</v>
      </c>
      <c r="BR147" s="13" cm="1">
        <f t="array" ref="BR147">BR140*AVERAGE($ED$147:$HI$147/$ED$140:$HI$140)</f>
        <v>2296.9371234282025</v>
      </c>
      <c r="BS147" s="13" cm="1">
        <f t="array" ref="BS147">BS140*AVERAGE($ED$147:$HI$147/$ED$140:$HI$140)</f>
        <v>2910.9079697468724</v>
      </c>
      <c r="BT147" s="13" cm="1">
        <f t="array" ref="BT147">BT140*AVERAGE($ED$147:$HI$147/$ED$140:$HI$140)</f>
        <v>3023.7030683799608</v>
      </c>
      <c r="BU147" s="13" cm="1">
        <f t="array" ref="BU147">BU140*AVERAGE($ED$147:$HI$147/$ED$140:$HI$140)</f>
        <v>5177.3817339659172</v>
      </c>
      <c r="BV147" s="13" cm="1">
        <f t="array" ref="BV147">BV140*AVERAGE($ED$147:$HI$147/$ED$140:$HI$140)</f>
        <v>2161.7577747186047</v>
      </c>
      <c r="BW147" s="13" cm="1">
        <f t="array" ref="BW147">BW140*AVERAGE($ED$147:$HI$147/$ED$140:$HI$140)</f>
        <v>2017.8911112713165</v>
      </c>
      <c r="BX147" s="13" cm="1">
        <f t="array" ref="BX147">BX140*AVERAGE($ED$147:$HI$147/$ED$140:$HI$140)</f>
        <v>1976.4420870289705</v>
      </c>
      <c r="BY147" s="13" cm="1">
        <f t="array" ref="BY147">BY140*AVERAGE($ED$147:$HI$147/$ED$140:$HI$140)</f>
        <v>2111.4580812234694</v>
      </c>
      <c r="BZ147" s="13" cm="1">
        <f t="array" ref="BZ147">BZ140*AVERAGE($ED$147:$HI$147/$ED$140:$HI$140)</f>
        <v>2183.4300143893474</v>
      </c>
      <c r="CA147" s="13" cm="1">
        <f t="array" ref="CA147">CA140*AVERAGE($ED$147:$HI$147/$ED$140:$HI$140)</f>
        <v>2436.8065724320986</v>
      </c>
      <c r="CB147" s="13" cm="1">
        <f t="array" ref="CB147">CB140*AVERAGE($ED$147:$HI$147/$ED$140:$HI$140)</f>
        <v>2420.9623233177299</v>
      </c>
      <c r="CC147" s="13" cm="1">
        <f t="array" ref="CC147">CC140*AVERAGE($ED$147:$HI$147/$ED$140:$HI$140)</f>
        <v>2050.0010379732144</v>
      </c>
      <c r="CD147" s="13" cm="1">
        <f t="array" ref="CD147">CD140*AVERAGE($ED$147:$HI$147/$ED$140:$HI$140)</f>
        <v>2244.8475729168872</v>
      </c>
      <c r="CE147" s="13" cm="1">
        <f t="array" ref="CE147">CE140*AVERAGE($ED$147:$HI$147/$ED$140:$HI$140)</f>
        <v>2727.7550026344816</v>
      </c>
      <c r="CF147" s="13" cm="1">
        <f t="array" ref="CF147">CF140*AVERAGE($ED$147:$HI$147/$ED$140:$HI$140)</f>
        <v>2610.6854632471277</v>
      </c>
      <c r="CG147" s="13" cm="1">
        <f t="array" ref="CG147">CG140*AVERAGE($ED$147:$HI$147/$ED$140:$HI$140)</f>
        <v>4806.846166546542</v>
      </c>
      <c r="CH147" s="13" cm="1">
        <f t="array" ref="CH147">CH140*AVERAGE($ED$147:$HI$147/$ED$140:$HI$140)</f>
        <v>2365.4149672821227</v>
      </c>
      <c r="CI147" s="13" cm="1">
        <f t="array" ref="CI147">CI140*AVERAGE($ED$147:$HI$147/$ED$140:$HI$140)</f>
        <v>2172.820499968052</v>
      </c>
      <c r="CJ147" s="13" cm="1">
        <f t="array" ref="CJ147">CJ140*AVERAGE($ED$147:$HI$147/$ED$140:$HI$140)</f>
        <v>2786.5529785973144</v>
      </c>
      <c r="CK147" s="13" cm="1">
        <f t="array" ref="CK147">CK140*AVERAGE($ED$147:$HI$147/$ED$140:$HI$140)</f>
        <v>3119.1835682132987</v>
      </c>
      <c r="CL147" s="13" cm="1">
        <f t="array" ref="CL147">CL140*AVERAGE($ED$147:$HI$147/$ED$140:$HI$140)</f>
        <v>2862.8481760810646</v>
      </c>
      <c r="CM147" s="13" cm="1">
        <f t="array" ref="CM147">CM140*AVERAGE($ED$147:$HI$147/$ED$140:$HI$140)</f>
        <v>3018.5080988795971</v>
      </c>
      <c r="CN147" s="13" cm="1">
        <f t="array" ref="CN147">CN140*AVERAGE($ED$147:$HI$147/$ED$140:$HI$140)</f>
        <v>3322.6125865887357</v>
      </c>
      <c r="CO147" s="13" cm="1">
        <f t="array" ref="CO147">CO140*AVERAGE($ED$147:$HI$147/$ED$140:$HI$140)</f>
        <v>2930.6853945120915</v>
      </c>
      <c r="CP147" s="13" cm="1">
        <f t="array" ref="CP147">CP140*AVERAGE($ED$147:$HI$147/$ED$140:$HI$140)</f>
        <v>3177.8209179427972</v>
      </c>
      <c r="CQ147" s="13" cm="1">
        <f t="array" ref="CQ147">CQ140*AVERAGE($ED$147:$HI$147/$ED$140:$HI$140)</f>
        <v>3473.3933939921362</v>
      </c>
      <c r="CR147" s="13" cm="1">
        <f t="array" ref="CR147">CR140*AVERAGE($ED$147:$HI$147/$ED$140:$HI$140)</f>
        <v>3296.2027633079651</v>
      </c>
      <c r="CS147" s="13" cm="1">
        <f t="array" ref="CS147">CS140*AVERAGE($ED$147:$HI$147/$ED$140:$HI$140)</f>
        <v>5326.786748086005</v>
      </c>
      <c r="CT147" s="13" cm="1">
        <f t="array" ref="CT147">CT140*AVERAGE($ED$147:$HI$147/$ED$140:$HI$140)</f>
        <v>3032.2275823244322</v>
      </c>
      <c r="CU147" s="13" cm="1">
        <f t="array" ref="CU147">CU140*AVERAGE($ED$147:$HI$147/$ED$140:$HI$140)</f>
        <v>2631.1428555117773</v>
      </c>
      <c r="CV147" s="13" cm="1">
        <f t="array" ref="CV147">CV140*AVERAGE($ED$147:$HI$147/$ED$140:$HI$140)</f>
        <v>2699.6293962056884</v>
      </c>
      <c r="CW147" s="13" cm="1">
        <f t="array" ref="CW147">CW140*AVERAGE($ED$147:$HI$147/$ED$140:$HI$140)</f>
        <v>2625.4749469164858</v>
      </c>
      <c r="CX147" s="13" cm="1">
        <f t="array" ref="CX147">CX140*AVERAGE($ED$147:$HI$147/$ED$140:$HI$140)</f>
        <v>3612.0571508453563</v>
      </c>
      <c r="CY147" s="13" cm="1">
        <f t="array" ref="CY147">CY140*AVERAGE($ED$147:$HI$147/$ED$140:$HI$140)</f>
        <v>3513.1229678489681</v>
      </c>
      <c r="CZ147" s="13" cm="1">
        <f t="array" ref="CZ147">CZ140*AVERAGE($ED$147:$HI$147/$ED$140:$HI$140)</f>
        <v>3255.1761297136359</v>
      </c>
      <c r="DA147" s="13" cm="1">
        <f t="array" ref="DA147">DA140*AVERAGE($ED$147:$HI$147/$ED$140:$HI$140)</f>
        <v>3777.9922901732402</v>
      </c>
      <c r="DB147" s="13" cm="1">
        <f t="array" ref="DB147">DB140*AVERAGE($ED$147:$HI$147/$ED$140:$HI$140)</f>
        <v>3230.9441889848986</v>
      </c>
      <c r="DC147" s="13" cm="1">
        <f t="array" ref="DC147">DC140*AVERAGE($ED$147:$HI$147/$ED$140:$HI$140)</f>
        <v>3675.6048503610336</v>
      </c>
      <c r="DD147" s="13" cm="1">
        <f t="array" ref="DD147">DD140*AVERAGE($ED$147:$HI$147/$ED$140:$HI$140)</f>
        <v>3817.6265348560732</v>
      </c>
      <c r="DE147" s="13" cm="1">
        <f t="array" ref="DE147">DE140*AVERAGE($ED$147:$HI$147/$ED$140:$HI$140)</f>
        <v>6262.1613751465156</v>
      </c>
      <c r="DF147" s="13" cm="1">
        <f t="array" ref="DF147">DF140*AVERAGE($ED$147:$HI$147/$ED$140:$HI$140)</f>
        <v>3198.5073398890831</v>
      </c>
      <c r="DG147" s="13" cm="1">
        <f t="array" ref="DG147">DG140*AVERAGE($ED$147:$HI$147/$ED$140:$HI$140)</f>
        <v>2784.0104223326271</v>
      </c>
      <c r="DH147" s="13" cm="1">
        <f t="array" ref="DH147">DH140*AVERAGE($ED$147:$HI$147/$ED$140:$HI$140)</f>
        <v>3233.010917317009</v>
      </c>
      <c r="DI147" s="13" cm="1">
        <f t="array" ref="DI147">DI140*AVERAGE($ED$147:$HI$147/$ED$140:$HI$140)</f>
        <v>3032.494100384316</v>
      </c>
      <c r="DJ147" s="13" cm="1">
        <f t="array" ref="DJ147">DJ140*AVERAGE($ED$147:$HI$147/$ED$140:$HI$140)</f>
        <v>4035.5753128642987</v>
      </c>
      <c r="DK147" s="13" cm="1">
        <f t="array" ref="DK147">DK140*AVERAGE($ED$147:$HI$147/$ED$140:$HI$140)</f>
        <v>3660.7949376741763</v>
      </c>
      <c r="DL147" s="13" cm="1">
        <f t="array" ref="DL147">DL140*AVERAGE($ED$147:$HI$147/$ED$140:$HI$140)</f>
        <v>4009.061141920015</v>
      </c>
      <c r="DM147" s="13" cm="1">
        <f t="array" ref="DM147">DM140*AVERAGE($ED$147:$HI$147/$ED$140:$HI$140)</f>
        <v>3723.1665347890321</v>
      </c>
      <c r="DN147" s="13" cm="1">
        <f t="array" ref="DN147">DN140*AVERAGE($ED$147:$HI$147/$ED$140:$HI$140)</f>
        <v>3954.5835762495772</v>
      </c>
      <c r="DO147" s="13" cm="1">
        <f t="array" ref="DO147">DO140*AVERAGE($ED$147:$HI$147/$ED$140:$HI$140)</f>
        <v>4186.6377872006951</v>
      </c>
      <c r="DP147" s="13" cm="1">
        <f t="array" ref="DP147">DP140*AVERAGE($ED$147:$HI$147/$ED$140:$HI$140)</f>
        <v>3930.969780850955</v>
      </c>
      <c r="DQ147" s="13" cm="1">
        <f t="array" ref="DQ147">DQ140*AVERAGE($ED$147:$HI$147/$ED$140:$HI$140)</f>
        <v>7305.400976281665</v>
      </c>
      <c r="DR147" s="13" cm="1">
        <f t="array" ref="DR147">DR140*AVERAGE($ED$147:$HI$147/$ED$140:$HI$140)</f>
        <v>3270.082594006451</v>
      </c>
      <c r="DS147" s="13" cm="1">
        <f t="array" ref="DS147">DS140*AVERAGE($ED$147:$HI$147/$ED$140:$HI$140)</f>
        <v>3292.0802908685769</v>
      </c>
      <c r="DT147" s="13" cm="1">
        <f t="array" ref="DT147">DT140*AVERAGE($ED$147:$HI$147/$ED$140:$HI$140)</f>
        <v>3777.8488157749834</v>
      </c>
      <c r="DU147" s="13" cm="1">
        <f t="array" ref="DU147">DU140*AVERAGE($ED$147:$HI$147/$ED$140:$HI$140)</f>
        <v>3897.456709760369</v>
      </c>
      <c r="DV147" s="13" cm="1">
        <f t="array" ref="DV147">DV140*AVERAGE($ED$147:$HI$147/$ED$140:$HI$140)</f>
        <v>4378.4573405350493</v>
      </c>
      <c r="DW147" s="13" cm="1">
        <f t="array" ref="DW147">DW140*AVERAGE($ED$147:$HI$147/$ED$140:$HI$140)</f>
        <v>4051.7543610050561</v>
      </c>
      <c r="DX147" s="13" cm="1">
        <f t="array" ref="DX147">DX140*AVERAGE($ED$147:$HI$147/$ED$140:$HI$140)</f>
        <v>4332.6419711454228</v>
      </c>
      <c r="DY147" s="13" cm="1">
        <f t="array" ref="DY147">DY140*AVERAGE($ED$147:$HI$147/$ED$140:$HI$140)</f>
        <v>4853.4845649894196</v>
      </c>
      <c r="DZ147" s="13" cm="1">
        <f t="array" ref="DZ147">DZ140*AVERAGE($ED$147:$HI$147/$ED$140:$HI$140)</f>
        <v>4531.8314323388613</v>
      </c>
      <c r="EA147" s="13" cm="1">
        <f t="array" ref="EA147">EA140*AVERAGE($ED$147:$HI$147/$ED$140:$HI$140)</f>
        <v>4129.8596883911368</v>
      </c>
      <c r="EB147" s="13" cm="1">
        <f t="array" ref="EB147">EB140*AVERAGE($ED$147:$HI$147/$ED$140:$HI$140)</f>
        <v>4538.2020928897755</v>
      </c>
      <c r="EC147" s="13" cm="1">
        <f t="array" ref="EC147">EC140*AVERAGE($ED$147:$HI$147/$ED$140:$HI$140)</f>
        <v>9645.9981359902613</v>
      </c>
      <c r="ED147" s="7">
        <v>2579.4382197866107</v>
      </c>
      <c r="EE147" s="7">
        <v>2786.8252978068822</v>
      </c>
      <c r="EF147" s="7">
        <v>3451.2856758699277</v>
      </c>
      <c r="EG147" s="7">
        <v>3741.3080182020153</v>
      </c>
      <c r="EH147" s="7">
        <v>4249.5164642369855</v>
      </c>
      <c r="EI147" s="7">
        <v>4532.0026842531724</v>
      </c>
      <c r="EJ147" s="7">
        <v>6205.4625436890601</v>
      </c>
      <c r="EK147" s="7">
        <v>5045.9180030170819</v>
      </c>
      <c r="EL147" s="7">
        <v>4499.2552168011052</v>
      </c>
      <c r="EM147" s="7">
        <v>4754.3754017286574</v>
      </c>
      <c r="EN147" s="7">
        <v>5917.5004870704115</v>
      </c>
      <c r="EO147" s="7">
        <v>26843.035264447673</v>
      </c>
      <c r="EP147" s="7">
        <v>4302.2378349515711</v>
      </c>
      <c r="EQ147" s="7">
        <v>3338.3915984502019</v>
      </c>
      <c r="ER147" s="7">
        <v>4021.8281079212297</v>
      </c>
      <c r="ES147" s="7">
        <v>5242.0140660900788</v>
      </c>
      <c r="ET147" s="7">
        <v>5633.8699730255812</v>
      </c>
      <c r="EU147" s="7">
        <v>5297.6429354696284</v>
      </c>
      <c r="EV147" s="7">
        <v>5973.5714804887239</v>
      </c>
      <c r="EW147" s="7">
        <v>4721.1925207747709</v>
      </c>
      <c r="EX147" s="7">
        <v>6703.5885905808955</v>
      </c>
      <c r="EY147" s="7">
        <v>6382.2010944525764</v>
      </c>
      <c r="EZ147" s="7">
        <v>7020.7759853454108</v>
      </c>
      <c r="FA147" s="7">
        <v>12227.206144646383</v>
      </c>
      <c r="FB147" s="7">
        <v>5706.5076361242409</v>
      </c>
      <c r="FC147" s="7">
        <v>4344.8588887295336</v>
      </c>
      <c r="FD147" s="7">
        <v>7872.0552509064946</v>
      </c>
      <c r="FE147" s="7">
        <v>6147.9156381731354</v>
      </c>
      <c r="FF147" s="7">
        <v>7036.3127225426988</v>
      </c>
      <c r="FG147" s="7">
        <v>6876.8941765983782</v>
      </c>
      <c r="FH147" s="7">
        <v>8107.188432500805</v>
      </c>
      <c r="FI147" s="7">
        <v>5410.1069747995243</v>
      </c>
      <c r="FJ147" s="7">
        <v>51260.529731268107</v>
      </c>
      <c r="FK147" s="7">
        <v>8345.1490365734517</v>
      </c>
      <c r="FL147" s="7">
        <v>7565.2543559133328</v>
      </c>
      <c r="FM147" s="7">
        <v>9820.5564447491452</v>
      </c>
      <c r="FN147" s="7">
        <v>10016.43068479153</v>
      </c>
      <c r="FO147" s="7">
        <v>3684.457584304701</v>
      </c>
      <c r="FP147" s="7">
        <v>6643.2436867608458</v>
      </c>
      <c r="FQ147" s="7">
        <v>6798.6399642907763</v>
      </c>
      <c r="FR147" s="7">
        <v>6468.3327832022514</v>
      </c>
      <c r="FS147" s="7">
        <v>8628.8448181966305</v>
      </c>
      <c r="FT147" s="7">
        <v>7775.8521554968474</v>
      </c>
      <c r="FU147" s="7">
        <v>6944.6853916196987</v>
      </c>
      <c r="FV147" s="7">
        <v>6378.17584677587</v>
      </c>
      <c r="FW147" s="7">
        <v>8316.5542296251897</v>
      </c>
      <c r="FX147" s="7">
        <v>7019.6971847926134</v>
      </c>
      <c r="FY147" s="7">
        <v>14783.314175228503</v>
      </c>
      <c r="FZ147" s="7">
        <v>11232.440443020976</v>
      </c>
      <c r="GA147" s="7">
        <v>4491.186398710408</v>
      </c>
      <c r="GB147" s="7">
        <v>9758.8905373575963</v>
      </c>
      <c r="GC147" s="7">
        <v>9783.9576413720133</v>
      </c>
      <c r="GD147" s="7">
        <v>7704.4247166623272</v>
      </c>
      <c r="GE147" s="7">
        <v>11353.269961510645</v>
      </c>
      <c r="GF147" s="7">
        <v>9464.1157960654873</v>
      </c>
      <c r="GG147" s="7">
        <v>7920.3028919210728</v>
      </c>
      <c r="GH147" s="7">
        <v>6509.8650166880552</v>
      </c>
      <c r="GI147" s="7">
        <v>10958.953959823992</v>
      </c>
      <c r="GJ147" s="7">
        <v>8701.9119410827225</v>
      </c>
      <c r="GK147" s="7">
        <v>10097.850921410653</v>
      </c>
      <c r="GL147" s="7">
        <v>15692.946553131484</v>
      </c>
      <c r="GM147" s="7">
        <v>6128.2161943362189</v>
      </c>
      <c r="GN147" s="7">
        <v>8129.5645458197696</v>
      </c>
      <c r="GO147" s="7">
        <v>11324.750236692835</v>
      </c>
      <c r="GP147" s="7">
        <v>8908.4405011454728</v>
      </c>
      <c r="GQ147" s="7">
        <v>10972.91015744086</v>
      </c>
      <c r="GR147" s="7">
        <v>11285.231023446093</v>
      </c>
      <c r="GS147" s="7">
        <v>7593.5609577816786</v>
      </c>
      <c r="GT147" s="7">
        <v>8454.7895632265136</v>
      </c>
      <c r="GU147" s="7">
        <v>12297.063255997404</v>
      </c>
      <c r="GV147" s="7">
        <v>10195.21586383529</v>
      </c>
      <c r="GW147" s="7">
        <v>12086.051210372038</v>
      </c>
      <c r="GX147" s="7">
        <v>17112.283048319878</v>
      </c>
      <c r="GY147" s="7">
        <v>8969.9483930530478</v>
      </c>
      <c r="GZ147" s="7">
        <v>10264.739073005116</v>
      </c>
      <c r="HA147" s="7">
        <v>11202.930423585562</v>
      </c>
      <c r="HB147" s="7">
        <v>13024.315285516352</v>
      </c>
      <c r="HC147" s="7">
        <v>10459.696002940993</v>
      </c>
      <c r="HD147" s="7">
        <v>12472.478834903135</v>
      </c>
      <c r="HE147" s="7">
        <v>13958.579891507252</v>
      </c>
      <c r="HF147" s="7">
        <v>14147.738771994826</v>
      </c>
      <c r="HG147" s="7">
        <v>13508.499757571739</v>
      </c>
      <c r="HH147" s="7">
        <v>10646.072278652588</v>
      </c>
      <c r="HI147" s="7">
        <v>10723.499692937678</v>
      </c>
      <c r="HJ147" s="7">
        <v>12061.696579873244</v>
      </c>
      <c r="HK147" s="7">
        <v>7874.734199950135</v>
      </c>
      <c r="HL147" s="7">
        <v>8525.8278347665473</v>
      </c>
      <c r="HM147" s="7">
        <v>8779.310355307296</v>
      </c>
      <c r="HN147" s="7">
        <v>9057.2851966133567</v>
      </c>
      <c r="HO147" s="7">
        <v>11094.953299357832</v>
      </c>
      <c r="HP147" s="7">
        <v>10401.009272807694</v>
      </c>
      <c r="HQ147" s="7">
        <v>10494.967238524379</v>
      </c>
      <c r="HR147" s="7">
        <v>10436.802618627797</v>
      </c>
      <c r="HS147" s="7">
        <v>10210.987836878439</v>
      </c>
      <c r="HT147" s="7">
        <v>9378.3293803736287</v>
      </c>
      <c r="HU147" s="7">
        <v>18673.14244054741</v>
      </c>
      <c r="HV147" s="7">
        <v>10914.846375212073</v>
      </c>
      <c r="HW147" s="7">
        <v>9559.7286620275463</v>
      </c>
      <c r="HX147" s="7">
        <v>9420.4298017975834</v>
      </c>
      <c r="HY147" s="7">
        <v>11382.365499870093</v>
      </c>
      <c r="HZ147" s="7">
        <v>8600.3352767011202</v>
      </c>
      <c r="IA147" s="7">
        <v>10171.427209141786</v>
      </c>
      <c r="IB147" s="7">
        <v>9690.8813904288254</v>
      </c>
      <c r="IC147" s="7">
        <v>9015.4148872538026</v>
      </c>
      <c r="ID147" s="7">
        <v>8831.187522864011</v>
      </c>
      <c r="IE147" s="7">
        <v>9258.8899979768739</v>
      </c>
      <c r="IF147" s="7">
        <v>13163.06879722017</v>
      </c>
      <c r="IG147" s="7">
        <v>31900.038804587304</v>
      </c>
      <c r="IH147" s="7">
        <v>4088.0586678854315</v>
      </c>
      <c r="II147" s="7">
        <v>7069.1547635981715</v>
      </c>
      <c r="IJ147" s="7">
        <v>8796.1871063030867</v>
      </c>
      <c r="IK147" s="7">
        <v>6461.7790393187015</v>
      </c>
      <c r="IL147" s="7">
        <v>9686.2766379848745</v>
      </c>
      <c r="IM147" s="7">
        <v>9292.3235384067175</v>
      </c>
      <c r="IN147" s="7">
        <v>8037.0826463731892</v>
      </c>
      <c r="IO147" s="7">
        <v>9072.7804816641601</v>
      </c>
      <c r="IP147" s="7">
        <v>8351.0920123088617</v>
      </c>
      <c r="IQ147" s="7">
        <v>9095.4314188991721</v>
      </c>
      <c r="IR147" s="7">
        <v>9449.4440651090063</v>
      </c>
      <c r="IS147" s="7">
        <v>27971.989972889503</v>
      </c>
      <c r="IT147" s="7">
        <v>4625.111484270401</v>
      </c>
      <c r="IU147" s="7">
        <v>5956.6250386636311</v>
      </c>
      <c r="IV147" s="7">
        <v>10987.045356357165</v>
      </c>
      <c r="IW147" s="7">
        <v>9389.0275099879291</v>
      </c>
      <c r="IX147" s="7">
        <v>9144.3103118926192</v>
      </c>
      <c r="IY147" s="7">
        <v>14364.031605104268</v>
      </c>
      <c r="IZ147" s="7">
        <v>9632.5775911437686</v>
      </c>
      <c r="JA147" s="7">
        <v>9550.8624583464953</v>
      </c>
      <c r="JB147" s="7">
        <v>9605.308199683941</v>
      </c>
      <c r="JC147" s="7">
        <v>11403.331022610682</v>
      </c>
      <c r="JD147" s="7">
        <v>11933.486122238259</v>
      </c>
      <c r="JE147" s="7">
        <v>22591.758343450463</v>
      </c>
      <c r="JF147" s="7">
        <v>4223.0031461948001</v>
      </c>
      <c r="JG147" s="7">
        <v>6996.1733048512015</v>
      </c>
      <c r="JH147" s="7">
        <v>6983.1932792156022</v>
      </c>
      <c r="JI147" s="7">
        <v>8056.9510060628527</v>
      </c>
      <c r="JJ147" s="7">
        <v>9000.9901645575992</v>
      </c>
      <c r="JK147" s="7">
        <v>8124.3793286821401</v>
      </c>
      <c r="JL147" s="7">
        <v>11279.34302924519</v>
      </c>
      <c r="JM147" s="7">
        <v>8689.2709029760699</v>
      </c>
      <c r="JN147" s="7">
        <v>8050.5272180942811</v>
      </c>
      <c r="JO147" s="7">
        <v>9975.4760402350312</v>
      </c>
      <c r="JP147" s="7">
        <v>11788.347926960339</v>
      </c>
      <c r="JQ147" s="7">
        <v>71250.911240916452</v>
      </c>
      <c r="JR147" s="7">
        <v>5095.0884636699993</v>
      </c>
      <c r="JS147" s="7">
        <v>6856.7651621800014</v>
      </c>
      <c r="JT147" s="7">
        <v>7925.7818009399962</v>
      </c>
      <c r="JU147" s="7">
        <v>10787.725216129997</v>
      </c>
      <c r="JV147" s="7">
        <v>7526.7802688399988</v>
      </c>
      <c r="JW147" s="7">
        <v>9328.4065548200015</v>
      </c>
      <c r="JX147" s="7">
        <v>8465.9441829899988</v>
      </c>
      <c r="JY147" s="7">
        <v>8655.9828853900017</v>
      </c>
      <c r="JZ147" s="7">
        <v>7166.9971415399978</v>
      </c>
      <c r="KA147" s="7">
        <v>7444.3698041900007</v>
      </c>
      <c r="KB147" s="7">
        <v>9348.9164674099993</v>
      </c>
      <c r="KC147" s="7">
        <v>19748.121500489997</v>
      </c>
      <c r="KD147" s="7">
        <v>3372.9685579600009</v>
      </c>
      <c r="KE147" s="7">
        <v>4567.9337461700015</v>
      </c>
      <c r="KF147" s="7">
        <v>5862.7244870200011</v>
      </c>
      <c r="KG147" s="7">
        <v>6954.7398710599973</v>
      </c>
      <c r="KH147" s="7">
        <v>7254.8561800100015</v>
      </c>
      <c r="KI147" s="7">
        <v>10959.345647130001</v>
      </c>
      <c r="KJ147" s="7">
        <v>9804.2238192299992</v>
      </c>
      <c r="KK147" s="7">
        <v>12043.136580190003</v>
      </c>
      <c r="KL147" s="7">
        <v>10510.338407520001</v>
      </c>
      <c r="KM147" s="7">
        <v>11598.874942229999</v>
      </c>
      <c r="KN147" s="7">
        <v>13104.117785760001</v>
      </c>
      <c r="KO147" s="7">
        <v>27884.705186859996</v>
      </c>
      <c r="KP147" s="7">
        <v>3193.8530055500014</v>
      </c>
      <c r="KQ147" s="7">
        <v>7529.0377727599989</v>
      </c>
      <c r="KR147" s="7">
        <v>9351.5302559900047</v>
      </c>
    </row>
    <row r="148" spans="1:304" x14ac:dyDescent="0.2">
      <c r="A148" t="s">
        <v>150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417.53936645679232</v>
      </c>
      <c r="EE148" s="2">
        <v>463.01800011489405</v>
      </c>
      <c r="EF148" s="2">
        <v>717.00009005854281</v>
      </c>
      <c r="EG148" s="2">
        <v>617.0779994189935</v>
      </c>
      <c r="EH148" s="2">
        <v>703.95504436107183</v>
      </c>
      <c r="EI148" s="2">
        <v>610.98182171026838</v>
      </c>
      <c r="EJ148" s="2">
        <v>800.3471373641853</v>
      </c>
      <c r="EK148" s="2">
        <v>485.91711426431112</v>
      </c>
      <c r="EL148" s="2">
        <v>504.18201057931759</v>
      </c>
      <c r="EM148" s="2">
        <v>618.27212516780821</v>
      </c>
      <c r="EN148" s="2">
        <v>500.59051865735444</v>
      </c>
      <c r="EO148" s="2">
        <v>652.52453826917349</v>
      </c>
      <c r="EP148" s="2">
        <v>656.64953359162416</v>
      </c>
      <c r="EQ148" s="2">
        <v>566.87905164018275</v>
      </c>
      <c r="ER148" s="2">
        <v>673.10932686082447</v>
      </c>
      <c r="ES148" s="2">
        <v>689.91606039718954</v>
      </c>
      <c r="ET148" s="2">
        <v>770.02467120290578</v>
      </c>
      <c r="EU148" s="2">
        <v>751.27092748337714</v>
      </c>
      <c r="EV148" s="2">
        <v>629.36128468079949</v>
      </c>
      <c r="EW148" s="2">
        <v>652.45355029939799</v>
      </c>
      <c r="EX148" s="2">
        <v>646.26115917480786</v>
      </c>
      <c r="EY148" s="2">
        <v>666.56153797934689</v>
      </c>
      <c r="EZ148" s="2">
        <v>578.28407247043333</v>
      </c>
      <c r="FA148" s="2">
        <v>734.84924251720702</v>
      </c>
      <c r="FB148" s="2">
        <v>498.84491251348982</v>
      </c>
      <c r="FC148" s="2">
        <v>495.82362493119359</v>
      </c>
      <c r="FD148" s="2">
        <v>768.81789396759405</v>
      </c>
      <c r="FE148" s="2">
        <v>641.9035580744727</v>
      </c>
      <c r="FF148" s="2">
        <v>776.8153469136787</v>
      </c>
      <c r="FG148" s="2">
        <v>686.5956927239024</v>
      </c>
      <c r="FH148" s="2">
        <v>901.67073357576396</v>
      </c>
      <c r="FI148" s="2">
        <v>635.07314284313077</v>
      </c>
      <c r="FJ148" s="2">
        <v>972.60520269549579</v>
      </c>
      <c r="FK148" s="2">
        <v>667.73981319140989</v>
      </c>
      <c r="FL148" s="2">
        <v>849.4908544203804</v>
      </c>
      <c r="FM148" s="2">
        <v>668.93979998290888</v>
      </c>
      <c r="FN148" s="2">
        <v>807.75945196459168</v>
      </c>
      <c r="FO148" s="2">
        <v>594.51932236722621</v>
      </c>
      <c r="FP148" s="2">
        <v>666.66502636798134</v>
      </c>
      <c r="FQ148" s="2">
        <v>829.1843347548587</v>
      </c>
      <c r="FR148" s="2">
        <v>650.2866688339011</v>
      </c>
      <c r="FS148" s="2">
        <v>796.1737013521664</v>
      </c>
      <c r="FT148" s="2">
        <v>696.45644894254679</v>
      </c>
      <c r="FU148" s="2">
        <v>814.38907219434907</v>
      </c>
      <c r="FV148" s="2">
        <v>680.52953749155392</v>
      </c>
      <c r="FW148" s="2">
        <v>635.29504986824236</v>
      </c>
      <c r="FX148" s="2">
        <v>674.1111265492541</v>
      </c>
      <c r="FY148" s="2">
        <v>1346.816146592196</v>
      </c>
      <c r="FZ148" s="2">
        <v>892.99426828107858</v>
      </c>
      <c r="GA148" s="2">
        <v>799.76427783035342</v>
      </c>
      <c r="GB148" s="2">
        <v>1232.3455827256505</v>
      </c>
      <c r="GC148" s="2">
        <v>1397.7123298340625</v>
      </c>
      <c r="GD148" s="2">
        <v>736.25556603862049</v>
      </c>
      <c r="GE148" s="2">
        <v>957.3796018815159</v>
      </c>
      <c r="GF148" s="2">
        <v>952.75320306837568</v>
      </c>
      <c r="GG148" s="2">
        <v>820.5435978220255</v>
      </c>
      <c r="GH148" s="2">
        <v>814.53125248037747</v>
      </c>
      <c r="GI148" s="2">
        <v>1189.1290076224634</v>
      </c>
      <c r="GJ148" s="2">
        <v>1043.7587487879944</v>
      </c>
      <c r="GK148" s="2">
        <v>1135.3673334426701</v>
      </c>
      <c r="GL148" s="2">
        <v>877.49964083569137</v>
      </c>
      <c r="GM148" s="2">
        <v>1064.8422562623575</v>
      </c>
      <c r="GN148" s="2">
        <v>1149.953503885336</v>
      </c>
      <c r="GO148" s="2">
        <v>1139.7955277023279</v>
      </c>
      <c r="GP148" s="2">
        <v>1161.1854980236669</v>
      </c>
      <c r="GQ148" s="2">
        <v>1314.5691521822287</v>
      </c>
      <c r="GR148" s="2">
        <v>1488.0678823872565</v>
      </c>
      <c r="GS148" s="2">
        <v>1358.6618359955712</v>
      </c>
      <c r="GT148" s="2">
        <v>1042.5723328725917</v>
      </c>
      <c r="GU148" s="2">
        <v>1222.3101793390813</v>
      </c>
      <c r="GV148" s="2">
        <v>975.59804875373266</v>
      </c>
      <c r="GW148" s="2">
        <v>1549.5275453650645</v>
      </c>
      <c r="GX148" s="2">
        <v>1064.6433272751387</v>
      </c>
      <c r="GY148" s="2">
        <v>1444.2373820466121</v>
      </c>
      <c r="GZ148" s="2">
        <v>1136.9517948737844</v>
      </c>
      <c r="HA148" s="2">
        <v>1110.9385359667708</v>
      </c>
      <c r="HB148" s="2">
        <v>1926.4633119770929</v>
      </c>
      <c r="HC148" s="2">
        <v>1108.2358581557821</v>
      </c>
      <c r="HD148" s="2">
        <v>1419.3006038794665</v>
      </c>
      <c r="HE148" s="2">
        <v>1345.1368224794635</v>
      </c>
      <c r="HF148" s="2">
        <v>1501.9726629750819</v>
      </c>
      <c r="HG148" s="2">
        <v>1352.3623602014541</v>
      </c>
      <c r="HH148" s="2">
        <v>1609.6142959040089</v>
      </c>
      <c r="HI148" s="2">
        <v>942.41350422528467</v>
      </c>
      <c r="HJ148" s="2">
        <v>1193.3990715026016</v>
      </c>
      <c r="HK148" s="2">
        <v>1292.6321895162466</v>
      </c>
      <c r="HL148" s="2">
        <v>1467.9205496644438</v>
      </c>
      <c r="HM148" s="2">
        <v>1208.7636914185266</v>
      </c>
      <c r="HN148" s="2">
        <v>1222.7074075062442</v>
      </c>
      <c r="HO148" s="2">
        <v>1385.3941343706701</v>
      </c>
      <c r="HP148" s="2">
        <v>1287.7726276343221</v>
      </c>
      <c r="HQ148" s="2">
        <v>1524.7751293149772</v>
      </c>
      <c r="HR148" s="2">
        <v>1502.2342753347446</v>
      </c>
      <c r="HS148" s="2">
        <v>1726.8853956839628</v>
      </c>
      <c r="HT148" s="2">
        <v>1395.2559052542226</v>
      </c>
      <c r="HU148" s="2">
        <v>1650.2308482800001</v>
      </c>
      <c r="HV148" s="2">
        <v>966.86331013423842</v>
      </c>
      <c r="HW148" s="2">
        <v>1413.6521868497803</v>
      </c>
      <c r="HX148" s="2">
        <v>1615.7207612724233</v>
      </c>
      <c r="HY148" s="2">
        <v>1519.1676806398116</v>
      </c>
      <c r="HZ148" s="2">
        <v>1194.0185698524758</v>
      </c>
      <c r="IA148" s="2">
        <v>1902.4870953242082</v>
      </c>
      <c r="IB148" s="2">
        <v>1487.5908748194945</v>
      </c>
      <c r="IC148" s="2">
        <v>1356.8260080946541</v>
      </c>
      <c r="ID148" s="2">
        <v>1372.40680739918</v>
      </c>
      <c r="IE148" s="2">
        <v>1069.0263536036575</v>
      </c>
      <c r="IF148" s="2">
        <v>1970.8911483011887</v>
      </c>
      <c r="IG148" s="2">
        <v>4084.9362732925943</v>
      </c>
      <c r="IH148" s="2">
        <v>600.52064306948125</v>
      </c>
      <c r="II148" s="2">
        <v>1555.4226621034129</v>
      </c>
      <c r="IJ148" s="2">
        <v>2406.1293230601973</v>
      </c>
      <c r="IK148" s="2">
        <v>1225.3770020026111</v>
      </c>
      <c r="IL148" s="2">
        <v>2324.7184283830843</v>
      </c>
      <c r="IM148" s="2">
        <v>2076.910277896874</v>
      </c>
      <c r="IN148" s="2">
        <v>1926.2034884789468</v>
      </c>
      <c r="IO148" s="2">
        <v>2515.120338557364</v>
      </c>
      <c r="IP148" s="2">
        <v>2016.6326459965585</v>
      </c>
      <c r="IQ148" s="2">
        <v>1525.1471575427465</v>
      </c>
      <c r="IR148" s="2">
        <v>1750.5492669311448</v>
      </c>
      <c r="IS148" s="2">
        <v>3052.8781076389573</v>
      </c>
      <c r="IT148" s="2">
        <v>1389.792733422425</v>
      </c>
      <c r="IU148" s="2">
        <v>1299.941243474957</v>
      </c>
      <c r="IV148" s="2">
        <v>3802.2702646609609</v>
      </c>
      <c r="IW148" s="2">
        <v>1444.2972605452235</v>
      </c>
      <c r="IX148" s="2">
        <v>2383.4380769966956</v>
      </c>
      <c r="IY148" s="2">
        <v>4598.7800540018279</v>
      </c>
      <c r="IZ148" s="2">
        <v>2484.0761433356665</v>
      </c>
      <c r="JA148" s="2">
        <v>1261.4306238361758</v>
      </c>
      <c r="JB148" s="2">
        <v>1996.3323277099007</v>
      </c>
      <c r="JC148" s="2">
        <v>2208.1371780363834</v>
      </c>
      <c r="JD148" s="2">
        <v>2192.6400402965651</v>
      </c>
      <c r="JE148" s="2">
        <v>4238.7899191185306</v>
      </c>
      <c r="JF148" s="2">
        <v>878.96177677455137</v>
      </c>
      <c r="JG148" s="2">
        <v>1418.1853432961766</v>
      </c>
      <c r="JH148" s="2">
        <v>1396.8639522725607</v>
      </c>
      <c r="JI148" s="2">
        <v>2074.9946330707303</v>
      </c>
      <c r="JJ148" s="2">
        <v>1769.2374598965023</v>
      </c>
      <c r="JK148" s="2">
        <v>1528.9995875180039</v>
      </c>
      <c r="JL148" s="2">
        <v>4481.3464021015543</v>
      </c>
      <c r="JM148" s="2">
        <v>2783.9252276931988</v>
      </c>
      <c r="JN148" s="2">
        <v>2187.4905337667587</v>
      </c>
      <c r="JO148" s="2">
        <v>2248.6382836578532</v>
      </c>
      <c r="JP148" s="2">
        <v>2306.1884516801397</v>
      </c>
      <c r="JQ148" s="2">
        <v>6105.5793260679338</v>
      </c>
      <c r="JR148" s="2">
        <v>1182.3571462951634</v>
      </c>
      <c r="JS148" s="2">
        <v>1393.4771864542283</v>
      </c>
      <c r="JT148" s="2">
        <v>1719.5236394657563</v>
      </c>
      <c r="JU148" s="2">
        <v>4918.2265556026641</v>
      </c>
      <c r="JV148" s="2">
        <v>1981.5762676320592</v>
      </c>
      <c r="JW148" s="2">
        <v>2422.8341323853297</v>
      </c>
      <c r="JX148" s="2">
        <v>1594.8332635849608</v>
      </c>
      <c r="JY148" s="2">
        <v>1538.6547034835376</v>
      </c>
      <c r="JZ148" s="2">
        <v>1022.4161698353917</v>
      </c>
      <c r="KA148" s="2">
        <v>1259.8829619750029</v>
      </c>
      <c r="KB148" s="2">
        <v>1444.7315576747501</v>
      </c>
      <c r="KC148" s="2">
        <v>3205.3322501759067</v>
      </c>
      <c r="KD148" s="2">
        <v>868.74237956212107</v>
      </c>
      <c r="KE148" s="2">
        <v>966.00992050069851</v>
      </c>
      <c r="KF148" s="2">
        <v>1376.6735076853495</v>
      </c>
      <c r="KG148" s="2">
        <v>1364.1452970560863</v>
      </c>
      <c r="KH148" s="2">
        <v>1416.7488381758869</v>
      </c>
      <c r="KI148" s="2">
        <v>1898.5135280364962</v>
      </c>
      <c r="KJ148" s="2">
        <v>3754.5658220408995</v>
      </c>
      <c r="KK148" s="2">
        <v>3976.1220190932604</v>
      </c>
      <c r="KL148" s="2">
        <v>2727.8075187273348</v>
      </c>
      <c r="KM148" s="2">
        <v>4501.4008344321091</v>
      </c>
      <c r="KN148" s="2">
        <v>2227.311113282145</v>
      </c>
      <c r="KO148" s="2">
        <v>4897.3012839130033</v>
      </c>
      <c r="KP148" s="2">
        <v>645.88345544980871</v>
      </c>
      <c r="KQ148" s="2">
        <v>2050.4317816194234</v>
      </c>
      <c r="KR148" s="2">
        <v>2018.1009369936712</v>
      </c>
    </row>
    <row r="149" spans="1:304" x14ac:dyDescent="0.2">
      <c r="A149" t="s">
        <v>151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691.07569093893983</v>
      </c>
      <c r="EE149" s="2">
        <v>478.39969137526754</v>
      </c>
      <c r="EF149" s="2">
        <v>463.39923286598571</v>
      </c>
      <c r="EG149" s="2">
        <v>545.5331978666037</v>
      </c>
      <c r="EH149" s="2">
        <v>472.09921116172922</v>
      </c>
      <c r="EI149" s="2">
        <v>626.95832460707004</v>
      </c>
      <c r="EJ149" s="2">
        <v>823.09398485230281</v>
      </c>
      <c r="EK149" s="2">
        <v>501.57138536210408</v>
      </c>
      <c r="EL149" s="2">
        <v>483.45277990635509</v>
      </c>
      <c r="EM149" s="2">
        <v>662.81198863005841</v>
      </c>
      <c r="EN149" s="2">
        <v>747.24219995528233</v>
      </c>
      <c r="EO149" s="2">
        <v>849.67683131000683</v>
      </c>
      <c r="EP149" s="2">
        <v>638.02603649561286</v>
      </c>
      <c r="EQ149" s="2">
        <v>519.96264552375817</v>
      </c>
      <c r="ER149" s="2">
        <v>650.00407631298208</v>
      </c>
      <c r="ES149" s="2">
        <v>749.94131766843589</v>
      </c>
      <c r="ET149" s="2">
        <v>735.22262206552693</v>
      </c>
      <c r="EU149" s="2">
        <v>668.73932016187223</v>
      </c>
      <c r="EV149" s="2">
        <v>748.62491130894512</v>
      </c>
      <c r="EW149" s="2">
        <v>589.31070681965775</v>
      </c>
      <c r="EX149" s="2">
        <v>772.569676071294</v>
      </c>
      <c r="EY149" s="2">
        <v>785.96629492250781</v>
      </c>
      <c r="EZ149" s="2">
        <v>1215.691560922374</v>
      </c>
      <c r="FA149" s="2">
        <v>1534.3666932300835</v>
      </c>
      <c r="FB149" s="2">
        <v>1098.9958527713211</v>
      </c>
      <c r="FC149" s="2">
        <v>716.68124497952942</v>
      </c>
      <c r="FD149" s="2">
        <v>1091.3115271543782</v>
      </c>
      <c r="FE149" s="2">
        <v>1012.8802414616802</v>
      </c>
      <c r="FF149" s="2">
        <v>986.9382910893886</v>
      </c>
      <c r="FG149" s="2">
        <v>1088.0801669602206</v>
      </c>
      <c r="FH149" s="2">
        <v>1296.3243095237772</v>
      </c>
      <c r="FI149" s="2">
        <v>894.25280939062588</v>
      </c>
      <c r="FJ149" s="2">
        <v>1089.2590329388918</v>
      </c>
      <c r="FK149" s="2">
        <v>1056.3566973263328</v>
      </c>
      <c r="FL149" s="2">
        <v>1363.6256969708836</v>
      </c>
      <c r="FM149" s="2">
        <v>1599.4185434995354</v>
      </c>
      <c r="FN149" s="2">
        <v>2006.6337077327523</v>
      </c>
      <c r="FO149" s="2">
        <v>1002.1791529194783</v>
      </c>
      <c r="FP149" s="2">
        <v>1226.1344586849857</v>
      </c>
      <c r="FQ149" s="2">
        <v>1025.8733861721039</v>
      </c>
      <c r="FR149" s="2">
        <v>964.25734633177524</v>
      </c>
      <c r="FS149" s="2">
        <v>1129.6763551048757</v>
      </c>
      <c r="FT149" s="2">
        <v>1413.7511739775352</v>
      </c>
      <c r="FU149" s="2">
        <v>1110.0133443189627</v>
      </c>
      <c r="FV149" s="2">
        <v>1104.4900767013512</v>
      </c>
      <c r="FW149" s="2">
        <v>1437.5682525602053</v>
      </c>
      <c r="FX149" s="2">
        <v>1445.5168925140754</v>
      </c>
      <c r="FY149" s="2">
        <v>2257.1002694791109</v>
      </c>
      <c r="FZ149" s="2">
        <v>2395.8944174031794</v>
      </c>
      <c r="GA149" s="2">
        <v>1010.0595372065725</v>
      </c>
      <c r="GB149" s="2">
        <v>1392.889262843725</v>
      </c>
      <c r="GC149" s="2">
        <v>1565.1741795115292</v>
      </c>
      <c r="GD149" s="2">
        <v>1387.3722523876006</v>
      </c>
      <c r="GE149" s="2">
        <v>2576.2475550784775</v>
      </c>
      <c r="GF149" s="2">
        <v>2393.7125543349789</v>
      </c>
      <c r="GG149" s="2">
        <v>1794.8027484613465</v>
      </c>
      <c r="GH149" s="2">
        <v>1117.2876855095137</v>
      </c>
      <c r="GI149" s="2">
        <v>2251.600241873959</v>
      </c>
      <c r="GJ149" s="2">
        <v>2516.0142470261494</v>
      </c>
      <c r="GK149" s="2">
        <v>2018.0331199006646</v>
      </c>
      <c r="GL149" s="2">
        <v>2293.7242393417159</v>
      </c>
      <c r="GM149" s="2">
        <v>1049.1599783551453</v>
      </c>
      <c r="GN149" s="2">
        <v>1556.4744237597106</v>
      </c>
      <c r="GO149" s="2">
        <v>2030.7847956917983</v>
      </c>
      <c r="GP149" s="2">
        <v>2073.5879729023823</v>
      </c>
      <c r="GQ149" s="2">
        <v>1780.7359391751563</v>
      </c>
      <c r="GR149" s="2">
        <v>2561.4791991867846</v>
      </c>
      <c r="GS149" s="2">
        <v>1611.7412243331012</v>
      </c>
      <c r="GT149" s="2">
        <v>1595.1124203074794</v>
      </c>
      <c r="GU149" s="2">
        <v>2515.5865351133593</v>
      </c>
      <c r="GV149" s="2">
        <v>2215.6107136130222</v>
      </c>
      <c r="GW149" s="2">
        <v>2859.2227654980761</v>
      </c>
      <c r="GX149" s="2">
        <v>3393.5823881510728</v>
      </c>
      <c r="GY149" s="2">
        <v>2034.2767981731429</v>
      </c>
      <c r="GZ149" s="2">
        <v>1778.406093800334</v>
      </c>
      <c r="HA149" s="2">
        <v>2614.0369241699814</v>
      </c>
      <c r="HB149" s="2">
        <v>2132.9786382509069</v>
      </c>
      <c r="HC149" s="2">
        <v>2463.4855542474465</v>
      </c>
      <c r="HD149" s="2">
        <v>3113.4427946478263</v>
      </c>
      <c r="HE149" s="2">
        <v>2725.5151820414112</v>
      </c>
      <c r="HF149" s="2">
        <v>2787.770589603087</v>
      </c>
      <c r="HG149" s="2">
        <v>2988.4165393340058</v>
      </c>
      <c r="HH149" s="2">
        <v>2708.4695332137453</v>
      </c>
      <c r="HI149" s="2">
        <v>2560.9317217816852</v>
      </c>
      <c r="HJ149" s="2">
        <v>2442.7566814917191</v>
      </c>
      <c r="HK149" s="2">
        <v>1965.2147605223113</v>
      </c>
      <c r="HL149" s="2">
        <v>2083.6554835856336</v>
      </c>
      <c r="HM149" s="2">
        <v>2417.6556561035595</v>
      </c>
      <c r="HN149" s="2">
        <v>2076.4427268891404</v>
      </c>
      <c r="HO149" s="2">
        <v>2670.475492105003</v>
      </c>
      <c r="HP149" s="2">
        <v>2347.8154991060583</v>
      </c>
      <c r="HQ149" s="2">
        <v>2092.8868098115436</v>
      </c>
      <c r="HR149" s="2">
        <v>2113.4654302915374</v>
      </c>
      <c r="HS149" s="2">
        <v>2217.4800482095129</v>
      </c>
      <c r="HT149" s="2">
        <v>2582.0163536271039</v>
      </c>
      <c r="HU149" s="2">
        <v>2413.9377884753985</v>
      </c>
      <c r="HV149" s="2">
        <v>2918.2743679035698</v>
      </c>
      <c r="HW149" s="2">
        <v>2160.6094739314931</v>
      </c>
      <c r="HX149" s="2">
        <v>1697.3205481237251</v>
      </c>
      <c r="HY149" s="2">
        <v>2416.4894964261994</v>
      </c>
      <c r="HZ149" s="2">
        <v>2073.5690402347386</v>
      </c>
      <c r="IA149" s="2">
        <v>2121.2524722694257</v>
      </c>
      <c r="IB149" s="2">
        <v>1916.4644580341146</v>
      </c>
      <c r="IC149" s="2">
        <v>2033.3614235358189</v>
      </c>
      <c r="ID149" s="2">
        <v>1758.2690279426174</v>
      </c>
      <c r="IE149" s="2">
        <v>2528.8844222483253</v>
      </c>
      <c r="IF149" s="2">
        <v>2193.1442566053784</v>
      </c>
      <c r="IG149" s="2">
        <v>5090.4976462912155</v>
      </c>
      <c r="IH149" s="2">
        <v>1345.5718464289646</v>
      </c>
      <c r="II149" s="2">
        <v>1798.5223625816166</v>
      </c>
      <c r="IJ149" s="2">
        <v>1836.5570041687188</v>
      </c>
      <c r="IK149" s="2">
        <v>1396.8871553638157</v>
      </c>
      <c r="IL149" s="2">
        <v>1750.1758109126338</v>
      </c>
      <c r="IM149" s="2">
        <v>1610.4621005781189</v>
      </c>
      <c r="IN149" s="2">
        <v>1776.0695580920733</v>
      </c>
      <c r="IO149" s="2">
        <v>1708.0078606135637</v>
      </c>
      <c r="IP149" s="2">
        <v>1625.8874088324944</v>
      </c>
      <c r="IQ149" s="2">
        <v>1971.0070402159618</v>
      </c>
      <c r="IR149" s="2">
        <v>2071.1072382732787</v>
      </c>
      <c r="IS149" s="2">
        <v>4888.4697993740565</v>
      </c>
      <c r="IT149" s="2">
        <v>945.21172449727271</v>
      </c>
      <c r="IU149" s="2">
        <v>1561.9561584898249</v>
      </c>
      <c r="IV149" s="2">
        <v>2178.5765782994076</v>
      </c>
      <c r="IW149" s="2">
        <v>1884.4820355427255</v>
      </c>
      <c r="IX149" s="2">
        <v>2090.7238770338713</v>
      </c>
      <c r="IY149" s="2">
        <v>1795.6793656178365</v>
      </c>
      <c r="IZ149" s="2">
        <v>1861.6393732940003</v>
      </c>
      <c r="JA149" s="2">
        <v>2279.6852581377398</v>
      </c>
      <c r="JB149" s="2">
        <v>1740.4874359735861</v>
      </c>
      <c r="JC149" s="2">
        <v>2155.2614534683335</v>
      </c>
      <c r="JD149" s="2">
        <v>3081.8200574422099</v>
      </c>
      <c r="JE149" s="2">
        <v>3476.3369991470813</v>
      </c>
      <c r="JF149" s="2">
        <v>929.2603574597664</v>
      </c>
      <c r="JG149" s="2">
        <v>1945.1786564626832</v>
      </c>
      <c r="JH149" s="2">
        <v>1379.3033369812481</v>
      </c>
      <c r="JI149" s="2">
        <v>1567.9898186630001</v>
      </c>
      <c r="JJ149" s="2">
        <v>1738.760627797501</v>
      </c>
      <c r="JK149" s="2">
        <v>1492.5778501861037</v>
      </c>
      <c r="JL149" s="2">
        <v>1593.5770003336656</v>
      </c>
      <c r="JM149" s="2">
        <v>1576.1811505938476</v>
      </c>
      <c r="JN149" s="2">
        <v>1400.6678078793284</v>
      </c>
      <c r="JO149" s="2">
        <v>2089.4324263349658</v>
      </c>
      <c r="JP149" s="2">
        <v>2186.9477995328707</v>
      </c>
      <c r="JQ149" s="2">
        <v>3932.8158020481674</v>
      </c>
      <c r="JR149" s="2">
        <v>932.16238223151345</v>
      </c>
      <c r="JS149" s="2">
        <v>2052.4587179198438</v>
      </c>
      <c r="JT149" s="2">
        <v>1595.5322128747166</v>
      </c>
      <c r="JU149" s="2">
        <v>1569.3990038934514</v>
      </c>
      <c r="JV149" s="2">
        <v>1494.3884672209003</v>
      </c>
      <c r="JW149" s="2">
        <v>1211.7112610925101</v>
      </c>
      <c r="JX149" s="2">
        <v>1377.1421164600456</v>
      </c>
      <c r="JY149" s="2">
        <v>1257.1101058041863</v>
      </c>
      <c r="JZ149" s="2">
        <v>1548.0973482448051</v>
      </c>
      <c r="KA149" s="2">
        <v>1463.2533027478262</v>
      </c>
      <c r="KB149" s="2">
        <v>1688.7163716002731</v>
      </c>
      <c r="KC149" s="2">
        <v>3134.4561618443681</v>
      </c>
      <c r="KD149" s="2">
        <v>1075.4358608253083</v>
      </c>
      <c r="KE149" s="2">
        <v>1012.0253819183762</v>
      </c>
      <c r="KF149" s="2">
        <v>1144.9146699189982</v>
      </c>
      <c r="KG149" s="2">
        <v>1778.2638707864726</v>
      </c>
      <c r="KH149" s="2">
        <v>1358.6311343815278</v>
      </c>
      <c r="KI149" s="2">
        <v>1653.4132781572227</v>
      </c>
      <c r="KJ149" s="2">
        <v>1300.3655947771351</v>
      </c>
      <c r="KK149" s="2">
        <v>1540.6755304507176</v>
      </c>
      <c r="KL149" s="2">
        <v>1689.2467221562533</v>
      </c>
      <c r="KM149" s="2">
        <v>1707.0209218452187</v>
      </c>
      <c r="KN149" s="2">
        <v>1907.9173517462984</v>
      </c>
      <c r="KO149" s="2">
        <v>3472.2703325907873</v>
      </c>
      <c r="KP149" s="2">
        <v>589.95989053016399</v>
      </c>
      <c r="KQ149" s="2">
        <v>1692.0906319644539</v>
      </c>
      <c r="KR149" s="2">
        <v>1650.4647970106796</v>
      </c>
    </row>
    <row r="150" spans="1:304" x14ac:dyDescent="0.2">
      <c r="A150" t="s">
        <v>152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234.67889126480699</v>
      </c>
      <c r="EE150" s="2">
        <v>229.13222151951061</v>
      </c>
      <c r="EF150" s="2">
        <v>329.50817044512877</v>
      </c>
      <c r="EG150" s="2">
        <v>422.85221547347226</v>
      </c>
      <c r="EH150" s="2">
        <v>427.57032226320916</v>
      </c>
      <c r="EI150" s="2">
        <v>494.4629446920361</v>
      </c>
      <c r="EJ150" s="2">
        <v>630.95340380987454</v>
      </c>
      <c r="EK150" s="2">
        <v>632.25918396869542</v>
      </c>
      <c r="EL150" s="2">
        <v>814.96704625913742</v>
      </c>
      <c r="EM150" s="2">
        <v>843.28491844478947</v>
      </c>
      <c r="EN150" s="2">
        <v>917.90584425872078</v>
      </c>
      <c r="EO150" s="2">
        <v>1226.2176884453745</v>
      </c>
      <c r="EP150" s="2">
        <v>378.10157710019229</v>
      </c>
      <c r="EQ150" s="2">
        <v>289.00211618238296</v>
      </c>
      <c r="ER150" s="2">
        <v>534.38546887088057</v>
      </c>
      <c r="ES150" s="2">
        <v>502.96246257494209</v>
      </c>
      <c r="ET150" s="2">
        <v>502.64211927467062</v>
      </c>
      <c r="EU150" s="2">
        <v>607.25372827852846</v>
      </c>
      <c r="EV150" s="2">
        <v>601.2764097907019</v>
      </c>
      <c r="EW150" s="2">
        <v>486.20129607113557</v>
      </c>
      <c r="EX150" s="2">
        <v>689.04614539005115</v>
      </c>
      <c r="EY150" s="2">
        <v>560.81881145119723</v>
      </c>
      <c r="EZ150" s="2">
        <v>696.88563457511214</v>
      </c>
      <c r="FA150" s="2">
        <v>2212.2456703582916</v>
      </c>
      <c r="FB150" s="2">
        <v>484.36634872886475</v>
      </c>
      <c r="FC150" s="2">
        <v>726.22822796674723</v>
      </c>
      <c r="FD150" s="2">
        <v>1268.8086467952792</v>
      </c>
      <c r="FE150" s="2">
        <v>458.05270929749145</v>
      </c>
      <c r="FF150" s="2">
        <v>798.7209628855104</v>
      </c>
      <c r="FG150" s="2">
        <v>613.07278980461956</v>
      </c>
      <c r="FH150" s="2">
        <v>1074.7553130903152</v>
      </c>
      <c r="FI150" s="2">
        <v>515.36425647687622</v>
      </c>
      <c r="FJ150" s="2">
        <v>754.74537423600475</v>
      </c>
      <c r="FK150" s="2">
        <v>719.62382635216545</v>
      </c>
      <c r="FL150" s="2">
        <v>987.57666837122133</v>
      </c>
      <c r="FM150" s="2">
        <v>2359.6879088686019</v>
      </c>
      <c r="FN150" s="2">
        <v>784.49835529020072</v>
      </c>
      <c r="FO150" s="2">
        <v>348.72904669894621</v>
      </c>
      <c r="FP150" s="2">
        <v>836.41295552753968</v>
      </c>
      <c r="FQ150" s="2">
        <v>713.9113697518211</v>
      </c>
      <c r="FR150" s="2">
        <v>605.38334633073612</v>
      </c>
      <c r="FS150" s="2">
        <v>1053.8301466851253</v>
      </c>
      <c r="FT150" s="2">
        <v>753.73321821894581</v>
      </c>
      <c r="FU150" s="2">
        <v>754.22418978775272</v>
      </c>
      <c r="FV150" s="2">
        <v>1090.016056603652</v>
      </c>
      <c r="FW150" s="2">
        <v>779.01657329979992</v>
      </c>
      <c r="FX150" s="2">
        <v>1071.5068235558163</v>
      </c>
      <c r="FY150" s="2">
        <v>2385.8163101507348</v>
      </c>
      <c r="FZ150" s="2">
        <v>643.75227852321234</v>
      </c>
      <c r="GA150" s="2">
        <v>370.3975675304838</v>
      </c>
      <c r="GB150" s="2">
        <v>1156.0782537051448</v>
      </c>
      <c r="GC150" s="2">
        <v>801.12782088722474</v>
      </c>
      <c r="GD150" s="2">
        <v>744.66331435915868</v>
      </c>
      <c r="GE150" s="2">
        <v>1015.9067902531799</v>
      </c>
      <c r="GF150" s="2">
        <v>1157.4394275751181</v>
      </c>
      <c r="GG150" s="2">
        <v>1078.1088198983934</v>
      </c>
      <c r="GH150" s="2">
        <v>868.53019080456136</v>
      </c>
      <c r="GI150" s="2">
        <v>2120.126721736297</v>
      </c>
      <c r="GJ150" s="2">
        <v>936.59532890335834</v>
      </c>
      <c r="GK150" s="2">
        <v>1524.5743858253777</v>
      </c>
      <c r="GL150" s="2">
        <v>1263.0925024186829</v>
      </c>
      <c r="GM150" s="2">
        <v>627.32675167655316</v>
      </c>
      <c r="GN150" s="2">
        <v>830.87117170720956</v>
      </c>
      <c r="GO150" s="2">
        <v>1439.8635382428954</v>
      </c>
      <c r="GP150" s="2">
        <v>861.7691179872121</v>
      </c>
      <c r="GQ150" s="2">
        <v>1588.0391533987902</v>
      </c>
      <c r="GR150" s="2">
        <v>1756.8925580723371</v>
      </c>
      <c r="GS150" s="2">
        <v>1008.0170357768185</v>
      </c>
      <c r="GT150" s="2">
        <v>616.33249139644226</v>
      </c>
      <c r="GU150" s="2">
        <v>1712.5862132478173</v>
      </c>
      <c r="GV150" s="2">
        <v>834.19791996057461</v>
      </c>
      <c r="GW150" s="2">
        <v>1436.2135485615756</v>
      </c>
      <c r="GX150" s="2">
        <v>2859.7909710902686</v>
      </c>
      <c r="GY150" s="2">
        <v>490.49847248119897</v>
      </c>
      <c r="GZ150" s="2">
        <v>633.17998580156723</v>
      </c>
      <c r="HA150" s="2">
        <v>1740.5698134122299</v>
      </c>
      <c r="HB150" s="2">
        <v>878.41411176776774</v>
      </c>
      <c r="HC150" s="2">
        <v>1038.9385376459284</v>
      </c>
      <c r="HD150" s="2">
        <v>1432.2984525921097</v>
      </c>
      <c r="HE150" s="2">
        <v>884.32083962648994</v>
      </c>
      <c r="HF150" s="2">
        <v>2011.0967315375558</v>
      </c>
      <c r="HG150" s="2">
        <v>958.79594628300777</v>
      </c>
      <c r="HH150" s="2">
        <v>1456.0736686378482</v>
      </c>
      <c r="HI150" s="2">
        <v>1802.0801479479449</v>
      </c>
      <c r="HJ150" s="2">
        <v>784.70485594206116</v>
      </c>
      <c r="HK150" s="2">
        <v>479.40488879973941</v>
      </c>
      <c r="HL150" s="2">
        <v>555.99821640427933</v>
      </c>
      <c r="HM150" s="2">
        <v>690.12801946855961</v>
      </c>
      <c r="HN150" s="2">
        <v>801.43862553241695</v>
      </c>
      <c r="HO150" s="2">
        <v>874.86050465672304</v>
      </c>
      <c r="HP150" s="2">
        <v>1005.6698438003783</v>
      </c>
      <c r="HQ150" s="2">
        <v>958.71489462300678</v>
      </c>
      <c r="HR150" s="2">
        <v>1281.7784447668575</v>
      </c>
      <c r="HS150" s="2">
        <v>830.3017308001954</v>
      </c>
      <c r="HT150" s="2">
        <v>1273.2015647429741</v>
      </c>
      <c r="HU150" s="2">
        <v>1519.163078148968</v>
      </c>
      <c r="HV150" s="2">
        <v>840.9580446187191</v>
      </c>
      <c r="HW150" s="2">
        <v>1149.8279270612366</v>
      </c>
      <c r="HX150" s="2">
        <v>992.79584677125649</v>
      </c>
      <c r="HY150" s="2">
        <v>1863.3896971613149</v>
      </c>
      <c r="HZ150" s="2">
        <v>752.47183672161964</v>
      </c>
      <c r="IA150" s="2">
        <v>645.17781680213363</v>
      </c>
      <c r="IB150" s="2">
        <v>1197.2690190725884</v>
      </c>
      <c r="IC150" s="2">
        <v>913.32232759126953</v>
      </c>
      <c r="ID150" s="2">
        <v>604.07210059337592</v>
      </c>
      <c r="IE150" s="2">
        <v>436.92277473340249</v>
      </c>
      <c r="IF150" s="2">
        <v>746.86926842123682</v>
      </c>
      <c r="IG150" s="2">
        <v>4202.3703643185736</v>
      </c>
      <c r="IH150" s="2">
        <v>316.70687370607521</v>
      </c>
      <c r="II150" s="2">
        <v>397.62669037663841</v>
      </c>
      <c r="IJ150" s="2">
        <v>586.77586443836321</v>
      </c>
      <c r="IK150" s="2">
        <v>516.0431175684364</v>
      </c>
      <c r="IL150" s="2">
        <v>1490.3040801463608</v>
      </c>
      <c r="IM150" s="2">
        <v>1011.1616617614799</v>
      </c>
      <c r="IN150" s="2">
        <v>756.86847635556285</v>
      </c>
      <c r="IO150" s="2">
        <v>789.36785180903541</v>
      </c>
      <c r="IP150" s="2">
        <v>1037.0334375222312</v>
      </c>
      <c r="IQ150" s="2">
        <v>882.28306080076902</v>
      </c>
      <c r="IR150" s="2">
        <v>1053.2651123190774</v>
      </c>
      <c r="IS150" s="2">
        <v>3781.1385434533963</v>
      </c>
      <c r="IT150" s="2">
        <v>337.32887990798469</v>
      </c>
      <c r="IU150" s="2">
        <v>503.04750127700385</v>
      </c>
      <c r="IV150" s="2">
        <v>579.5911768434197</v>
      </c>
      <c r="IW150" s="2">
        <v>899.34609674378237</v>
      </c>
      <c r="IX150" s="2">
        <v>847.45864329685048</v>
      </c>
      <c r="IY150" s="2">
        <v>2550.0493652572986</v>
      </c>
      <c r="IZ150" s="2">
        <v>738.64523704333601</v>
      </c>
      <c r="JA150" s="2">
        <v>1423.2432740924692</v>
      </c>
      <c r="JB150" s="2">
        <v>754.86434367015772</v>
      </c>
      <c r="JC150" s="2">
        <v>864.78308894485906</v>
      </c>
      <c r="JD150" s="2">
        <v>1374.3660183401828</v>
      </c>
      <c r="JE150" s="2">
        <v>4500.0726464544787</v>
      </c>
      <c r="JF150" s="2">
        <v>320.32278906895135</v>
      </c>
      <c r="JG150" s="2">
        <v>393.20672687750312</v>
      </c>
      <c r="JH150" s="2">
        <v>627.10148820240033</v>
      </c>
      <c r="JI150" s="2">
        <v>629.30020744900526</v>
      </c>
      <c r="JJ150" s="2">
        <v>936.76164710862918</v>
      </c>
      <c r="JK150" s="2">
        <v>685.17282547720015</v>
      </c>
      <c r="JL150" s="2">
        <v>799.9402944211763</v>
      </c>
      <c r="JM150" s="2">
        <v>766.10537434356479</v>
      </c>
      <c r="JN150" s="2">
        <v>738.98184607638109</v>
      </c>
      <c r="JO150" s="2">
        <v>1378.2120233496642</v>
      </c>
      <c r="JP150" s="2">
        <v>1393.9630460383221</v>
      </c>
      <c r="JQ150" s="2">
        <v>10892.76475530553</v>
      </c>
      <c r="JR150" s="2">
        <v>360.13415156224193</v>
      </c>
      <c r="JS150" s="2">
        <v>382.05496753507219</v>
      </c>
      <c r="JT150" s="2">
        <v>835.96905375349183</v>
      </c>
      <c r="JU150" s="2">
        <v>727.10418313993671</v>
      </c>
      <c r="JV150" s="2">
        <v>741.17770326079619</v>
      </c>
      <c r="JW150" s="2">
        <v>869.92039410312248</v>
      </c>
      <c r="JX150" s="2">
        <v>914.81485710945913</v>
      </c>
      <c r="JY150" s="2">
        <v>1129.5471383097758</v>
      </c>
      <c r="JZ150" s="2">
        <v>919.2672633042223</v>
      </c>
      <c r="KA150" s="2">
        <v>1033.9101385082756</v>
      </c>
      <c r="KB150" s="2">
        <v>1035.5669775949789</v>
      </c>
      <c r="KC150" s="2">
        <v>2929.6683045999071</v>
      </c>
      <c r="KD150" s="2">
        <v>189.51598565926471</v>
      </c>
      <c r="KE150" s="2">
        <v>385.07904591975756</v>
      </c>
      <c r="KF150" s="2">
        <v>813.49126247462857</v>
      </c>
      <c r="KG150" s="2">
        <v>658.02091465546823</v>
      </c>
      <c r="KH150" s="2">
        <v>581.91352805360793</v>
      </c>
      <c r="KI150" s="2">
        <v>1383.6902450340324</v>
      </c>
      <c r="KJ150" s="2">
        <v>796.55384762197411</v>
      </c>
      <c r="KK150" s="2">
        <v>883.68409545848954</v>
      </c>
      <c r="KL150" s="2">
        <v>1289.2369269219682</v>
      </c>
      <c r="KM150" s="2">
        <v>853.113764694986</v>
      </c>
      <c r="KN150" s="2">
        <v>910.64562757440365</v>
      </c>
      <c r="KO150" s="2">
        <v>2597.4745583509612</v>
      </c>
      <c r="KP150" s="2">
        <v>205.93760172520064</v>
      </c>
      <c r="KQ150" s="2">
        <v>688.16902198334867</v>
      </c>
      <c r="KR150" s="2">
        <v>670.5540036626287</v>
      </c>
    </row>
    <row r="151" spans="1:304" x14ac:dyDescent="0.2">
      <c r="A151" t="s">
        <v>153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262.30731140508374</v>
      </c>
      <c r="EE151" s="2">
        <v>323.64192962756005</v>
      </c>
      <c r="EF151" s="2">
        <v>472.43341456558989</v>
      </c>
      <c r="EG151" s="2">
        <v>470.19390998183781</v>
      </c>
      <c r="EH151" s="2">
        <v>772.33585717133167</v>
      </c>
      <c r="EI151" s="2">
        <v>415.22069022490189</v>
      </c>
      <c r="EJ151" s="2">
        <v>685.1753019238713</v>
      </c>
      <c r="EK151" s="2">
        <v>733.68351874505595</v>
      </c>
      <c r="EL151" s="2">
        <v>658.94927949013413</v>
      </c>
      <c r="EM151" s="2">
        <v>397.56374529905077</v>
      </c>
      <c r="EN151" s="2">
        <v>842.01413982873351</v>
      </c>
      <c r="EO151" s="2">
        <v>872.85316748991158</v>
      </c>
      <c r="EP151" s="2">
        <v>536.09735321198491</v>
      </c>
      <c r="EQ151" s="2">
        <v>383.28088742051187</v>
      </c>
      <c r="ER151" s="2">
        <v>388.9785945138193</v>
      </c>
      <c r="ES151" s="2">
        <v>675.72951860300134</v>
      </c>
      <c r="ET151" s="2">
        <v>822.68244985823401</v>
      </c>
      <c r="EU151" s="2">
        <v>698.05941526703691</v>
      </c>
      <c r="EV151" s="2">
        <v>898.21123713796953</v>
      </c>
      <c r="EW151" s="2">
        <v>773.43624032395212</v>
      </c>
      <c r="EX151" s="2">
        <v>1031.8159313428116</v>
      </c>
      <c r="EY151" s="2">
        <v>1404.6439146067974</v>
      </c>
      <c r="EZ151" s="2">
        <v>1184.9647460771828</v>
      </c>
      <c r="FA151" s="2">
        <v>1930.7376525620207</v>
      </c>
      <c r="FB151" s="2">
        <v>670.64583008023953</v>
      </c>
      <c r="FC151" s="2">
        <v>717.46601723314814</v>
      </c>
      <c r="FD151" s="2">
        <v>1115.8716201994609</v>
      </c>
      <c r="FE151" s="2">
        <v>953.58449247191288</v>
      </c>
      <c r="FF151" s="2">
        <v>1288.020819946792</v>
      </c>
      <c r="FG151" s="2">
        <v>1230.5153992454152</v>
      </c>
      <c r="FH151" s="2">
        <v>933.07515575656998</v>
      </c>
      <c r="FI151" s="2">
        <v>710.68034199834256</v>
      </c>
      <c r="FJ151" s="2">
        <v>1692.076483204132</v>
      </c>
      <c r="FK151" s="2">
        <v>1703.4978477288389</v>
      </c>
      <c r="FL151" s="2">
        <v>1612.0155927099015</v>
      </c>
      <c r="FM151" s="2">
        <v>1495.2267516358479</v>
      </c>
      <c r="FN151" s="2">
        <v>2234.2853424365203</v>
      </c>
      <c r="FO151" s="2">
        <v>284.07343467929866</v>
      </c>
      <c r="FP151" s="2">
        <v>1501.1720072200847</v>
      </c>
      <c r="FQ151" s="2">
        <v>921.07093386839279</v>
      </c>
      <c r="FR151" s="2">
        <v>1172.2612847346293</v>
      </c>
      <c r="FS151" s="2">
        <v>1349.7539842885774</v>
      </c>
      <c r="FT151" s="2">
        <v>961.12369983419546</v>
      </c>
      <c r="FU151" s="2">
        <v>1372.30607371676</v>
      </c>
      <c r="FV151" s="2">
        <v>742.78042156161291</v>
      </c>
      <c r="FW151" s="2">
        <v>1319.3299598286721</v>
      </c>
      <c r="FX151" s="2">
        <v>1478.4613322213077</v>
      </c>
      <c r="FY151" s="2">
        <v>2018.0613222470922</v>
      </c>
      <c r="FZ151" s="2">
        <v>675.95960229162176</v>
      </c>
      <c r="GA151" s="2">
        <v>487.148442563277</v>
      </c>
      <c r="GB151" s="2">
        <v>719.71318401410508</v>
      </c>
      <c r="GC151" s="2">
        <v>813.41319685204189</v>
      </c>
      <c r="GD151" s="2">
        <v>910.41036700002064</v>
      </c>
      <c r="GE151" s="2">
        <v>1422.789329235861</v>
      </c>
      <c r="GF151" s="2">
        <v>977.54075527502869</v>
      </c>
      <c r="GG151" s="2">
        <v>1125.194458087866</v>
      </c>
      <c r="GH151" s="2">
        <v>1277.2918049117693</v>
      </c>
      <c r="GI151" s="2">
        <v>1536.6177069878913</v>
      </c>
      <c r="GJ151" s="2">
        <v>1120.4679375832109</v>
      </c>
      <c r="GK151" s="2">
        <v>1256.3817793833032</v>
      </c>
      <c r="GL151" s="2">
        <v>680.58652431354847</v>
      </c>
      <c r="GM151" s="2">
        <v>665.59194297048407</v>
      </c>
      <c r="GN151" s="2">
        <v>836.81244114909873</v>
      </c>
      <c r="GO151" s="2">
        <v>765.85680917373827</v>
      </c>
      <c r="GP151" s="2">
        <v>1108.6746645922876</v>
      </c>
      <c r="GQ151" s="2">
        <v>764.45602495203195</v>
      </c>
      <c r="GR151" s="2">
        <v>757.31987291160328</v>
      </c>
      <c r="GS151" s="2">
        <v>877.91038863471533</v>
      </c>
      <c r="GT151" s="2">
        <v>1311.5510217640747</v>
      </c>
      <c r="GU151" s="2">
        <v>1486.4360964644693</v>
      </c>
      <c r="GV151" s="2">
        <v>1352.1900395037362</v>
      </c>
      <c r="GW151" s="2">
        <v>1668.10344049946</v>
      </c>
      <c r="GX151" s="2">
        <v>1807.1230690827156</v>
      </c>
      <c r="GY151" s="2">
        <v>934.33259586229178</v>
      </c>
      <c r="GZ151" s="2">
        <v>1158.8158702103542</v>
      </c>
      <c r="HA151" s="2">
        <v>1209.8171436883363</v>
      </c>
      <c r="HB151" s="2">
        <v>1113.9338864260931</v>
      </c>
      <c r="HC151" s="2">
        <v>1115.5064350710534</v>
      </c>
      <c r="HD151" s="2">
        <v>1070.5696720121723</v>
      </c>
      <c r="HE151" s="2">
        <v>1744.8519124245652</v>
      </c>
      <c r="HF151" s="2">
        <v>1784.4171571012905</v>
      </c>
      <c r="HG151" s="2">
        <v>1003.9408681167441</v>
      </c>
      <c r="HH151" s="2">
        <v>309.23146216749291</v>
      </c>
      <c r="HI151" s="2">
        <v>1410.6800695544227</v>
      </c>
      <c r="HJ151" s="2">
        <v>1098.2712185585644</v>
      </c>
      <c r="HK151" s="2">
        <v>1014.5523352947214</v>
      </c>
      <c r="HL151" s="2">
        <v>780.37688190417487</v>
      </c>
      <c r="HM151" s="2">
        <v>218.20692732261804</v>
      </c>
      <c r="HN151" s="2">
        <v>885.0357009437854</v>
      </c>
      <c r="HO151" s="2">
        <v>1071.8508073889757</v>
      </c>
      <c r="HP151" s="2">
        <v>1053.569125146317</v>
      </c>
      <c r="HQ151" s="2">
        <v>791.95843689043795</v>
      </c>
      <c r="HR151" s="2">
        <v>782.98150839020946</v>
      </c>
      <c r="HS151" s="2">
        <v>766.89342088054627</v>
      </c>
      <c r="HT151" s="2">
        <v>685.77802765710123</v>
      </c>
      <c r="HU151" s="2">
        <v>939.49216749153891</v>
      </c>
      <c r="HV151" s="2">
        <v>1838.6957331962681</v>
      </c>
      <c r="HW151" s="2">
        <v>1092.8907141396573</v>
      </c>
      <c r="HX151" s="2">
        <v>1521.8728412426281</v>
      </c>
      <c r="HY151" s="2">
        <v>670.82744684133979</v>
      </c>
      <c r="HZ151" s="2">
        <v>633.64245842896719</v>
      </c>
      <c r="IA151" s="2">
        <v>1210.2837046841819</v>
      </c>
      <c r="IB151" s="2">
        <v>878.43885794793289</v>
      </c>
      <c r="IC151" s="2">
        <v>1028.2005271202704</v>
      </c>
      <c r="ID151" s="2">
        <v>673.24408013453944</v>
      </c>
      <c r="IE151" s="2">
        <v>562.98055453956351</v>
      </c>
      <c r="IF151" s="2">
        <v>990.71164512251403</v>
      </c>
      <c r="IG151" s="2">
        <v>1736.8335963954339</v>
      </c>
      <c r="IH151" s="2">
        <v>556.81892105846657</v>
      </c>
      <c r="II151" s="2">
        <v>656.52825699549044</v>
      </c>
      <c r="IJ151" s="2">
        <v>833.45574335721278</v>
      </c>
      <c r="IK151" s="2">
        <v>523.43019557956029</v>
      </c>
      <c r="IL151" s="2">
        <v>857.28348105090367</v>
      </c>
      <c r="IM151" s="2">
        <v>815.97363656482196</v>
      </c>
      <c r="IN151" s="2">
        <v>618.24690325281858</v>
      </c>
      <c r="IO151" s="2">
        <v>1119.6688972538543</v>
      </c>
      <c r="IP151" s="2">
        <v>782.46623885796487</v>
      </c>
      <c r="IQ151" s="2">
        <v>988.56225817027541</v>
      </c>
      <c r="IR151" s="2">
        <v>989.04055857582193</v>
      </c>
      <c r="IS151" s="2">
        <v>2091.0325935391979</v>
      </c>
      <c r="IT151" s="2">
        <v>422.117792011397</v>
      </c>
      <c r="IU151" s="2">
        <v>629.41746592499203</v>
      </c>
      <c r="IV151" s="2">
        <v>810.00435782172883</v>
      </c>
      <c r="IW151" s="2">
        <v>950.98862099053486</v>
      </c>
      <c r="IX151" s="2">
        <v>777.89006823838872</v>
      </c>
      <c r="IY151" s="2">
        <v>810.59994111884259</v>
      </c>
      <c r="IZ151" s="2">
        <v>897.64076209725113</v>
      </c>
      <c r="JA151" s="2">
        <v>1013.3218904219244</v>
      </c>
      <c r="JB151" s="2">
        <v>1008.6264630252567</v>
      </c>
      <c r="JC151" s="2">
        <v>1189.7545790481922</v>
      </c>
      <c r="JD151" s="2">
        <v>925.28086148699367</v>
      </c>
      <c r="JE151" s="2">
        <v>1296.9276143411762</v>
      </c>
      <c r="JF151" s="2">
        <v>354.9740677221028</v>
      </c>
      <c r="JG151" s="2">
        <v>532.24277580539638</v>
      </c>
      <c r="JH151" s="2">
        <v>666.60165816355948</v>
      </c>
      <c r="JI151" s="2">
        <v>641.4546882167142</v>
      </c>
      <c r="JJ151" s="2">
        <v>910.85994497885451</v>
      </c>
      <c r="JK151" s="2">
        <v>615.83933019444964</v>
      </c>
      <c r="JL151" s="2">
        <v>829.1836407354931</v>
      </c>
      <c r="JM151" s="2">
        <v>716.9718134738381</v>
      </c>
      <c r="JN151" s="2">
        <v>745.25982575499836</v>
      </c>
      <c r="JO151" s="2">
        <v>939.06812517414141</v>
      </c>
      <c r="JP151" s="2">
        <v>1170.1938685980726</v>
      </c>
      <c r="JQ151" s="2">
        <v>1107.5127909524792</v>
      </c>
      <c r="JR151" s="2">
        <v>451.59484253058577</v>
      </c>
      <c r="JS151" s="2">
        <v>511.9616169634262</v>
      </c>
      <c r="JT151" s="2">
        <v>587.00217529027702</v>
      </c>
      <c r="JU151" s="2">
        <v>650.64866236411115</v>
      </c>
      <c r="JV151" s="2">
        <v>669.27646891154518</v>
      </c>
      <c r="JW151" s="2">
        <v>707.88139612021132</v>
      </c>
      <c r="JX151" s="2">
        <v>967.35812081987513</v>
      </c>
      <c r="JY151" s="2">
        <v>757.50889804108033</v>
      </c>
      <c r="JZ151" s="2">
        <v>1033.9492776412669</v>
      </c>
      <c r="KA151" s="2">
        <v>734.29933255323203</v>
      </c>
      <c r="KB151" s="2">
        <v>799.30900165724779</v>
      </c>
      <c r="KC151" s="2">
        <v>1249.9110274644574</v>
      </c>
      <c r="KD151" s="2">
        <v>58.434881151151195</v>
      </c>
      <c r="KE151" s="2">
        <v>557.03910271149573</v>
      </c>
      <c r="KF151" s="2">
        <v>154.71845423422707</v>
      </c>
      <c r="KG151" s="2">
        <v>964.29871864477184</v>
      </c>
      <c r="KH151" s="2">
        <v>428.14986552452558</v>
      </c>
      <c r="KI151" s="2">
        <v>1015.1074120012594</v>
      </c>
      <c r="KJ151" s="2">
        <v>652.23432285178001</v>
      </c>
      <c r="KK151" s="2">
        <v>539.93665234433399</v>
      </c>
      <c r="KL151" s="2">
        <v>977.59557470391007</v>
      </c>
      <c r="KM151" s="2">
        <v>842.24785492733429</v>
      </c>
      <c r="KN151" s="2">
        <v>680.03511990899165</v>
      </c>
      <c r="KO151" s="2">
        <v>1243.1031971770469</v>
      </c>
      <c r="KP151" s="2">
        <v>330.18626362290581</v>
      </c>
      <c r="KQ151" s="2">
        <v>506.8438320819285</v>
      </c>
      <c r="KR151" s="2">
        <v>482.38054683524518</v>
      </c>
    </row>
    <row r="152" spans="1:304" x14ac:dyDescent="0.2">
      <c r="A152" t="s">
        <v>154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160.07501132315952</v>
      </c>
      <c r="EE152" s="2">
        <v>170.09282033275119</v>
      </c>
      <c r="EF152" s="2">
        <v>223.92813426069074</v>
      </c>
      <c r="EG152" s="2">
        <v>329.29576989397231</v>
      </c>
      <c r="EH152" s="2">
        <v>229.17923984076833</v>
      </c>
      <c r="EI152" s="2">
        <v>402.30302571308687</v>
      </c>
      <c r="EJ152" s="2">
        <v>304.8891152221704</v>
      </c>
      <c r="EK152" s="2">
        <v>299.83651276547386</v>
      </c>
      <c r="EL152" s="2">
        <v>218.39684159313478</v>
      </c>
      <c r="EM152" s="2">
        <v>220.93440365204802</v>
      </c>
      <c r="EN152" s="2">
        <v>483.04598588589619</v>
      </c>
      <c r="EO152" s="2">
        <v>368.38882071177164</v>
      </c>
      <c r="EP152" s="2">
        <v>499.11055686510889</v>
      </c>
      <c r="EQ152" s="2">
        <v>160.43204462716193</v>
      </c>
      <c r="ER152" s="2">
        <v>266.11077662733925</v>
      </c>
      <c r="ES152" s="2">
        <v>389.08656178240659</v>
      </c>
      <c r="ET152" s="2">
        <v>376.86120457742044</v>
      </c>
      <c r="EU152" s="2">
        <v>423.79209026664267</v>
      </c>
      <c r="EV152" s="2">
        <v>355.6769744508311</v>
      </c>
      <c r="EW152" s="2">
        <v>241.39124342417625</v>
      </c>
      <c r="EX152" s="2">
        <v>389.36597240712342</v>
      </c>
      <c r="EY152" s="2">
        <v>306.73192509404259</v>
      </c>
      <c r="EZ152" s="2">
        <v>279.98499022433441</v>
      </c>
      <c r="FA152" s="2">
        <v>562.85123928389828</v>
      </c>
      <c r="FB152" s="2">
        <v>681.85519351257562</v>
      </c>
      <c r="FC152" s="2">
        <v>210.90818815838441</v>
      </c>
      <c r="FD152" s="2">
        <v>461.13698865557672</v>
      </c>
      <c r="FE152" s="2">
        <v>384.9660953902752</v>
      </c>
      <c r="FF152" s="2">
        <v>533.63468430459056</v>
      </c>
      <c r="FG152" s="2">
        <v>444.6178958019064</v>
      </c>
      <c r="FH152" s="2">
        <v>487.94905945198656</v>
      </c>
      <c r="FI152" s="2">
        <v>381.07346538717519</v>
      </c>
      <c r="FJ152" s="2">
        <v>718.8501098129509</v>
      </c>
      <c r="FK152" s="2">
        <v>490.39911338706213</v>
      </c>
      <c r="FL152" s="2">
        <v>473.15519202063325</v>
      </c>
      <c r="FM152" s="2">
        <v>591.35307110939755</v>
      </c>
      <c r="FN152" s="2">
        <v>471.6301800453694</v>
      </c>
      <c r="FO152" s="2">
        <v>259.54180148159924</v>
      </c>
      <c r="FP152" s="2">
        <v>297.54534467958439</v>
      </c>
      <c r="FQ152" s="2">
        <v>398.71741900784389</v>
      </c>
      <c r="FR152" s="2">
        <v>301.8049230688685</v>
      </c>
      <c r="FS152" s="2">
        <v>636.75675301596903</v>
      </c>
      <c r="FT152" s="2">
        <v>377.46851035648496</v>
      </c>
      <c r="FU152" s="2">
        <v>416.25555525574248</v>
      </c>
      <c r="FV152" s="2">
        <v>379.40151885713829</v>
      </c>
      <c r="FW152" s="2">
        <v>426.71954300455519</v>
      </c>
      <c r="FX152" s="2">
        <v>233.59329009331591</v>
      </c>
      <c r="FY152" s="2">
        <v>591.36983433962621</v>
      </c>
      <c r="FZ152" s="2">
        <v>458.5119459862741</v>
      </c>
      <c r="GA152" s="2">
        <v>282.59378233644912</v>
      </c>
      <c r="GB152" s="2">
        <v>350.68750015444186</v>
      </c>
      <c r="GC152" s="2">
        <v>361.22237777390296</v>
      </c>
      <c r="GD152" s="2">
        <v>299.62522592348432</v>
      </c>
      <c r="GE152" s="2">
        <v>374.94412741141718</v>
      </c>
      <c r="GF152" s="2">
        <v>367.37160792756089</v>
      </c>
      <c r="GG152" s="2">
        <v>380.05767860919696</v>
      </c>
      <c r="GH152" s="2">
        <v>281.41404786398391</v>
      </c>
      <c r="GI152" s="2">
        <v>517.93357882673206</v>
      </c>
      <c r="GJ152" s="2">
        <v>342.46908547362136</v>
      </c>
      <c r="GK152" s="2">
        <v>357.98033549828892</v>
      </c>
      <c r="GL152" s="2">
        <v>523.12905704139928</v>
      </c>
      <c r="GM152" s="2">
        <v>356.10104787367345</v>
      </c>
      <c r="GN152" s="2">
        <v>626.29485386924625</v>
      </c>
      <c r="GO152" s="2">
        <v>712.89302179617619</v>
      </c>
      <c r="GP152" s="2">
        <v>435.80326578525035</v>
      </c>
      <c r="GQ152" s="2">
        <v>467.23482600260564</v>
      </c>
      <c r="GR152" s="2">
        <v>512.62894318537815</v>
      </c>
      <c r="GS152" s="2">
        <v>364.10492113264127</v>
      </c>
      <c r="GT152" s="2">
        <v>336.80227952241523</v>
      </c>
      <c r="GU152" s="2">
        <v>579.89294721046667</v>
      </c>
      <c r="GV152" s="2">
        <v>425.04304793541058</v>
      </c>
      <c r="GW152" s="2">
        <v>487.51347101302309</v>
      </c>
      <c r="GX152" s="2">
        <v>806.41846613761936</v>
      </c>
      <c r="GY152" s="2">
        <v>312.50231806571429</v>
      </c>
      <c r="GZ152" s="2">
        <v>484.55806635439632</v>
      </c>
      <c r="HA152" s="2">
        <v>574.702134624314</v>
      </c>
      <c r="HB152" s="2">
        <v>517.36747214728905</v>
      </c>
      <c r="HC152" s="2">
        <v>457.07443703995597</v>
      </c>
      <c r="HD152" s="2">
        <v>511.37464911139625</v>
      </c>
      <c r="HE152" s="2">
        <v>560.83848431950503</v>
      </c>
      <c r="HF152" s="2">
        <v>634.45747845520407</v>
      </c>
      <c r="HG152" s="2">
        <v>489.20548290705693</v>
      </c>
      <c r="HH152" s="2">
        <v>427.44755676136521</v>
      </c>
      <c r="HI152" s="2">
        <v>394.8878498945374</v>
      </c>
      <c r="HJ152" s="2">
        <v>470.11731661651595</v>
      </c>
      <c r="HK152" s="2">
        <v>315.57813109617109</v>
      </c>
      <c r="HL152" s="2">
        <v>334.26250678206759</v>
      </c>
      <c r="HM152" s="2">
        <v>399.06928750489158</v>
      </c>
      <c r="HN152" s="2">
        <v>386.33708953742632</v>
      </c>
      <c r="HO152" s="2">
        <v>487.44006184367964</v>
      </c>
      <c r="HP152" s="2">
        <v>445.82036748493408</v>
      </c>
      <c r="HQ152" s="2">
        <v>360.41366888973118</v>
      </c>
      <c r="HR152" s="2">
        <v>494.39255735169041</v>
      </c>
      <c r="HS152" s="2">
        <v>387.24934271977099</v>
      </c>
      <c r="HT152" s="2">
        <v>492.42938080637168</v>
      </c>
      <c r="HU152" s="2">
        <v>585.34948236506148</v>
      </c>
      <c r="HV152" s="2">
        <v>441.57592297019352</v>
      </c>
      <c r="HW152" s="2">
        <v>359.8030070064251</v>
      </c>
      <c r="HX152" s="2">
        <v>380.54455951650573</v>
      </c>
      <c r="HY152" s="2">
        <v>371.36950439423271</v>
      </c>
      <c r="HZ152" s="2">
        <v>455.06166437105111</v>
      </c>
      <c r="IA152" s="2">
        <v>508.46071495343278</v>
      </c>
      <c r="IB152" s="2">
        <v>402.70044065941892</v>
      </c>
      <c r="IC152" s="2">
        <v>448.5185833957737</v>
      </c>
      <c r="ID152" s="2">
        <v>439.35427966172</v>
      </c>
      <c r="IE152" s="2">
        <v>443.16153649934932</v>
      </c>
      <c r="IF152" s="2">
        <v>461.0624875718218</v>
      </c>
      <c r="IG152" s="2">
        <v>798.94796551957199</v>
      </c>
      <c r="IH152" s="2">
        <v>156.60921809647499</v>
      </c>
      <c r="II152" s="2">
        <v>412.19361639769954</v>
      </c>
      <c r="IJ152" s="2">
        <v>462.99158874637038</v>
      </c>
      <c r="IK152" s="2">
        <v>448.44352182671287</v>
      </c>
      <c r="IL152" s="2">
        <v>553.96346025672437</v>
      </c>
      <c r="IM152" s="2">
        <v>467.50301020490593</v>
      </c>
      <c r="IN152" s="2">
        <v>452.68245728473647</v>
      </c>
      <c r="IO152" s="2">
        <v>486.35003196364556</v>
      </c>
      <c r="IP152" s="2">
        <v>499.29610397329304</v>
      </c>
      <c r="IQ152" s="2">
        <v>511.32347872789421</v>
      </c>
      <c r="IR152" s="2">
        <v>546.1402787241949</v>
      </c>
      <c r="IS152" s="2">
        <v>953.8739730317983</v>
      </c>
      <c r="IT152" s="2">
        <v>440.23414971694211</v>
      </c>
      <c r="IU152" s="2">
        <v>436.60789994049719</v>
      </c>
      <c r="IV152" s="2">
        <v>517.35227365238165</v>
      </c>
      <c r="IW152" s="2">
        <v>701.5821593796378</v>
      </c>
      <c r="IX152" s="2">
        <v>448.77671735027582</v>
      </c>
      <c r="IY152" s="2">
        <v>1574.9194383212953</v>
      </c>
      <c r="IZ152" s="2">
        <v>556.64669527582294</v>
      </c>
      <c r="JA152" s="2">
        <v>557.57684554673665</v>
      </c>
      <c r="JB152" s="2">
        <v>468.75915324940598</v>
      </c>
      <c r="JC152" s="2">
        <v>670.37475980731494</v>
      </c>
      <c r="JD152" s="2">
        <v>504.44127696077493</v>
      </c>
      <c r="JE152" s="2">
        <v>971.50052653276998</v>
      </c>
      <c r="JF152" s="2">
        <v>256.64916205038509</v>
      </c>
      <c r="JG152" s="2">
        <v>1012.7948939259298</v>
      </c>
      <c r="JH152" s="2">
        <v>383.79330436123763</v>
      </c>
      <c r="JI152" s="2">
        <v>453.01293801875926</v>
      </c>
      <c r="JJ152" s="2">
        <v>548.5532081723386</v>
      </c>
      <c r="JK152" s="2">
        <v>565.21160790008969</v>
      </c>
      <c r="JL152" s="2">
        <v>553.03590858975758</v>
      </c>
      <c r="JM152" s="2">
        <v>436.51399807881091</v>
      </c>
      <c r="JN152" s="2">
        <v>303.83058501619598</v>
      </c>
      <c r="JO152" s="2">
        <v>848.72010060256366</v>
      </c>
      <c r="JP152" s="2">
        <v>597.64593252468012</v>
      </c>
      <c r="JQ152" s="2">
        <v>801.73582343925648</v>
      </c>
      <c r="JR152" s="2">
        <v>208.67389770497641</v>
      </c>
      <c r="JS152" s="2">
        <v>513.46967111351444</v>
      </c>
      <c r="JT152" s="2">
        <v>544.3799768676339</v>
      </c>
      <c r="JU152" s="2">
        <v>450.67389083276629</v>
      </c>
      <c r="JV152" s="2">
        <v>463.59348734090315</v>
      </c>
      <c r="JW152" s="2">
        <v>485.13011247242582</v>
      </c>
      <c r="JX152" s="2">
        <v>532.6305248510406</v>
      </c>
      <c r="JY152" s="2">
        <v>484.4489937912</v>
      </c>
      <c r="JZ152" s="2">
        <v>386.38407108894324</v>
      </c>
      <c r="KA152" s="2">
        <v>434.13983756657603</v>
      </c>
      <c r="KB152" s="2">
        <v>474.42908355859839</v>
      </c>
      <c r="KC152" s="2">
        <v>928.02323963044626</v>
      </c>
      <c r="KD152" s="2">
        <v>169.65030432655089</v>
      </c>
      <c r="KE152" s="2">
        <v>328.26526662468575</v>
      </c>
      <c r="KF152" s="2">
        <v>532.18006260267555</v>
      </c>
      <c r="KG152" s="2">
        <v>405.86720790426392</v>
      </c>
      <c r="KH152" s="2">
        <v>488.98064504055776</v>
      </c>
      <c r="KI152" s="2">
        <v>458.79187082662014</v>
      </c>
      <c r="KJ152" s="2">
        <v>581.95784902962043</v>
      </c>
      <c r="KK152" s="2">
        <v>558.34203200377658</v>
      </c>
      <c r="KL152" s="2">
        <v>441.26195305369799</v>
      </c>
      <c r="KM152" s="2">
        <v>504.10785094710769</v>
      </c>
      <c r="KN152" s="2">
        <v>464.53987178784956</v>
      </c>
      <c r="KO152" s="2">
        <v>1035.9874178836742</v>
      </c>
      <c r="KP152" s="2">
        <v>214.3456800911774</v>
      </c>
      <c r="KQ152" s="2">
        <v>225.82993695267018</v>
      </c>
      <c r="KR152" s="2">
        <v>641.75708689812973</v>
      </c>
    </row>
    <row r="153" spans="1:304" x14ac:dyDescent="0.2">
      <c r="A153" t="s">
        <v>155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114.35133960176047</v>
      </c>
      <c r="EE153" s="2">
        <v>203.81898721642662</v>
      </c>
      <c r="EF153" s="2">
        <v>202.2405571526071</v>
      </c>
      <c r="EG153" s="2">
        <v>192.93853060354007</v>
      </c>
      <c r="EH153" s="2">
        <v>250.87903573161677</v>
      </c>
      <c r="EI153" s="2">
        <v>299.30516448504869</v>
      </c>
      <c r="EJ153" s="2">
        <v>465.3106422709663</v>
      </c>
      <c r="EK153" s="2">
        <v>274.79829497928665</v>
      </c>
      <c r="EL153" s="2">
        <v>197.90248544455599</v>
      </c>
      <c r="EM153" s="2">
        <v>351.04999618101067</v>
      </c>
      <c r="EN153" s="2">
        <v>314.96784394383729</v>
      </c>
      <c r="EO153" s="2">
        <v>604.47736589010378</v>
      </c>
      <c r="EP153" s="2">
        <v>206.98031619694873</v>
      </c>
      <c r="EQ153" s="2">
        <v>196.2957959416733</v>
      </c>
      <c r="ER153" s="2">
        <v>288.76633461275838</v>
      </c>
      <c r="ES153" s="2">
        <v>189.93638900005664</v>
      </c>
      <c r="ET153" s="2">
        <v>331.03706456636496</v>
      </c>
      <c r="EU153" s="2">
        <v>340.33430614306491</v>
      </c>
      <c r="EV153" s="2">
        <v>366.39810860357477</v>
      </c>
      <c r="EW153" s="2">
        <v>295.82146383911146</v>
      </c>
      <c r="EX153" s="2">
        <v>394.24671380963696</v>
      </c>
      <c r="EY153" s="2">
        <v>348.74158499536037</v>
      </c>
      <c r="EZ153" s="2">
        <v>382.69227272922564</v>
      </c>
      <c r="FA153" s="2">
        <v>532.72873157741765</v>
      </c>
      <c r="FB153" s="2">
        <v>170.08124130240208</v>
      </c>
      <c r="FC153" s="2">
        <v>224.13041130902792</v>
      </c>
      <c r="FD153" s="2">
        <v>374.43708899231035</v>
      </c>
      <c r="FE153" s="2">
        <v>319.91969818585886</v>
      </c>
      <c r="FF153" s="2">
        <v>420.81516404140558</v>
      </c>
      <c r="FG153" s="2">
        <v>357.12157508514133</v>
      </c>
      <c r="FH153" s="2">
        <v>523.37620470127251</v>
      </c>
      <c r="FI153" s="2">
        <v>343.52245040726797</v>
      </c>
      <c r="FJ153" s="2">
        <v>288.09067750887732</v>
      </c>
      <c r="FK153" s="2">
        <v>297.76371075082983</v>
      </c>
      <c r="FL153" s="2">
        <v>499.0928836695669</v>
      </c>
      <c r="FM153" s="2">
        <v>557.75964292238893</v>
      </c>
      <c r="FN153" s="2">
        <v>353.29039062928791</v>
      </c>
      <c r="FO153" s="2">
        <v>205.85384825288244</v>
      </c>
      <c r="FP153" s="2">
        <v>313.38640074977144</v>
      </c>
      <c r="FQ153" s="2">
        <v>271.02771165123835</v>
      </c>
      <c r="FR153" s="2">
        <v>262.36911228106277</v>
      </c>
      <c r="FS153" s="2">
        <v>456.38394646700084</v>
      </c>
      <c r="FT153" s="2">
        <v>433.91456438319545</v>
      </c>
      <c r="FU153" s="2">
        <v>381.81492179386902</v>
      </c>
      <c r="FV153" s="2">
        <v>332.79013332576221</v>
      </c>
      <c r="FW153" s="2">
        <v>361.53324610210421</v>
      </c>
      <c r="FX153" s="2">
        <v>265.62757666722473</v>
      </c>
      <c r="FY153" s="2">
        <v>432.92477782024901</v>
      </c>
      <c r="FZ153" s="2">
        <v>385.88940584872915</v>
      </c>
      <c r="GA153" s="2">
        <v>249.89279819772648</v>
      </c>
      <c r="GB153" s="2">
        <v>368.13596183848819</v>
      </c>
      <c r="GC153" s="2">
        <v>399.93170228463788</v>
      </c>
      <c r="GD153" s="2">
        <v>453.97816450535265</v>
      </c>
      <c r="GE153" s="2">
        <v>402.12243189537793</v>
      </c>
      <c r="GF153" s="2">
        <v>532.26275146258467</v>
      </c>
      <c r="GG153" s="2">
        <v>438.34006596681621</v>
      </c>
      <c r="GH153" s="2">
        <v>291.76801076037731</v>
      </c>
      <c r="GI153" s="2">
        <v>539.92978579845624</v>
      </c>
      <c r="GJ153" s="2">
        <v>477.59197794385852</v>
      </c>
      <c r="GK153" s="2">
        <v>371.96716238031871</v>
      </c>
      <c r="GL153" s="2">
        <v>562.32414837431224</v>
      </c>
      <c r="GM153" s="2">
        <v>264.67191509889494</v>
      </c>
      <c r="GN153" s="2">
        <v>472.12432283837563</v>
      </c>
      <c r="GO153" s="2">
        <v>411.88579589062687</v>
      </c>
      <c r="GP153" s="2">
        <v>455.6855154887017</v>
      </c>
      <c r="GQ153" s="2">
        <v>465.20878687478137</v>
      </c>
      <c r="GR153" s="2">
        <v>477.75371357385791</v>
      </c>
      <c r="GS153" s="2">
        <v>265.27638909594322</v>
      </c>
      <c r="GT153" s="2">
        <v>505.74658723472862</v>
      </c>
      <c r="GU153" s="2">
        <v>525.32145380171869</v>
      </c>
      <c r="GV153" s="2">
        <v>534.89477834270144</v>
      </c>
      <c r="GW153" s="2">
        <v>546.73111577256532</v>
      </c>
      <c r="GX153" s="2">
        <v>462.02551973432156</v>
      </c>
      <c r="GY153" s="2">
        <v>320.18647437849506</v>
      </c>
      <c r="GZ153" s="2">
        <v>373.01673266749606</v>
      </c>
      <c r="HA153" s="2">
        <v>520.48426937025408</v>
      </c>
      <c r="HB153" s="2">
        <v>590.18946663432564</v>
      </c>
      <c r="HC153" s="2">
        <v>502.70193745328214</v>
      </c>
      <c r="HD153" s="2">
        <v>540.60546991225476</v>
      </c>
      <c r="HE153" s="2">
        <v>446.58436711167644</v>
      </c>
      <c r="HF153" s="2">
        <v>518.13357634876479</v>
      </c>
      <c r="HG153" s="2">
        <v>862.1925445220395</v>
      </c>
      <c r="HH153" s="2">
        <v>418.70449357465475</v>
      </c>
      <c r="HI153" s="2">
        <v>632.30305277719083</v>
      </c>
      <c r="HJ153" s="2">
        <v>310.95366454703782</v>
      </c>
      <c r="HK153" s="2">
        <v>373.24889730519851</v>
      </c>
      <c r="HL153" s="2">
        <v>587.9628123753505</v>
      </c>
      <c r="HM153" s="2">
        <v>339.27985615183633</v>
      </c>
      <c r="HN153" s="2">
        <v>369.76048279096</v>
      </c>
      <c r="HO153" s="2">
        <v>368.56529881252106</v>
      </c>
      <c r="HP153" s="2">
        <v>600.07203152214208</v>
      </c>
      <c r="HQ153" s="2">
        <v>353.56112012928565</v>
      </c>
      <c r="HR153" s="2">
        <v>505.86348490344329</v>
      </c>
      <c r="HS153" s="2">
        <v>655.99675968356667</v>
      </c>
      <c r="HT153" s="2">
        <v>365.56076244342262</v>
      </c>
      <c r="HU153" s="2">
        <v>454.24399031843888</v>
      </c>
      <c r="HV153" s="2">
        <v>373.23372987848791</v>
      </c>
      <c r="HW153" s="2">
        <v>345.83785730772883</v>
      </c>
      <c r="HX153" s="2">
        <v>400.80931938196744</v>
      </c>
      <c r="HY153" s="2">
        <v>484.84845575720641</v>
      </c>
      <c r="HZ153" s="2">
        <v>370.56652751892733</v>
      </c>
      <c r="IA153" s="2">
        <v>435.12171396374742</v>
      </c>
      <c r="IB153" s="2">
        <v>354.65670253425458</v>
      </c>
      <c r="IC153" s="2">
        <v>339.890826940306</v>
      </c>
      <c r="ID153" s="2">
        <v>317.28523567969063</v>
      </c>
      <c r="IE153" s="2">
        <v>323.27124443564998</v>
      </c>
      <c r="IF153" s="2">
        <v>314.43008868111377</v>
      </c>
      <c r="IG153" s="2">
        <v>1673.2171261244268</v>
      </c>
      <c r="IH153" s="2">
        <v>126.46554752398151</v>
      </c>
      <c r="II153" s="2">
        <v>318.36497683449392</v>
      </c>
      <c r="IJ153" s="2">
        <v>265.98809478642045</v>
      </c>
      <c r="IK153" s="2">
        <v>245.66222510091254</v>
      </c>
      <c r="IL153" s="2">
        <v>332.07645580933155</v>
      </c>
      <c r="IM153" s="2">
        <v>375.02346471786853</v>
      </c>
      <c r="IN153" s="2">
        <v>367.66131928434794</v>
      </c>
      <c r="IO153" s="2">
        <v>252.20968556613965</v>
      </c>
      <c r="IP153" s="2">
        <v>227.87678941565349</v>
      </c>
      <c r="IQ153" s="2">
        <v>297.83114346383468</v>
      </c>
      <c r="IR153" s="2">
        <v>280.72949631119684</v>
      </c>
      <c r="IS153" s="2">
        <v>1089.9260104264463</v>
      </c>
      <c r="IT153" s="2">
        <v>67.633592342162089</v>
      </c>
      <c r="IU153" s="2">
        <v>314.71071519204702</v>
      </c>
      <c r="IV153" s="2">
        <v>316.89444999671207</v>
      </c>
      <c r="IW153" s="2">
        <v>416.32128477245141</v>
      </c>
      <c r="IX153" s="2">
        <v>251.17307993653478</v>
      </c>
      <c r="IY153" s="2">
        <v>321.42386483946501</v>
      </c>
      <c r="IZ153" s="2">
        <v>319.52706229842261</v>
      </c>
      <c r="JA153" s="2">
        <v>363.02425727106419</v>
      </c>
      <c r="JB153" s="2">
        <v>366.39821457185985</v>
      </c>
      <c r="JC153" s="2">
        <v>418.89843926456581</v>
      </c>
      <c r="JD153" s="2">
        <v>431.75500244291823</v>
      </c>
      <c r="JE153" s="2">
        <v>690.51035850984283</v>
      </c>
      <c r="JF153" s="2">
        <v>221.18248391007384</v>
      </c>
      <c r="JG153" s="2">
        <v>200.30941304463281</v>
      </c>
      <c r="JH153" s="2">
        <v>174.84186953327153</v>
      </c>
      <c r="JI153" s="2">
        <v>274.53432831959066</v>
      </c>
      <c r="JJ153" s="2">
        <v>266.36237653197173</v>
      </c>
      <c r="JK153" s="2">
        <v>299.9329168137096</v>
      </c>
      <c r="JL153" s="2">
        <v>244.55200507018392</v>
      </c>
      <c r="JM153" s="2">
        <v>262.90090414433064</v>
      </c>
      <c r="JN153" s="2">
        <v>214.97736754416582</v>
      </c>
      <c r="JO153" s="2">
        <v>277.95383484945074</v>
      </c>
      <c r="JP153" s="2">
        <v>439.91741741727822</v>
      </c>
      <c r="JQ153" s="2">
        <v>1048.9661309904682</v>
      </c>
      <c r="JR153" s="2">
        <v>132.86609195043954</v>
      </c>
      <c r="JS153" s="2">
        <v>170.52664297287984</v>
      </c>
      <c r="JT153" s="2">
        <v>180.42424790474502</v>
      </c>
      <c r="JU153" s="2">
        <v>196.68178961565459</v>
      </c>
      <c r="JV153" s="2">
        <v>308.98011188755891</v>
      </c>
      <c r="JW153" s="2">
        <v>254.61125509711042</v>
      </c>
      <c r="JX153" s="2">
        <v>364.39338173700565</v>
      </c>
      <c r="JY153" s="2">
        <v>298.73024409839417</v>
      </c>
      <c r="JZ153" s="2">
        <v>321.91342346981656</v>
      </c>
      <c r="KA153" s="2">
        <v>196.93149331873741</v>
      </c>
      <c r="KB153" s="2">
        <v>251.89596392483057</v>
      </c>
      <c r="KC153" s="2">
        <v>509.88384579906995</v>
      </c>
      <c r="KD153" s="2">
        <v>99.352346198540729</v>
      </c>
      <c r="KE153" s="2">
        <v>185.53303037039271</v>
      </c>
      <c r="KF153" s="2">
        <v>211.04806237871941</v>
      </c>
      <c r="KG153" s="2">
        <v>205.77170848103307</v>
      </c>
      <c r="KH153" s="2">
        <v>191.25716387896352</v>
      </c>
      <c r="KI153" s="2">
        <v>279.74685228052397</v>
      </c>
      <c r="KJ153" s="2">
        <v>279.92804381960894</v>
      </c>
      <c r="KK153" s="2">
        <v>257.8877748521719</v>
      </c>
      <c r="KL153" s="2">
        <v>321.53278466386706</v>
      </c>
      <c r="KM153" s="2">
        <v>220.30555995340171</v>
      </c>
      <c r="KN153" s="2">
        <v>229.71987382021214</v>
      </c>
      <c r="KO153" s="2">
        <v>462.50402267044296</v>
      </c>
      <c r="KP153" s="2">
        <v>242.83758319122077</v>
      </c>
      <c r="KQ153" s="2">
        <v>357.5954980086218</v>
      </c>
      <c r="KR153" s="2">
        <v>312.52233449819795</v>
      </c>
    </row>
    <row r="154" spans="1:304" x14ac:dyDescent="0.2">
      <c r="A154" t="s">
        <v>156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42.19757028606508</v>
      </c>
      <c r="EE154" s="2">
        <v>83.778956693400588</v>
      </c>
      <c r="EF154" s="2">
        <v>63.176292232509319</v>
      </c>
      <c r="EG154" s="2">
        <v>83.799511131557509</v>
      </c>
      <c r="EH154" s="2">
        <v>78.820102643177009</v>
      </c>
      <c r="EI154" s="2">
        <v>92.955953115927315</v>
      </c>
      <c r="EJ154" s="2">
        <v>313.07770980263302</v>
      </c>
      <c r="EK154" s="2">
        <v>99.121669901502557</v>
      </c>
      <c r="EL154" s="2">
        <v>114.71828822092166</v>
      </c>
      <c r="EM154" s="2">
        <v>148.81522306072159</v>
      </c>
      <c r="EN154" s="2">
        <v>152.40564085023917</v>
      </c>
      <c r="EO154" s="2">
        <v>465.73255686168818</v>
      </c>
      <c r="EP154" s="2">
        <v>137.84414780770965</v>
      </c>
      <c r="EQ154" s="2">
        <v>101.72381253334513</v>
      </c>
      <c r="ER154" s="2">
        <v>115.90186313065946</v>
      </c>
      <c r="ES154" s="2">
        <v>170.82245572468801</v>
      </c>
      <c r="ET154" s="2">
        <v>189.33037526838143</v>
      </c>
      <c r="EU154" s="2">
        <v>196.64913346729432</v>
      </c>
      <c r="EV154" s="2">
        <v>176.17189489673086</v>
      </c>
      <c r="EW154" s="2">
        <v>145.11438706875109</v>
      </c>
      <c r="EX154" s="2">
        <v>244.13845677628117</v>
      </c>
      <c r="EY154" s="2">
        <v>154.93318685964996</v>
      </c>
      <c r="EZ154" s="2">
        <v>232.23509509086094</v>
      </c>
      <c r="FA154" s="2">
        <v>260.39185563324691</v>
      </c>
      <c r="FB154" s="2">
        <v>200.28587497342005</v>
      </c>
      <c r="FC154" s="2">
        <v>112.61321885788585</v>
      </c>
      <c r="FD154" s="2">
        <v>178.0820291258793</v>
      </c>
      <c r="FE154" s="2">
        <v>223.2660774037723</v>
      </c>
      <c r="FF154" s="2">
        <v>252.53786812921109</v>
      </c>
      <c r="FG154" s="2">
        <v>213.77631410218888</v>
      </c>
      <c r="FH154" s="2">
        <v>251.77309893103816</v>
      </c>
      <c r="FI154" s="2">
        <v>145.26008918402448</v>
      </c>
      <c r="FJ154" s="2">
        <v>257.59487471649015</v>
      </c>
      <c r="FK154" s="2">
        <v>210.83879558439637</v>
      </c>
      <c r="FL154" s="2">
        <v>139.66719043928825</v>
      </c>
      <c r="FM154" s="2">
        <v>190.82883341406864</v>
      </c>
      <c r="FN154" s="2">
        <v>119.01798431961535</v>
      </c>
      <c r="FO154" s="2">
        <v>93.339499296556042</v>
      </c>
      <c r="FP154" s="2">
        <v>181.94128183256734</v>
      </c>
      <c r="FQ154" s="2">
        <v>170.48175581790076</v>
      </c>
      <c r="FR154" s="2">
        <v>170.04159319239372</v>
      </c>
      <c r="FS154" s="2">
        <v>215.43410500758569</v>
      </c>
      <c r="FT154" s="2">
        <v>175.78654723733663</v>
      </c>
      <c r="FU154" s="2">
        <v>169.51933496521812</v>
      </c>
      <c r="FV154" s="2">
        <v>158.09361232985515</v>
      </c>
      <c r="FW154" s="2">
        <v>187.53012646402217</v>
      </c>
      <c r="FX154" s="2">
        <v>148.14592088647407</v>
      </c>
      <c r="FY154" s="2">
        <v>307.73492667727004</v>
      </c>
      <c r="FZ154" s="2">
        <v>130.00581275544732</v>
      </c>
      <c r="GA154" s="2">
        <v>93.497603545975025</v>
      </c>
      <c r="GB154" s="2">
        <v>165.88631122674781</v>
      </c>
      <c r="GC154" s="2">
        <v>175.93062672327693</v>
      </c>
      <c r="GD154" s="2">
        <v>137.88498840301185</v>
      </c>
      <c r="GE154" s="2">
        <v>144.15824031934903</v>
      </c>
      <c r="GF154" s="2">
        <v>237.40801349839973</v>
      </c>
      <c r="GG154" s="2">
        <v>140.40339083101304</v>
      </c>
      <c r="GH154" s="2">
        <v>85.63487605783007</v>
      </c>
      <c r="GI154" s="2">
        <v>238.22197037194556</v>
      </c>
      <c r="GJ154" s="2">
        <v>259.75283717283907</v>
      </c>
      <c r="GK154" s="2">
        <v>306.32843264216979</v>
      </c>
      <c r="GL154" s="2">
        <v>144.41261833338964</v>
      </c>
      <c r="GM154" s="2">
        <v>124.61965236036532</v>
      </c>
      <c r="GN154" s="2">
        <v>148.93966437381303</v>
      </c>
      <c r="GO154" s="2">
        <v>221.56123377241764</v>
      </c>
      <c r="GP154" s="2">
        <v>169.75275402795961</v>
      </c>
      <c r="GQ154" s="2">
        <v>223.45548339445489</v>
      </c>
      <c r="GR154" s="2">
        <v>229.31727841155603</v>
      </c>
      <c r="GS154" s="2">
        <v>148.94913079623612</v>
      </c>
      <c r="GT154" s="2">
        <v>198.62869229989968</v>
      </c>
      <c r="GU154" s="2">
        <v>214.63664696545311</v>
      </c>
      <c r="GV154" s="2">
        <v>124.17303587253011</v>
      </c>
      <c r="GW154" s="2">
        <v>370.54549116931088</v>
      </c>
      <c r="GX154" s="2">
        <v>193.69122209271504</v>
      </c>
      <c r="GY154" s="2">
        <v>78.49997381529505</v>
      </c>
      <c r="GZ154" s="2">
        <v>180.61596242253574</v>
      </c>
      <c r="HA154" s="2">
        <v>208.08322213031312</v>
      </c>
      <c r="HB154" s="2">
        <v>243.25836627709432</v>
      </c>
      <c r="HC154" s="2">
        <v>290.18253742978368</v>
      </c>
      <c r="HD154" s="2">
        <v>197.13966021721217</v>
      </c>
      <c r="HE154" s="2">
        <v>172.13465185871786</v>
      </c>
      <c r="HF154" s="2">
        <v>262.37380664014847</v>
      </c>
      <c r="HG154" s="2">
        <v>307.91563918582995</v>
      </c>
      <c r="HH154" s="2">
        <v>225.82973728258426</v>
      </c>
      <c r="HI154" s="2">
        <v>129.99633319047251</v>
      </c>
      <c r="HJ154" s="2">
        <v>162.17050492672101</v>
      </c>
      <c r="HK154" s="2">
        <v>112.51979518586906</v>
      </c>
      <c r="HL154" s="2">
        <v>143.34410885164166</v>
      </c>
      <c r="HM154" s="2">
        <v>106.5346198226682</v>
      </c>
      <c r="HN154" s="2">
        <v>164.74266692913591</v>
      </c>
      <c r="HO154" s="2">
        <v>259.38649846732812</v>
      </c>
      <c r="HP154" s="2">
        <v>189.75897113898611</v>
      </c>
      <c r="HQ154" s="2">
        <v>183.08122091379084</v>
      </c>
      <c r="HR154" s="2">
        <v>185.42218368011291</v>
      </c>
      <c r="HS154" s="2">
        <v>231.59211680993701</v>
      </c>
      <c r="HT154" s="2">
        <v>193.32741041330166</v>
      </c>
      <c r="HU154" s="2">
        <v>131.71129403261688</v>
      </c>
      <c r="HV154" s="2">
        <v>178.08836771110248</v>
      </c>
      <c r="HW154" s="2">
        <v>128.98061014867432</v>
      </c>
      <c r="HX154" s="2">
        <v>138.67187002820688</v>
      </c>
      <c r="HY154" s="2">
        <v>141.59283380070363</v>
      </c>
      <c r="HZ154" s="2">
        <v>158.91396104014834</v>
      </c>
      <c r="IA154" s="2">
        <v>216.11221614794522</v>
      </c>
      <c r="IB154" s="2">
        <v>262.78570890708153</v>
      </c>
      <c r="IC154" s="2">
        <v>251.45490195701248</v>
      </c>
      <c r="ID154" s="2">
        <v>228.1926941456766</v>
      </c>
      <c r="IE154" s="2">
        <v>187.15984293292908</v>
      </c>
      <c r="IF154" s="2">
        <v>249.18792929292468</v>
      </c>
      <c r="IG154" s="2">
        <v>494.79883866209173</v>
      </c>
      <c r="IH154" s="2">
        <v>68.706522839439501</v>
      </c>
      <c r="II154" s="2">
        <v>258.82895054533719</v>
      </c>
      <c r="IJ154" s="2">
        <v>301.76396154115906</v>
      </c>
      <c r="IK154" s="2">
        <v>155.27317330881769</v>
      </c>
      <c r="IL154" s="2">
        <v>245.5429550781939</v>
      </c>
      <c r="IM154" s="2">
        <v>383.00305030406594</v>
      </c>
      <c r="IN154" s="2">
        <v>215.12644541808004</v>
      </c>
      <c r="IO154" s="2">
        <v>264.62051509131965</v>
      </c>
      <c r="IP154" s="2">
        <v>278.65900453115927</v>
      </c>
      <c r="IQ154" s="2">
        <v>207.31450588554532</v>
      </c>
      <c r="IR154" s="2">
        <v>276.67559023168127</v>
      </c>
      <c r="IS154" s="2">
        <v>371.09297009812877</v>
      </c>
      <c r="IT154" s="2">
        <v>97.429874447752653</v>
      </c>
      <c r="IU154" s="2">
        <v>126.69226137102545</v>
      </c>
      <c r="IV154" s="2">
        <v>364.84587782942515</v>
      </c>
      <c r="IW154" s="2">
        <v>318.28603814201216</v>
      </c>
      <c r="IX154" s="2">
        <v>257.02991658663728</v>
      </c>
      <c r="IY154" s="2">
        <v>253.5589363319169</v>
      </c>
      <c r="IZ154" s="2">
        <v>336.54400077680106</v>
      </c>
      <c r="JA154" s="2">
        <v>228.89424290158004</v>
      </c>
      <c r="JB154" s="2">
        <v>448.17509084531048</v>
      </c>
      <c r="JC154" s="2">
        <v>350.757733777449</v>
      </c>
      <c r="JD154" s="2">
        <v>372.08324021999948</v>
      </c>
      <c r="JE154" s="2">
        <v>354.08764919977239</v>
      </c>
      <c r="JF154" s="2">
        <v>164.76559355289575</v>
      </c>
      <c r="JG154" s="2">
        <v>204.77523646403154</v>
      </c>
      <c r="JH154" s="2">
        <v>261.27579178561325</v>
      </c>
      <c r="JI154" s="2">
        <v>279.44719181746348</v>
      </c>
      <c r="JJ154" s="2">
        <v>298.21119279925438</v>
      </c>
      <c r="JK154" s="2">
        <v>240.59778584813247</v>
      </c>
      <c r="JL154" s="2">
        <v>293.18375363905835</v>
      </c>
      <c r="JM154" s="2">
        <v>298.00935570167542</v>
      </c>
      <c r="JN154" s="2">
        <v>243.86404909519837</v>
      </c>
      <c r="JO154" s="2">
        <v>257.02019260351551</v>
      </c>
      <c r="JP154" s="2">
        <v>284.90143236112709</v>
      </c>
      <c r="JQ154" s="2">
        <v>668.81461295664985</v>
      </c>
      <c r="JR154" s="2">
        <v>195.7531098768294</v>
      </c>
      <c r="JS154" s="2">
        <v>142.38702681119463</v>
      </c>
      <c r="JT154" s="2">
        <v>309.08273415603742</v>
      </c>
      <c r="JU154" s="2">
        <v>204.8747008826156</v>
      </c>
      <c r="JV154" s="2">
        <v>352.47980349422295</v>
      </c>
      <c r="JW154" s="2">
        <v>265.77248070257957</v>
      </c>
      <c r="JX154" s="2">
        <v>277.98919308447677</v>
      </c>
      <c r="JY154" s="2">
        <v>298.94876607210864</v>
      </c>
      <c r="JZ154" s="2">
        <v>188.21884903118854</v>
      </c>
      <c r="KA154" s="2">
        <v>207.11479180334413</v>
      </c>
      <c r="KB154" s="2">
        <v>252.65283825593815</v>
      </c>
      <c r="KC154" s="2">
        <v>330.9964882632197</v>
      </c>
      <c r="KD154" s="2">
        <v>85.494929567098197</v>
      </c>
      <c r="KE154" s="2">
        <v>90.505529159988427</v>
      </c>
      <c r="KF154" s="2">
        <v>134.63388540182777</v>
      </c>
      <c r="KG154" s="2">
        <v>251.69803973662766</v>
      </c>
      <c r="KH154" s="2">
        <v>212.74153642701816</v>
      </c>
      <c r="KI154" s="2">
        <v>376.08684347239983</v>
      </c>
      <c r="KJ154" s="2">
        <v>316.93577660385574</v>
      </c>
      <c r="KK154" s="2">
        <v>267.14768313855376</v>
      </c>
      <c r="KL154" s="2">
        <v>325.54252701327869</v>
      </c>
      <c r="KM154" s="2">
        <v>281.51824978635733</v>
      </c>
      <c r="KN154" s="2">
        <v>255.63959166400485</v>
      </c>
      <c r="KO154" s="2">
        <v>448.28250285915493</v>
      </c>
      <c r="KP154" s="2">
        <v>74.14951871439618</v>
      </c>
      <c r="KQ154" s="2">
        <v>257.85525716884632</v>
      </c>
      <c r="KR154" s="2">
        <v>315.08396262471825</v>
      </c>
    </row>
    <row r="155" spans="1:304" x14ac:dyDescent="0.2">
      <c r="A155" t="s">
        <v>157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20.679246994963087</v>
      </c>
      <c r="EE155" s="2">
        <v>154.19309329183585</v>
      </c>
      <c r="EF155" s="2">
        <v>143.28479544658691</v>
      </c>
      <c r="EG155" s="2">
        <v>141.18663181242266</v>
      </c>
      <c r="EH155" s="2">
        <v>189.98708502984439</v>
      </c>
      <c r="EI155" s="2">
        <v>189.96333606862464</v>
      </c>
      <c r="EJ155" s="2">
        <v>264.67307924585646</v>
      </c>
      <c r="EK155" s="2">
        <v>217.99222547579558</v>
      </c>
      <c r="EL155" s="2">
        <v>215.90487306830752</v>
      </c>
      <c r="EM155" s="2">
        <v>234.29221956939887</v>
      </c>
      <c r="EN155" s="2">
        <v>208.25995386474156</v>
      </c>
      <c r="EO155" s="2">
        <v>339.23031314811561</v>
      </c>
      <c r="EP155" s="2">
        <v>125.38203263688138</v>
      </c>
      <c r="EQ155" s="2">
        <v>258.67262557270095</v>
      </c>
      <c r="ER155" s="2">
        <v>217.20354435791313</v>
      </c>
      <c r="ES155" s="2">
        <v>217.63030682504638</v>
      </c>
      <c r="ET155" s="2">
        <v>167.55630856358727</v>
      </c>
      <c r="EU155" s="2">
        <v>243.16794111609585</v>
      </c>
      <c r="EV155" s="2">
        <v>173.07445105426768</v>
      </c>
      <c r="EW155" s="2">
        <v>165.59754829528174</v>
      </c>
      <c r="EX155" s="2">
        <v>277.14953960866649</v>
      </c>
      <c r="EY155" s="2">
        <v>188.63130370083246</v>
      </c>
      <c r="EZ155" s="2">
        <v>276.5890119341899</v>
      </c>
      <c r="FA155" s="2">
        <v>395.34435680480686</v>
      </c>
      <c r="FB155" s="2">
        <v>198.08736627066787</v>
      </c>
      <c r="FC155" s="2">
        <v>131.96135981420827</v>
      </c>
      <c r="FD155" s="2">
        <v>367.96152942492029</v>
      </c>
      <c r="FE155" s="2">
        <v>260.88727651172366</v>
      </c>
      <c r="FF155" s="2">
        <v>226.52232909788759</v>
      </c>
      <c r="FG155" s="2">
        <v>242.86576979914486</v>
      </c>
      <c r="FH155" s="2">
        <v>372.27977544973459</v>
      </c>
      <c r="FI155" s="2">
        <v>200.59006291855462</v>
      </c>
      <c r="FJ155" s="2">
        <v>263.58275183709964</v>
      </c>
      <c r="FK155" s="2">
        <v>153.95585541597038</v>
      </c>
      <c r="FL155" s="2">
        <v>270.50641557450251</v>
      </c>
      <c r="FM155" s="2">
        <v>316.34772218545601</v>
      </c>
      <c r="FN155" s="2">
        <v>230.68769494651156</v>
      </c>
      <c r="FO155" s="2">
        <v>164.7026089058472</v>
      </c>
      <c r="FP155" s="2">
        <v>226.98640354111129</v>
      </c>
      <c r="FQ155" s="2">
        <v>169.27851907970501</v>
      </c>
      <c r="FR155" s="2">
        <v>236.6874371696976</v>
      </c>
      <c r="FS155" s="2">
        <v>251.57069738439503</v>
      </c>
      <c r="FT155" s="2">
        <v>248.03387872386477</v>
      </c>
      <c r="FU155" s="2">
        <v>237.77293037237934</v>
      </c>
      <c r="FV155" s="2">
        <v>205.32363799372899</v>
      </c>
      <c r="FW155" s="2">
        <v>287.01037657831097</v>
      </c>
      <c r="FX155" s="2">
        <v>217.18157014049035</v>
      </c>
      <c r="FY155" s="2">
        <v>661.32492583978092</v>
      </c>
      <c r="FZ155" s="2">
        <v>330.11407702520921</v>
      </c>
      <c r="GA155" s="2">
        <v>193.67444311539231</v>
      </c>
      <c r="GB155" s="2">
        <v>231.7142099752177</v>
      </c>
      <c r="GC155" s="2">
        <v>260.66942026362881</v>
      </c>
      <c r="GD155" s="2">
        <v>172.82763808091855</v>
      </c>
      <c r="GE155" s="2">
        <v>369.20650829086867</v>
      </c>
      <c r="GF155" s="2">
        <v>556.95598968664137</v>
      </c>
      <c r="GG155" s="2">
        <v>290.35721094320894</v>
      </c>
      <c r="GH155" s="2">
        <v>155.96600696610221</v>
      </c>
      <c r="GI155" s="2">
        <v>356.94625558706292</v>
      </c>
      <c r="GJ155" s="2">
        <v>205.28576687030798</v>
      </c>
      <c r="GK155" s="2">
        <v>559.63377287480955</v>
      </c>
      <c r="GL155" s="2">
        <v>437.45826133360595</v>
      </c>
      <c r="GM155" s="2">
        <v>149.67753116105069</v>
      </c>
      <c r="GN155" s="2">
        <v>246.87908871206665</v>
      </c>
      <c r="GO155" s="2">
        <v>302.08168659055161</v>
      </c>
      <c r="GP155" s="2">
        <v>219.9391460452016</v>
      </c>
      <c r="GQ155" s="2">
        <v>154.02920567594663</v>
      </c>
      <c r="GR155" s="2">
        <v>404.61450675543529</v>
      </c>
      <c r="GS155" s="2">
        <v>169.99234925619135</v>
      </c>
      <c r="GT155" s="2">
        <v>319.06201668753732</v>
      </c>
      <c r="GU155" s="2">
        <v>387.53975107359872</v>
      </c>
      <c r="GV155" s="2">
        <v>385.98934931088502</v>
      </c>
      <c r="GW155" s="2">
        <v>654.06461771696308</v>
      </c>
      <c r="GX155" s="2">
        <v>326.21582524890908</v>
      </c>
      <c r="GY155" s="2">
        <v>524.12414072106606</v>
      </c>
      <c r="GZ155" s="2">
        <v>199.52270137905813</v>
      </c>
      <c r="HA155" s="2">
        <v>220.49403101970231</v>
      </c>
      <c r="HB155" s="2">
        <v>393.89050441288623</v>
      </c>
      <c r="HC155" s="2">
        <v>188.5057487749819</v>
      </c>
      <c r="HD155" s="2">
        <v>340.28776736032432</v>
      </c>
      <c r="HE155" s="2">
        <v>276.44552374638175</v>
      </c>
      <c r="HF155" s="2">
        <v>345.19169842847424</v>
      </c>
      <c r="HG155" s="2">
        <v>1141.7446887914775</v>
      </c>
      <c r="HH155" s="2">
        <v>343.5623654185722</v>
      </c>
      <c r="HI155" s="2">
        <v>402.0025484467775</v>
      </c>
      <c r="HJ155" s="2">
        <v>186.19815248050372</v>
      </c>
      <c r="HK155" s="2">
        <v>217.76628097605828</v>
      </c>
      <c r="HL155" s="2">
        <v>137.90393499203668</v>
      </c>
      <c r="HM155" s="2">
        <v>124.12693867481322</v>
      </c>
      <c r="HN155" s="2">
        <v>235.8780588789528</v>
      </c>
      <c r="HO155" s="2">
        <v>335.26975384893512</v>
      </c>
      <c r="HP155" s="2">
        <v>221.93791483913097</v>
      </c>
      <c r="HQ155" s="2">
        <v>377.72136464929122</v>
      </c>
      <c r="HR155" s="2">
        <v>359.40027370196839</v>
      </c>
      <c r="HS155" s="2">
        <v>320.79438499804553</v>
      </c>
      <c r="HT155" s="2">
        <v>342.510050229081</v>
      </c>
      <c r="HU155" s="2">
        <v>339.46144743595164</v>
      </c>
      <c r="HV155" s="2">
        <v>429.06654579621267</v>
      </c>
      <c r="HW155" s="2">
        <v>308.91091793766543</v>
      </c>
      <c r="HX155" s="2">
        <v>149.23462668446126</v>
      </c>
      <c r="HY155" s="2">
        <v>275.55949473771636</v>
      </c>
      <c r="HZ155" s="2">
        <v>541.06259917516775</v>
      </c>
      <c r="IA155" s="2">
        <v>430.52473756988343</v>
      </c>
      <c r="IB155" s="2">
        <v>222.01065076499506</v>
      </c>
      <c r="IC155" s="2">
        <v>226.65242137667994</v>
      </c>
      <c r="ID155" s="2">
        <v>61.7764165106002</v>
      </c>
      <c r="IE155" s="2">
        <v>448.88013042631235</v>
      </c>
      <c r="IF155" s="2">
        <v>364.35192140750746</v>
      </c>
      <c r="IG155" s="2">
        <v>1134.4677359150376</v>
      </c>
      <c r="IH155" s="2">
        <v>36.892090626609502</v>
      </c>
      <c r="II155" s="2">
        <v>315.99933142038935</v>
      </c>
      <c r="IJ155" s="2">
        <v>242.59459347803025</v>
      </c>
      <c r="IK155" s="2">
        <v>104.46034955807096</v>
      </c>
      <c r="IL155" s="2">
        <v>179.69611698472693</v>
      </c>
      <c r="IM155" s="2">
        <v>278.59483202700903</v>
      </c>
      <c r="IN155" s="2">
        <v>66.581676144334864</v>
      </c>
      <c r="IO155" s="2">
        <v>172.08308904253084</v>
      </c>
      <c r="IP155" s="2">
        <v>203.76600970660348</v>
      </c>
      <c r="IQ155" s="2">
        <v>318.52166014389803</v>
      </c>
      <c r="IR155" s="2">
        <v>280.85741420990666</v>
      </c>
      <c r="IS155" s="2">
        <v>1816.1617805489152</v>
      </c>
      <c r="IT155" s="2">
        <v>53.491447864046641</v>
      </c>
      <c r="IU155" s="2">
        <v>117.45769618221759</v>
      </c>
      <c r="IV155" s="2">
        <v>187.29007412362787</v>
      </c>
      <c r="IW155" s="2">
        <v>720.16230955793128</v>
      </c>
      <c r="IX155" s="2">
        <v>182.22395185877136</v>
      </c>
      <c r="IY155" s="2">
        <v>217.66967200019997</v>
      </c>
      <c r="IZ155" s="2">
        <v>250.55013542981675</v>
      </c>
      <c r="JA155" s="2">
        <v>307.04432036946793</v>
      </c>
      <c r="JB155" s="2">
        <v>323.01711868684447</v>
      </c>
      <c r="JC155" s="2">
        <v>274.1110519827854</v>
      </c>
      <c r="JD155" s="2">
        <v>217.95509358557064</v>
      </c>
      <c r="JE155" s="2">
        <v>463.14126055696948</v>
      </c>
      <c r="JF155" s="2">
        <v>140.11700447610775</v>
      </c>
      <c r="JG155" s="2">
        <v>145.59709588403084</v>
      </c>
      <c r="JH155" s="2">
        <v>151.45606826416423</v>
      </c>
      <c r="JI155" s="2">
        <v>295.26288566410744</v>
      </c>
      <c r="JJ155" s="2">
        <v>178.24570858653817</v>
      </c>
      <c r="JK155" s="2">
        <v>249.2132075545573</v>
      </c>
      <c r="JL155" s="2">
        <v>286.01906476633559</v>
      </c>
      <c r="JM155" s="2">
        <v>159.79602131907751</v>
      </c>
      <c r="JN155" s="2">
        <v>90.632069583164835</v>
      </c>
      <c r="JO155" s="2">
        <v>236.93679372911353</v>
      </c>
      <c r="JP155" s="2">
        <v>455.7916881811808</v>
      </c>
      <c r="JQ155" s="2">
        <v>1453.6880230759166</v>
      </c>
      <c r="JR155" s="2">
        <v>90.450734833191504</v>
      </c>
      <c r="JS155" s="2">
        <v>48.689147396772285</v>
      </c>
      <c r="JT155" s="2">
        <v>292.63410241039929</v>
      </c>
      <c r="JU155" s="2">
        <v>204.44038481096896</v>
      </c>
      <c r="JV155" s="2">
        <v>62.509676513627049</v>
      </c>
      <c r="JW155" s="2">
        <v>66.172947966574469</v>
      </c>
      <c r="JX155" s="2">
        <v>232.57994882241323</v>
      </c>
      <c r="JY155" s="2">
        <v>574.14398234947203</v>
      </c>
      <c r="JZ155" s="2">
        <v>198.75421229754613</v>
      </c>
      <c r="KA155" s="2">
        <v>150.96195487530608</v>
      </c>
      <c r="KB155" s="2">
        <v>92.386834479216745</v>
      </c>
      <c r="KC155" s="2">
        <v>504.97258928211085</v>
      </c>
      <c r="KD155" s="2">
        <v>15.920717779021709</v>
      </c>
      <c r="KE155" s="2">
        <v>32.043640720276208</v>
      </c>
      <c r="KF155" s="2">
        <v>200.2458063813495</v>
      </c>
      <c r="KG155" s="2">
        <v>38.480515356924016</v>
      </c>
      <c r="KH155" s="2">
        <v>164.04785111332214</v>
      </c>
      <c r="KI155" s="2">
        <v>265.36105978094378</v>
      </c>
      <c r="KJ155" s="2">
        <v>130.23529896354603</v>
      </c>
      <c r="KK155" s="2">
        <v>322.14289070718479</v>
      </c>
      <c r="KL155" s="2">
        <v>143.16790439781511</v>
      </c>
      <c r="KM155" s="2">
        <v>281.07874952343911</v>
      </c>
      <c r="KN155" s="2">
        <v>290.6184560018944</v>
      </c>
      <c r="KO155" s="2">
        <v>667.81399777461536</v>
      </c>
      <c r="KP155" s="2">
        <v>74.355388298193859</v>
      </c>
      <c r="KQ155" s="2">
        <v>450.28985327326751</v>
      </c>
      <c r="KR155" s="2">
        <v>779.70472664367173</v>
      </c>
    </row>
    <row r="156" spans="1:304" x14ac:dyDescent="0.2">
      <c r="A156" t="s">
        <v>158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636.53379151503998</v>
      </c>
      <c r="EE156" s="2">
        <v>680.74959763523555</v>
      </c>
      <c r="EF156" s="2">
        <v>836.3149888422862</v>
      </c>
      <c r="EG156" s="2">
        <v>938.43025201961484</v>
      </c>
      <c r="EH156" s="2">
        <v>1124.6905660342363</v>
      </c>
      <c r="EI156" s="2">
        <v>1399.8514236362082</v>
      </c>
      <c r="EJ156" s="2">
        <v>1917.9421691972</v>
      </c>
      <c r="EK156" s="2">
        <v>1800.7380975548569</v>
      </c>
      <c r="EL156" s="2">
        <v>1290.7816122392408</v>
      </c>
      <c r="EM156" s="2">
        <v>1277.3507817237712</v>
      </c>
      <c r="EN156" s="2">
        <v>1751.0683598256057</v>
      </c>
      <c r="EO156" s="2">
        <v>21463.93398232153</v>
      </c>
      <c r="EP156" s="2">
        <v>1124.0462810455085</v>
      </c>
      <c r="EQ156" s="2">
        <v>862.1426190084851</v>
      </c>
      <c r="ER156" s="2">
        <v>887.36812263405318</v>
      </c>
      <c r="ES156" s="2">
        <v>1655.9889935143121</v>
      </c>
      <c r="ET156" s="2">
        <v>1738.5131576484901</v>
      </c>
      <c r="EU156" s="2">
        <v>1368.3760732857147</v>
      </c>
      <c r="EV156" s="2">
        <v>2024.7762085649031</v>
      </c>
      <c r="EW156" s="2">
        <v>1371.8660846333064</v>
      </c>
      <c r="EX156" s="2">
        <v>2258.9949960002223</v>
      </c>
      <c r="EY156" s="2">
        <v>1965.1725348428411</v>
      </c>
      <c r="EZ156" s="2">
        <v>2173.448601321697</v>
      </c>
      <c r="FA156" s="2">
        <v>4063.6907026794083</v>
      </c>
      <c r="FB156" s="2">
        <v>1703.3450159712604</v>
      </c>
      <c r="FC156" s="2">
        <v>1009.046595479409</v>
      </c>
      <c r="FD156" s="2">
        <v>2245.6279265910957</v>
      </c>
      <c r="FE156" s="2">
        <v>1892.4554893759475</v>
      </c>
      <c r="FF156" s="2">
        <v>1752.3072561342356</v>
      </c>
      <c r="FG156" s="2">
        <v>2000.2485730758392</v>
      </c>
      <c r="FH156" s="2">
        <v>2265.9847820203481</v>
      </c>
      <c r="FI156" s="2">
        <v>1584.2903561935277</v>
      </c>
      <c r="FJ156" s="2">
        <v>45223.725224318165</v>
      </c>
      <c r="FK156" s="2">
        <v>3044.9733768364467</v>
      </c>
      <c r="FL156" s="2">
        <v>1370.1238617369547</v>
      </c>
      <c r="FM156" s="2">
        <v>2040.9941711309405</v>
      </c>
      <c r="FN156" s="2">
        <v>3008.627577426681</v>
      </c>
      <c r="FO156" s="2">
        <v>731.51886970286625</v>
      </c>
      <c r="FP156" s="2">
        <v>1392.9998081572205</v>
      </c>
      <c r="FQ156" s="2">
        <v>2299.0945341869119</v>
      </c>
      <c r="FR156" s="2">
        <v>2105.2410712591882</v>
      </c>
      <c r="FS156" s="2">
        <v>2739.2651288909369</v>
      </c>
      <c r="FT156" s="2">
        <v>2715.584113822742</v>
      </c>
      <c r="FU156" s="2">
        <v>1688.3899692146663</v>
      </c>
      <c r="FV156" s="2">
        <v>1684.7508519112162</v>
      </c>
      <c r="FW156" s="2">
        <v>2882.5511019192786</v>
      </c>
      <c r="FX156" s="2">
        <v>1485.5526521646543</v>
      </c>
      <c r="FY156" s="2">
        <v>4782.1656620824424</v>
      </c>
      <c r="FZ156" s="2">
        <v>5319.3186349062244</v>
      </c>
      <c r="GA156" s="2">
        <v>1004.1579463841784</v>
      </c>
      <c r="GB156" s="2">
        <v>4141.4402708740763</v>
      </c>
      <c r="GC156" s="2">
        <v>4008.7759872417091</v>
      </c>
      <c r="GD156" s="2">
        <v>2861.4071999641592</v>
      </c>
      <c r="GE156" s="2">
        <v>4090.5153771445976</v>
      </c>
      <c r="GF156" s="2">
        <v>2288.6714932367995</v>
      </c>
      <c r="GG156" s="2">
        <v>1852.4949213012067</v>
      </c>
      <c r="GH156" s="2">
        <v>1617.4411413335395</v>
      </c>
      <c r="GI156" s="2">
        <v>2208.4486910191836</v>
      </c>
      <c r="GJ156" s="2">
        <v>1799.9760113213808</v>
      </c>
      <c r="GK156" s="2">
        <v>2567.5845994630504</v>
      </c>
      <c r="GL156" s="2">
        <v>8910.719561139138</v>
      </c>
      <c r="GM156" s="2">
        <v>1826.2251185776945</v>
      </c>
      <c r="GN156" s="2">
        <v>2261.2150755249122</v>
      </c>
      <c r="GO156" s="2">
        <v>4300.027827832303</v>
      </c>
      <c r="GP156" s="2">
        <v>2422.0425662928114</v>
      </c>
      <c r="GQ156" s="2">
        <v>4215.1815857848642</v>
      </c>
      <c r="GR156" s="2">
        <v>3097.1570689618848</v>
      </c>
      <c r="GS156" s="2">
        <v>1788.9076827604606</v>
      </c>
      <c r="GT156" s="2">
        <v>2528.9817211413433</v>
      </c>
      <c r="GU156" s="2">
        <v>3652.7534327814387</v>
      </c>
      <c r="GV156" s="2">
        <v>3347.5189305426957</v>
      </c>
      <c r="GW156" s="2">
        <v>2514.1292147759978</v>
      </c>
      <c r="GX156" s="2">
        <v>6198.7922595071141</v>
      </c>
      <c r="GY156" s="2">
        <v>2831.2902375092331</v>
      </c>
      <c r="GZ156" s="2">
        <v>4319.6718654955894</v>
      </c>
      <c r="HA156" s="2">
        <v>3003.8043492036604</v>
      </c>
      <c r="HB156" s="2">
        <v>5227.8195276228971</v>
      </c>
      <c r="HC156" s="2">
        <v>3295.0649571227796</v>
      </c>
      <c r="HD156" s="2">
        <v>3847.4597651703743</v>
      </c>
      <c r="HE156" s="2">
        <v>5802.7521078990412</v>
      </c>
      <c r="HF156" s="2">
        <v>4302.3250709052172</v>
      </c>
      <c r="HG156" s="2">
        <v>4403.9256882301224</v>
      </c>
      <c r="HH156" s="2">
        <v>3147.1391656923156</v>
      </c>
      <c r="HI156" s="2">
        <v>2448.2044651193623</v>
      </c>
      <c r="HJ156" s="2">
        <v>5413.1251138075168</v>
      </c>
      <c r="HK156" s="2">
        <v>2103.8169212538205</v>
      </c>
      <c r="HL156" s="2">
        <v>2434.4033402069199</v>
      </c>
      <c r="HM156" s="2">
        <v>3275.5453588398218</v>
      </c>
      <c r="HN156" s="2">
        <v>2914.9424376052934</v>
      </c>
      <c r="HO156" s="2">
        <v>3641.7107478639959</v>
      </c>
      <c r="HP156" s="2">
        <v>3248.5928921354248</v>
      </c>
      <c r="HQ156" s="2">
        <v>3851.8545933023133</v>
      </c>
      <c r="HR156" s="2">
        <v>3211.264460207231</v>
      </c>
      <c r="HS156" s="2">
        <v>3073.7946370929026</v>
      </c>
      <c r="HT156" s="2">
        <v>2048.249925200048</v>
      </c>
      <c r="HU156" s="2">
        <v>10639.552343999436</v>
      </c>
      <c r="HV156" s="2">
        <v>2928.0903530032811</v>
      </c>
      <c r="HW156" s="2">
        <v>2599.2159676448846</v>
      </c>
      <c r="HX156" s="2">
        <v>2523.4594287764098</v>
      </c>
      <c r="HY156" s="2">
        <v>3639.1208901115688</v>
      </c>
      <c r="HZ156" s="2">
        <v>2421.0286193580241</v>
      </c>
      <c r="IA156" s="2">
        <v>2702.0067374268283</v>
      </c>
      <c r="IB156" s="2">
        <v>2968.9646776889444</v>
      </c>
      <c r="IC156" s="2">
        <v>2417.1878672420185</v>
      </c>
      <c r="ID156" s="2">
        <v>3376.5868807966099</v>
      </c>
      <c r="IE156" s="2">
        <v>3258.6031385576835</v>
      </c>
      <c r="IF156" s="2">
        <v>5872.4200518164853</v>
      </c>
      <c r="IG156" s="2">
        <v>12683.969258068357</v>
      </c>
      <c r="IH156" s="2">
        <v>879.7670045359389</v>
      </c>
      <c r="II156" s="2">
        <v>1355.6679163430942</v>
      </c>
      <c r="IJ156" s="2">
        <v>1859.9309327266146</v>
      </c>
      <c r="IK156" s="2">
        <v>1846.2022990097657</v>
      </c>
      <c r="IL156" s="2">
        <v>1952.5158493629137</v>
      </c>
      <c r="IM156" s="2">
        <v>2273.6915043515723</v>
      </c>
      <c r="IN156" s="2">
        <v>1857.642322062288</v>
      </c>
      <c r="IO156" s="2">
        <v>1765.3522117667076</v>
      </c>
      <c r="IP156" s="2">
        <v>1679.4743734729036</v>
      </c>
      <c r="IQ156" s="2">
        <v>2393.4411139482459</v>
      </c>
      <c r="IR156" s="2">
        <v>2201.079109532704</v>
      </c>
      <c r="IS156" s="2">
        <v>9927.4161947786033</v>
      </c>
      <c r="IT156" s="2">
        <v>871.871290060418</v>
      </c>
      <c r="IU156" s="2">
        <v>966.79409681106654</v>
      </c>
      <c r="IV156" s="2">
        <v>2230.2203031295021</v>
      </c>
      <c r="IW156" s="2">
        <v>2053.5617043136322</v>
      </c>
      <c r="IX156" s="2">
        <v>1905.5959805945949</v>
      </c>
      <c r="IY156" s="2">
        <v>2241.3509676155886</v>
      </c>
      <c r="IZ156" s="2">
        <v>2187.3081815926521</v>
      </c>
      <c r="JA156" s="2">
        <v>2116.6417457693369</v>
      </c>
      <c r="JB156" s="2">
        <v>2498.6480519516181</v>
      </c>
      <c r="JC156" s="2">
        <v>3271.2527382807993</v>
      </c>
      <c r="JD156" s="2">
        <v>2833.1445314630437</v>
      </c>
      <c r="JE156" s="2">
        <v>6600.3913695898436</v>
      </c>
      <c r="JF156" s="2">
        <v>956.76991117996602</v>
      </c>
      <c r="JG156" s="2">
        <v>1143.8831630908171</v>
      </c>
      <c r="JH156" s="2">
        <v>1941.9558096515466</v>
      </c>
      <c r="JI156" s="2">
        <v>1840.9543148434821</v>
      </c>
      <c r="JJ156" s="2">
        <v>2353.9979986860085</v>
      </c>
      <c r="JK156" s="2">
        <v>2446.8342171898948</v>
      </c>
      <c r="JL156" s="2">
        <v>2198.5049595879664</v>
      </c>
      <c r="JM156" s="2">
        <v>1688.8670576277264</v>
      </c>
      <c r="JN156" s="2">
        <v>2124.8231333780909</v>
      </c>
      <c r="JO156" s="2">
        <v>1699.4942599337621</v>
      </c>
      <c r="JP156" s="2">
        <v>2952.7982906266698</v>
      </c>
      <c r="JQ156" s="2">
        <v>45239.033976080042</v>
      </c>
      <c r="JR156" s="2">
        <v>1541.0961066850582</v>
      </c>
      <c r="JS156" s="2">
        <v>1641.7401850130702</v>
      </c>
      <c r="JT156" s="2">
        <v>1861.2336582169396</v>
      </c>
      <c r="JU156" s="2">
        <v>1865.6760449878295</v>
      </c>
      <c r="JV156" s="2">
        <v>1452.7982825783861</v>
      </c>
      <c r="JW156" s="2">
        <v>3044.3725748801389</v>
      </c>
      <c r="JX156" s="2">
        <v>2204.2027765207213</v>
      </c>
      <c r="JY156" s="2">
        <v>2316.8900534402469</v>
      </c>
      <c r="JZ156" s="2">
        <v>1547.9965266268175</v>
      </c>
      <c r="KA156" s="2">
        <v>1963.8759908417005</v>
      </c>
      <c r="KB156" s="2">
        <v>3309.2278386641651</v>
      </c>
      <c r="KC156" s="2">
        <v>6954.8775934305113</v>
      </c>
      <c r="KD156" s="2">
        <v>810.4211528909442</v>
      </c>
      <c r="KE156" s="2">
        <v>1011.4328282443308</v>
      </c>
      <c r="KF156" s="2">
        <v>1294.8187759422244</v>
      </c>
      <c r="KG156" s="2">
        <v>1288.1935984383497</v>
      </c>
      <c r="KH156" s="2">
        <v>2412.3856174145913</v>
      </c>
      <c r="KI156" s="2">
        <v>3628.6345575405026</v>
      </c>
      <c r="KJ156" s="2">
        <v>1991.44726352158</v>
      </c>
      <c r="KK156" s="2">
        <v>3697.1979021415141</v>
      </c>
      <c r="KL156" s="2">
        <v>2594.9464958818749</v>
      </c>
      <c r="KM156" s="2">
        <v>2408.0811561200476</v>
      </c>
      <c r="KN156" s="2">
        <v>6137.6907799742021</v>
      </c>
      <c r="KO156" s="2">
        <v>13059.967873640309</v>
      </c>
      <c r="KP156" s="2">
        <v>816.19762392693406</v>
      </c>
      <c r="KQ156" s="2">
        <v>1299.9319597074382</v>
      </c>
      <c r="KR156" s="2">
        <v>2480.961860823063</v>
      </c>
    </row>
    <row r="157" spans="1:304" x14ac:dyDescent="0.2">
      <c r="A157" s="3" t="s">
        <v>61</v>
      </c>
      <c r="B157" s="5">
        <v>-977.70698481000363</v>
      </c>
      <c r="C157" s="5">
        <v>647.95842220999657</v>
      </c>
      <c r="D157" s="5">
        <v>1624.9047278300004</v>
      </c>
      <c r="E157" s="5">
        <v>1524.0984858100037</v>
      </c>
      <c r="F157" s="5">
        <v>190.6954224600031</v>
      </c>
      <c r="G157" s="5">
        <v>102.56238265290085</v>
      </c>
      <c r="H157" s="5">
        <v>-107.94171141311745</v>
      </c>
      <c r="I157" s="5">
        <v>1587.2744501021371</v>
      </c>
      <c r="J157" s="5">
        <v>-696.49930352679621</v>
      </c>
      <c r="K157" s="5">
        <v>-769.30946205166947</v>
      </c>
      <c r="L157" s="5">
        <v>276.33906481612394</v>
      </c>
      <c r="M157" s="5">
        <v>-1601.6232302761673</v>
      </c>
      <c r="N157" s="5">
        <v>550.73054472000331</v>
      </c>
      <c r="O157" s="5">
        <v>279.02226252000037</v>
      </c>
      <c r="P157" s="5">
        <v>2343.7900499300013</v>
      </c>
      <c r="Q157" s="5">
        <v>1787.7252683799961</v>
      </c>
      <c r="R157" s="5">
        <v>-57.896041359996161</v>
      </c>
      <c r="S157" s="5">
        <v>-1841.9900669100007</v>
      </c>
      <c r="T157" s="5">
        <v>-26.307776587002081</v>
      </c>
      <c r="U157" s="5">
        <v>5747.9096516109912</v>
      </c>
      <c r="V157" s="5">
        <v>-737.75390730899562</v>
      </c>
      <c r="W157" s="5">
        <v>-1467.4739660439973</v>
      </c>
      <c r="X157" s="5">
        <v>-1158.6336067918946</v>
      </c>
      <c r="Y157" s="5">
        <v>2157.8952437517291</v>
      </c>
      <c r="Z157" s="5">
        <v>759.83052499639598</v>
      </c>
      <c r="AA157" s="5">
        <v>1570.7523050935961</v>
      </c>
      <c r="AB157" s="5">
        <v>4507.0814187885717</v>
      </c>
      <c r="AC157" s="5">
        <v>2509.8214372478305</v>
      </c>
      <c r="AD157" s="5">
        <v>-650.77658691076613</v>
      </c>
      <c r="AE157" s="5">
        <v>3812.8818080623969</v>
      </c>
      <c r="AF157" s="5">
        <v>2157.3405821444539</v>
      </c>
      <c r="AG157" s="5">
        <v>2643.4142040181268</v>
      </c>
      <c r="AH157" s="5">
        <v>3518.0442686657498</v>
      </c>
      <c r="AI157" s="5">
        <v>505.86958840933767</v>
      </c>
      <c r="AJ157" s="5">
        <v>785.39924357942073</v>
      </c>
      <c r="AK157" s="5">
        <v>-1955.3657547278854</v>
      </c>
      <c r="AL157" s="5">
        <v>1480.6617790077344</v>
      </c>
      <c r="AM157" s="5">
        <v>1476.3165261392951</v>
      </c>
      <c r="AN157" s="5">
        <v>4014.0271826644148</v>
      </c>
      <c r="AO157" s="5">
        <v>3937.3072345719811</v>
      </c>
      <c r="AP157" s="5">
        <v>2881.9599820116946</v>
      </c>
      <c r="AQ157" s="5">
        <v>1641.2366779952117</v>
      </c>
      <c r="AR157" s="5">
        <v>355.8666311873385</v>
      </c>
      <c r="AS157" s="5">
        <v>3271.8921162966544</v>
      </c>
      <c r="AT157" s="5">
        <v>1593.1241229162151</v>
      </c>
      <c r="AU157" s="5">
        <v>1025.1552702929312</v>
      </c>
      <c r="AV157" s="5">
        <v>1290.7816000641142</v>
      </c>
      <c r="AW157" s="5">
        <v>-1986.1250145283557</v>
      </c>
      <c r="AX157" s="5">
        <v>2556.3715507455054</v>
      </c>
      <c r="AY157" s="5">
        <v>569.01394542604794</v>
      </c>
      <c r="AZ157" s="5">
        <v>3583.3419494904338</v>
      </c>
      <c r="BA157" s="5">
        <v>6504.3874556679184</v>
      </c>
      <c r="BB157" s="5">
        <v>3498.5087702097953</v>
      </c>
      <c r="BC157" s="5">
        <v>1563.6277211896559</v>
      </c>
      <c r="BD157" s="5">
        <v>1188.7045924782251</v>
      </c>
      <c r="BE157" s="5">
        <v>2389.3233441983139</v>
      </c>
      <c r="BF157" s="5">
        <v>1560.728851399228</v>
      </c>
      <c r="BG157" s="5">
        <v>2381.0412926224708</v>
      </c>
      <c r="BH157" s="5">
        <v>784.83800376679574</v>
      </c>
      <c r="BI157" s="5">
        <v>-4842.7871676031464</v>
      </c>
      <c r="BJ157" s="5">
        <v>6029.7540715618234</v>
      </c>
      <c r="BK157" s="5">
        <v>2525.6766552653717</v>
      </c>
      <c r="BL157" s="5">
        <v>2004.7983789064128</v>
      </c>
      <c r="BM157" s="5">
        <v>5726.2176711730681</v>
      </c>
      <c r="BN157" s="5">
        <v>1831.3069072576181</v>
      </c>
      <c r="BO157" s="5">
        <v>1771.767360816204</v>
      </c>
      <c r="BP157" s="5">
        <v>1781.3252072430005</v>
      </c>
      <c r="BQ157" s="5">
        <v>1324.1184440422076</v>
      </c>
      <c r="BR157" s="5">
        <v>6956.2783377595661</v>
      </c>
      <c r="BS157" s="5">
        <v>3797.2801336063712</v>
      </c>
      <c r="BT157" s="5">
        <v>1027.3481018081147</v>
      </c>
      <c r="BU157" s="5">
        <v>-3198.6666503212109</v>
      </c>
      <c r="BV157" s="5">
        <v>7171.3345277850167</v>
      </c>
      <c r="BW157" s="5">
        <v>3833.3737867253403</v>
      </c>
      <c r="BX157" s="5">
        <v>4127.6115220571846</v>
      </c>
      <c r="BY157" s="5">
        <v>9671.7194144476271</v>
      </c>
      <c r="BZ157" s="5">
        <v>3724.6286724110105</v>
      </c>
      <c r="CA157" s="5">
        <v>760.39166002151615</v>
      </c>
      <c r="CB157" s="5">
        <v>2807.943457048561</v>
      </c>
      <c r="CC157" s="5">
        <v>2487.5126023291814</v>
      </c>
      <c r="CD157" s="5">
        <v>3764.0709398300023</v>
      </c>
      <c r="CE157" s="5">
        <v>4327.496125991991</v>
      </c>
      <c r="CF157" s="5">
        <v>2362.0654628299926</v>
      </c>
      <c r="CG157" s="5">
        <v>-5958.0997616480017</v>
      </c>
      <c r="CH157" s="5">
        <v>7243.0129287096715</v>
      </c>
      <c r="CI157" s="5">
        <v>4282.9800238154603</v>
      </c>
      <c r="CJ157" s="5">
        <v>5744.8827163737224</v>
      </c>
      <c r="CK157" s="5">
        <v>7128.5449102843777</v>
      </c>
      <c r="CL157" s="5">
        <v>3770.9204341331024</v>
      </c>
      <c r="CM157" s="5">
        <v>5660.2675269465326</v>
      </c>
      <c r="CN157" s="5">
        <v>3621.8874855348877</v>
      </c>
      <c r="CO157" s="5">
        <v>3460.1443172108884</v>
      </c>
      <c r="CP157" s="5">
        <v>4705.6752695928371</v>
      </c>
      <c r="CQ157" s="5">
        <v>4741.8916474444231</v>
      </c>
      <c r="CR157" s="5">
        <v>1757.1254600880384</v>
      </c>
      <c r="CS157" s="5">
        <v>-2775.9074132543828</v>
      </c>
      <c r="CT157" s="5">
        <v>8377.5061949762639</v>
      </c>
      <c r="CU157" s="5">
        <v>2016.0225705986559</v>
      </c>
      <c r="CV157" s="5">
        <v>6572.9117656883791</v>
      </c>
      <c r="CW157" s="5">
        <v>12712.98163932213</v>
      </c>
      <c r="CX157" s="5">
        <v>2779.5033835434951</v>
      </c>
      <c r="CY157" s="5">
        <v>5766.1785336516004</v>
      </c>
      <c r="CZ157" s="5">
        <v>4757.4398438477801</v>
      </c>
      <c r="DA157" s="5">
        <v>3781.7423607933342</v>
      </c>
      <c r="DB157" s="5">
        <v>2786.8763828972224</v>
      </c>
      <c r="DC157" s="5">
        <v>5853.1661660660138</v>
      </c>
      <c r="DD157" s="5">
        <v>1278.0444798194658</v>
      </c>
      <c r="DE157" s="5">
        <v>-4009.2055924861925</v>
      </c>
      <c r="DF157" s="5">
        <v>4054.9754258426401</v>
      </c>
      <c r="DG157" s="5">
        <v>3607.7289097734683</v>
      </c>
      <c r="DH157" s="5">
        <v>7290.0707672826684</v>
      </c>
      <c r="DI157" s="5">
        <v>14685.53508357489</v>
      </c>
      <c r="DJ157" s="5">
        <v>2662.21569733059</v>
      </c>
      <c r="DK157" s="5">
        <v>6050.3670701534938</v>
      </c>
      <c r="DL157" s="5">
        <v>3027.123659674071</v>
      </c>
      <c r="DM157" s="5">
        <v>6271.5102893724834</v>
      </c>
      <c r="DN157" s="5">
        <v>375.39180976364878</v>
      </c>
      <c r="DO157" s="5">
        <v>6850.4312231603471</v>
      </c>
      <c r="DP157" s="5">
        <v>-336.66955160664656</v>
      </c>
      <c r="DQ157" s="5">
        <v>-5790.4503440605185</v>
      </c>
      <c r="DR157" s="5">
        <v>11556.294691282346</v>
      </c>
      <c r="DS157" s="5">
        <v>3499.4974919453016</v>
      </c>
      <c r="DT157" s="5">
        <v>3864.3858666477972</v>
      </c>
      <c r="DU157" s="5">
        <v>14095.064007483255</v>
      </c>
      <c r="DV157" s="5">
        <v>4242.116542300224</v>
      </c>
      <c r="DW157" s="5">
        <v>5198.4301361435791</v>
      </c>
      <c r="DX157" s="5">
        <v>5162.6539008571926</v>
      </c>
      <c r="DY157" s="5">
        <v>3663.5173929099328</v>
      </c>
      <c r="DZ157" s="5">
        <v>38.707692957839754</v>
      </c>
      <c r="EA157" s="5">
        <v>9877.9872183399784</v>
      </c>
      <c r="EB157" s="5">
        <v>4504.1460907242435</v>
      </c>
      <c r="EC157" s="5">
        <v>-8052.4121643906619</v>
      </c>
      <c r="ED157" s="5">
        <v>15362.508869659447</v>
      </c>
      <c r="EE157" s="5">
        <v>5217.304179618026</v>
      </c>
      <c r="EF157" s="5">
        <v>10606.730705164548</v>
      </c>
      <c r="EG157" s="5">
        <v>16720.669202967205</v>
      </c>
      <c r="EH157" s="5">
        <v>5550.4704761144894</v>
      </c>
      <c r="EI157" s="5">
        <v>7920.699310648859</v>
      </c>
      <c r="EJ157" s="5">
        <v>7204.5694743225395</v>
      </c>
      <c r="EK157" s="5">
        <v>6267.5739618875741</v>
      </c>
      <c r="EL157" s="5">
        <v>6134.0518584217498</v>
      </c>
      <c r="EM157" s="5">
        <v>14867.300536696341</v>
      </c>
      <c r="EN157" s="5">
        <v>-4419.0421924678376</v>
      </c>
      <c r="EO157" s="5">
        <v>-19994.447242182592</v>
      </c>
      <c r="EP157" s="5">
        <v>3977.8447639254664</v>
      </c>
      <c r="EQ157" s="5">
        <v>-1111.3237091365518</v>
      </c>
      <c r="ER157" s="5">
        <v>6626.5113860622514</v>
      </c>
      <c r="ES157" s="5">
        <v>10031.401337263051</v>
      </c>
      <c r="ET157" s="5">
        <v>-366.90976703992783</v>
      </c>
      <c r="EU157" s="5">
        <v>-618.15118558903487</v>
      </c>
      <c r="EV157" s="5">
        <v>1509.6398989547451</v>
      </c>
      <c r="EW157" s="5">
        <v>3382.7137880609152</v>
      </c>
      <c r="EX157" s="5">
        <v>-7813.6898043910624</v>
      </c>
      <c r="EY157" s="5">
        <v>11234.863722640417</v>
      </c>
      <c r="EZ157" s="5">
        <v>10662.805544158902</v>
      </c>
      <c r="FA157" s="5">
        <v>1920.7128882056495</v>
      </c>
      <c r="FB157" s="5">
        <v>13808.855732649419</v>
      </c>
      <c r="FC157" s="5">
        <v>-1181.171239285286</v>
      </c>
      <c r="FD157" s="5">
        <v>-4565.6479117241033</v>
      </c>
      <c r="FE157" s="5">
        <v>16480.563239411866</v>
      </c>
      <c r="FF157" s="5">
        <v>-582.48646383342566</v>
      </c>
      <c r="FG157" s="5">
        <v>614.35516115808423</v>
      </c>
      <c r="FH157" s="5">
        <v>725.98745732769748</v>
      </c>
      <c r="FI157" s="5">
        <v>3863.1472020786023</v>
      </c>
      <c r="FJ157" s="5">
        <v>25946.052504803651</v>
      </c>
      <c r="FK157" s="5">
        <v>7717.6895796249592</v>
      </c>
      <c r="FL157" s="5">
        <v>884.91975508623</v>
      </c>
      <c r="FM157" s="5">
        <v>14178.903924251674</v>
      </c>
      <c r="FN157" s="5">
        <v>14073.745925420633</v>
      </c>
      <c r="FO157" s="5">
        <v>2527.4984113050596</v>
      </c>
      <c r="FP157" s="5">
        <v>8887.9927517696924</v>
      </c>
      <c r="FQ157" s="5">
        <v>15491.388904854095</v>
      </c>
      <c r="FR157" s="5">
        <v>4042.5293916435039</v>
      </c>
      <c r="FS157" s="5">
        <v>10407.622415700513</v>
      </c>
      <c r="FT157" s="5">
        <v>11103.133564265139</v>
      </c>
      <c r="FU157" s="5">
        <v>2537.3418048210515</v>
      </c>
      <c r="FV157" s="5">
        <v>5300.644367532419</v>
      </c>
      <c r="FW157" s="5">
        <v>11406.088664881208</v>
      </c>
      <c r="FX157" s="5">
        <v>4629.6884710398153</v>
      </c>
      <c r="FY157" s="5">
        <v>1483.3561875471496</v>
      </c>
      <c r="FZ157" s="5">
        <v>20621.891861318451</v>
      </c>
      <c r="GA157" s="5">
        <v>5372.9870536870003</v>
      </c>
      <c r="GB157" s="5">
        <v>7407.7401465615258</v>
      </c>
      <c r="GC157" s="5">
        <v>10840.632431578153</v>
      </c>
      <c r="GD157" s="5">
        <v>1475.6233757216396</v>
      </c>
      <c r="GE157" s="5">
        <v>695.43014525103354</v>
      </c>
      <c r="GF157" s="5">
        <v>3769.8262042662245</v>
      </c>
      <c r="GG157" s="5">
        <v>1385.2949248250516</v>
      </c>
      <c r="GH157" s="5">
        <v>1067.8894270667079</v>
      </c>
      <c r="GI157" s="5">
        <v>9420.6377448182175</v>
      </c>
      <c r="GJ157" s="5">
        <v>-4802.6954333272879</v>
      </c>
      <c r="GK157" s="5">
        <v>27732.70836623275</v>
      </c>
      <c r="GL157" s="5">
        <v>26122.870570705374</v>
      </c>
      <c r="GM157" s="5">
        <v>-6684.3833776318934</v>
      </c>
      <c r="GN157" s="5">
        <v>-420.11541898932774</v>
      </c>
      <c r="GO157" s="5">
        <v>6691.7701293729915</v>
      </c>
      <c r="GP157" s="5">
        <v>5557.6837811293663</v>
      </c>
      <c r="GQ157" s="5">
        <v>813.92065486828506</v>
      </c>
      <c r="GR157" s="5">
        <v>3417.9313504379825</v>
      </c>
      <c r="GS157" s="5">
        <v>-335.34224643040216</v>
      </c>
      <c r="GT157" s="5">
        <v>-10680.547251356606</v>
      </c>
      <c r="GU157" s="5">
        <v>4928.4038217975612</v>
      </c>
      <c r="GV157" s="5">
        <v>28349.671411778181</v>
      </c>
      <c r="GW157" s="5">
        <v>14397.281486061605</v>
      </c>
      <c r="GX157" s="5">
        <v>12240.064702093543</v>
      </c>
      <c r="GY157" s="5">
        <v>-3314.6499507064873</v>
      </c>
      <c r="GZ157" s="5">
        <v>2924.2215297455841</v>
      </c>
      <c r="HA157" s="5">
        <v>16157.931174154466</v>
      </c>
      <c r="HB157" s="5">
        <v>-11481.752091302202</v>
      </c>
      <c r="HC157" s="5">
        <v>-2682.0060153914528</v>
      </c>
      <c r="HD157" s="5">
        <v>-2623.6936403941654</v>
      </c>
      <c r="HE157" s="5">
        <v>-10647.323185010289</v>
      </c>
      <c r="HF157" s="5">
        <v>-20838.31664585699</v>
      </c>
      <c r="HG157" s="5">
        <v>3021.4125087007415</v>
      </c>
      <c r="HH157" s="5">
        <v>-7191.7128989616613</v>
      </c>
      <c r="HI157" s="5">
        <v>953.42110038854298</v>
      </c>
      <c r="HJ157" s="5">
        <v>9988.3069474094664</v>
      </c>
      <c r="HK157" s="5">
        <v>-7429.4832268436003</v>
      </c>
      <c r="HL157" s="5">
        <v>1120.0573624646058</v>
      </c>
      <c r="HM157" s="5">
        <v>9902.3073911318497</v>
      </c>
      <c r="HN157" s="5">
        <v>-8553.734662813702</v>
      </c>
      <c r="HO157" s="5">
        <v>-8940.5193040044251</v>
      </c>
      <c r="HP157" s="5">
        <v>-7762.388952266876</v>
      </c>
      <c r="HQ157" s="5">
        <v>-5706.3212369590619</v>
      </c>
      <c r="HR157" s="5">
        <v>-7182.4263084338891</v>
      </c>
      <c r="HS157" s="5">
        <v>-13189.817091731631</v>
      </c>
      <c r="HT157" s="5">
        <v>-21280.609535273048</v>
      </c>
      <c r="HU157" s="5">
        <v>-61467.597910611294</v>
      </c>
      <c r="HV157" s="5">
        <v>14688.753527565539</v>
      </c>
      <c r="HW157" s="5">
        <v>-25411.725271892021</v>
      </c>
      <c r="HX157" s="5">
        <v>-7829.6193266656337</v>
      </c>
      <c r="HY157" s="5">
        <v>8816.9892950209469</v>
      </c>
      <c r="HZ157" s="5">
        <v>-16987.094977106273</v>
      </c>
      <c r="IA157" s="5">
        <v>-9743.5905060288351</v>
      </c>
      <c r="IB157" s="5">
        <v>-19226.538996916352</v>
      </c>
      <c r="IC157" s="5">
        <v>-20302.298751406692</v>
      </c>
      <c r="ID157" s="5">
        <v>-25239.103736442412</v>
      </c>
      <c r="IE157" s="5">
        <v>40872.113529226976</v>
      </c>
      <c r="IF157" s="5">
        <v>-38466.730968677715</v>
      </c>
      <c r="IG157" s="5">
        <v>-62446.778732616745</v>
      </c>
      <c r="IH157" s="5">
        <v>18004.702646097387</v>
      </c>
      <c r="II157" s="5">
        <v>-26336.411424983031</v>
      </c>
      <c r="IJ157" s="5">
        <v>-11231.401334051567</v>
      </c>
      <c r="IK157" s="5">
        <v>12315.874585976475</v>
      </c>
      <c r="IL157" s="5">
        <v>-29387.333329875109</v>
      </c>
      <c r="IM157" s="5">
        <v>-19844.189688173006</v>
      </c>
      <c r="IN157" s="5">
        <v>-20154.504428354892</v>
      </c>
      <c r="IO157" s="5">
        <v>-10110.969764892579</v>
      </c>
      <c r="IP157" s="5">
        <v>-22822.053268237913</v>
      </c>
      <c r="IQ157" s="5">
        <v>5073.27075588156</v>
      </c>
      <c r="IR157" s="5">
        <v>1260.5758128552261</v>
      </c>
      <c r="IS157" s="5">
        <v>-21029.047196904081</v>
      </c>
      <c r="IT157" s="5">
        <v>30842.370243426063</v>
      </c>
      <c r="IU157" s="5">
        <v>-19218.229938793869</v>
      </c>
      <c r="IV157" s="5">
        <v>-24494.936262178962</v>
      </c>
      <c r="IW157" s="5">
        <v>8684.1835093703703</v>
      </c>
      <c r="IX157" s="5">
        <v>-11026.807243119474</v>
      </c>
      <c r="IY157" s="5">
        <v>-16379.964560445762</v>
      </c>
      <c r="IZ157" s="5">
        <v>-7488.0605304727942</v>
      </c>
      <c r="JA157" s="5">
        <v>-19657.353829536412</v>
      </c>
      <c r="JB157" s="5">
        <v>-23025.757013911309</v>
      </c>
      <c r="JC157" s="5">
        <v>9508.7450592005334</v>
      </c>
      <c r="JD157" s="5">
        <v>-16218.117376195543</v>
      </c>
      <c r="JE157" s="5">
        <v>-31747.354451879568</v>
      </c>
      <c r="JF157" s="5">
        <v>30030.216600393076</v>
      </c>
      <c r="JG157" s="5">
        <v>-18231.464551645186</v>
      </c>
      <c r="JH157" s="5">
        <v>-21086.749718984589</v>
      </c>
      <c r="JI157" s="5">
        <v>6525.6632651328691</v>
      </c>
      <c r="JJ157" s="5">
        <v>-14743.015617163939</v>
      </c>
      <c r="JK157" s="5">
        <v>-11805.305558197433</v>
      </c>
      <c r="JL157" s="5">
        <v>-5934.2576254958258</v>
      </c>
      <c r="JM157" s="5">
        <v>-16820.626081664232</v>
      </c>
      <c r="JN157" s="5">
        <v>-20471.848087610895</v>
      </c>
      <c r="JO157" s="5">
        <v>8683.651781125096</v>
      </c>
      <c r="JP157" s="5">
        <v>-16574.114768944957</v>
      </c>
      <c r="JQ157" s="5">
        <v>-14636.896328151401</v>
      </c>
      <c r="JR157" s="5">
        <v>44132.977404999867</v>
      </c>
      <c r="JS157" s="5">
        <v>-25858.189847564267</v>
      </c>
      <c r="JT157" s="5">
        <v>-21130.564171196151</v>
      </c>
      <c r="JU157" s="5">
        <v>-93001.139011373103</v>
      </c>
      <c r="JV157" s="5">
        <v>-126635.61804725853</v>
      </c>
      <c r="JW157" s="5">
        <v>-194853.10806394171</v>
      </c>
      <c r="JX157" s="5">
        <v>-87886.480497634169</v>
      </c>
      <c r="JY157" s="5">
        <v>-96070.04399363407</v>
      </c>
      <c r="JZ157" s="5">
        <v>-76144.269275064216</v>
      </c>
      <c r="KA157" s="5">
        <v>-3418.6241718206729</v>
      </c>
      <c r="KB157" s="5">
        <v>-18256.976137516103</v>
      </c>
      <c r="KC157" s="5">
        <v>-44132.78179245675</v>
      </c>
      <c r="KD157" s="5">
        <v>43505.096764829505</v>
      </c>
      <c r="KE157" s="5">
        <v>-21338.637845122284</v>
      </c>
      <c r="KF157" s="5">
        <v>2038.861522690233</v>
      </c>
      <c r="KG157" s="5">
        <v>16657.802919978014</v>
      </c>
      <c r="KH157" s="5">
        <v>-20957.496508571712</v>
      </c>
      <c r="KI157" s="5">
        <v>-73474.028744959898</v>
      </c>
      <c r="KJ157" s="5">
        <v>-19519.613301945268</v>
      </c>
      <c r="KK157" s="5">
        <v>-9070.0507579425757</v>
      </c>
      <c r="KL157" s="5">
        <v>590.09886599125457</v>
      </c>
      <c r="KM157" s="5">
        <v>28482.743559658324</v>
      </c>
      <c r="KN157" s="5">
        <v>4188.1158566531522</v>
      </c>
      <c r="KO157" s="5">
        <v>13829.17317844939</v>
      </c>
      <c r="KP157" s="5">
        <v>76555.176741890144</v>
      </c>
      <c r="KQ157" s="5">
        <v>-20624.494713470747</v>
      </c>
      <c r="KR157" s="5">
        <v>-6304.1490926125844</v>
      </c>
    </row>
    <row r="158" spans="1:304" x14ac:dyDescent="0.2">
      <c r="A158" t="s">
        <v>62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60.190317310000005</v>
      </c>
      <c r="CI158" s="2">
        <v>174.04625924000004</v>
      </c>
      <c r="CJ158" s="2">
        <v>354.36170912</v>
      </c>
      <c r="CK158" s="2">
        <v>464.02036851999998</v>
      </c>
      <c r="CL158" s="2">
        <v>395.43304373000001</v>
      </c>
      <c r="CM158" s="2">
        <v>307.30964822000004</v>
      </c>
      <c r="CN158" s="2">
        <v>365.59121986000002</v>
      </c>
      <c r="CO158" s="2">
        <v>228.03760109000001</v>
      </c>
      <c r="CP158" s="2">
        <v>285.32746243999998</v>
      </c>
      <c r="CQ158" s="2">
        <v>0</v>
      </c>
      <c r="CR158" s="2">
        <v>0</v>
      </c>
      <c r="CS158" s="2">
        <v>0</v>
      </c>
      <c r="CT158" s="2">
        <v>128.59628671000002</v>
      </c>
      <c r="CU158" s="2">
        <v>167.36100005</v>
      </c>
      <c r="CV158" s="2">
        <v>200.04876053000001</v>
      </c>
      <c r="CW158" s="2">
        <v>164.21659413</v>
      </c>
      <c r="CX158" s="2">
        <v>331.70108077999998</v>
      </c>
      <c r="CY158" s="2">
        <v>168.19501116000001</v>
      </c>
      <c r="CZ158" s="2">
        <v>331.18599502999996</v>
      </c>
      <c r="DA158" s="2">
        <v>435.01574815999999</v>
      </c>
      <c r="DB158" s="2">
        <v>209.03138016999998</v>
      </c>
      <c r="DC158" s="2">
        <v>153.97272731999999</v>
      </c>
      <c r="DD158" s="2">
        <v>110.36920658</v>
      </c>
      <c r="DE158" s="2">
        <v>0</v>
      </c>
      <c r="DF158" s="2">
        <v>234.71651474999996</v>
      </c>
      <c r="DG158" s="2">
        <v>161.67822416999999</v>
      </c>
      <c r="DH158" s="2">
        <v>350.31400564999996</v>
      </c>
      <c r="DI158" s="2">
        <v>179.27026143000001</v>
      </c>
      <c r="DJ158" s="2">
        <v>284.47991243000001</v>
      </c>
      <c r="DK158" s="2">
        <v>259.62767965</v>
      </c>
      <c r="DL158" s="2">
        <v>258.6143242</v>
      </c>
      <c r="DM158" s="2">
        <v>307.46521522</v>
      </c>
      <c r="DN158" s="2">
        <v>234.59646037000002</v>
      </c>
      <c r="DO158" s="2">
        <v>182.26888360000004</v>
      </c>
      <c r="DP158" s="2">
        <v>81.221607359999993</v>
      </c>
      <c r="DQ158" s="2">
        <v>56.288736</v>
      </c>
      <c r="DR158" s="2">
        <v>97.882739060000006</v>
      </c>
      <c r="DS158" s="2">
        <v>258.84781587701116</v>
      </c>
      <c r="DT158" s="2">
        <v>258.16843342000004</v>
      </c>
      <c r="DU158" s="2">
        <v>213.09904461000002</v>
      </c>
      <c r="DV158" s="2">
        <v>237.32013159999997</v>
      </c>
      <c r="DW158" s="2">
        <v>133.93439531999999</v>
      </c>
      <c r="DX158" s="2">
        <v>158.36835037</v>
      </c>
      <c r="DY158" s="2">
        <v>305.36703762999997</v>
      </c>
      <c r="DZ158" s="2">
        <v>100.96770877000002</v>
      </c>
      <c r="EA158" s="2">
        <v>23.761349160000002</v>
      </c>
      <c r="EB158" s="2">
        <v>0</v>
      </c>
      <c r="EC158" s="2">
        <v>0</v>
      </c>
      <c r="ED158" s="2">
        <v>148.37050562000002</v>
      </c>
      <c r="EE158" s="2">
        <v>143.20098522000001</v>
      </c>
      <c r="EF158" s="2">
        <v>146.27051862000002</v>
      </c>
      <c r="EG158" s="2">
        <v>141.07651033999997</v>
      </c>
      <c r="EH158" s="2">
        <v>138.51558913</v>
      </c>
      <c r="EI158" s="2">
        <v>134.42749900999999</v>
      </c>
      <c r="EJ158" s="2">
        <v>131.33622269999998</v>
      </c>
      <c r="EK158" s="2">
        <v>70.540701189999993</v>
      </c>
      <c r="EL158" s="2">
        <v>100.47623979000001</v>
      </c>
      <c r="EM158" s="2">
        <v>74.947730309999997</v>
      </c>
      <c r="EN158" s="2">
        <v>0</v>
      </c>
      <c r="EO158" s="2">
        <v>0</v>
      </c>
      <c r="EP158" s="2">
        <v>194.56289270999997</v>
      </c>
      <c r="EQ158" s="2">
        <v>173.58514900999998</v>
      </c>
      <c r="ER158" s="2">
        <v>215.65934477000002</v>
      </c>
      <c r="ES158" s="2">
        <v>214.40319246999999</v>
      </c>
      <c r="ET158" s="2">
        <v>99.004376550000018</v>
      </c>
      <c r="EU158" s="2">
        <v>155.82986027999999</v>
      </c>
      <c r="EV158" s="2">
        <v>26.647738329999999</v>
      </c>
      <c r="EW158" s="2">
        <v>0</v>
      </c>
      <c r="EX158" s="2">
        <v>0</v>
      </c>
      <c r="EY158" s="2">
        <v>134.61531771</v>
      </c>
      <c r="EZ158" s="2">
        <v>134.57499479000001</v>
      </c>
      <c r="FA158" s="2">
        <v>24.180073370000002</v>
      </c>
      <c r="FB158" s="2">
        <v>155.48390542999999</v>
      </c>
      <c r="FC158" s="2">
        <v>0</v>
      </c>
      <c r="FD158" s="2">
        <v>3.6316112599999997</v>
      </c>
      <c r="FE158" s="2">
        <v>60.435872740000001</v>
      </c>
      <c r="FF158" s="2">
        <v>150.83532925</v>
      </c>
      <c r="FG158" s="2">
        <v>148.50007726999999</v>
      </c>
      <c r="FH158" s="2">
        <v>146.79699869000001</v>
      </c>
      <c r="FI158" s="2">
        <v>125.24061440999999</v>
      </c>
      <c r="FJ158" s="2">
        <v>141.92736575000001</v>
      </c>
      <c r="FK158" s="2">
        <v>121.08501561999999</v>
      </c>
      <c r="FL158" s="2">
        <v>164.23188625999998</v>
      </c>
      <c r="FM158" s="2">
        <v>139.72014007999999</v>
      </c>
      <c r="FN158" s="2">
        <v>140.30148982</v>
      </c>
      <c r="FO158" s="2">
        <v>139.10611971</v>
      </c>
      <c r="FP158" s="2">
        <v>104.53189609</v>
      </c>
      <c r="FQ158" s="2">
        <v>79.578547029999996</v>
      </c>
      <c r="FR158" s="2">
        <v>211.83829179</v>
      </c>
      <c r="FS158" s="2">
        <v>137.84692595999996</v>
      </c>
      <c r="FT158" s="2">
        <v>20.56828806</v>
      </c>
      <c r="FU158" s="2">
        <v>199.75437696</v>
      </c>
      <c r="FV158" s="2">
        <v>104.3757992</v>
      </c>
      <c r="FW158" s="2">
        <v>0</v>
      </c>
      <c r="FX158" s="2">
        <v>0</v>
      </c>
      <c r="FY158" s="2">
        <v>0</v>
      </c>
      <c r="FZ158" s="2">
        <v>147.45822676000003</v>
      </c>
      <c r="GA158" s="2">
        <v>144.04428910000001</v>
      </c>
      <c r="GB158" s="2">
        <v>154.61711481</v>
      </c>
      <c r="GC158" s="2">
        <v>159.42501213999998</v>
      </c>
      <c r="GD158" s="2">
        <v>169.05711727000002</v>
      </c>
      <c r="GE158" s="2">
        <v>38.798940340000001</v>
      </c>
      <c r="GF158" s="2">
        <v>300.88242502999998</v>
      </c>
      <c r="GG158" s="2">
        <v>81.308276759999984</v>
      </c>
      <c r="GH158" s="2">
        <v>31.94236373</v>
      </c>
      <c r="GI158" s="2">
        <v>86.222435090000005</v>
      </c>
      <c r="GJ158" s="2">
        <v>0</v>
      </c>
      <c r="GK158" s="2">
        <v>0</v>
      </c>
      <c r="GL158" s="2">
        <v>170.15785206000001</v>
      </c>
      <c r="GM158" s="2">
        <v>169.26057531999999</v>
      </c>
      <c r="GN158" s="2">
        <v>32.617905800000003</v>
      </c>
      <c r="GO158" s="2">
        <v>309.16604605999999</v>
      </c>
      <c r="GP158" s="2">
        <v>177.20969281000001</v>
      </c>
      <c r="GQ158" s="2">
        <v>0</v>
      </c>
      <c r="GR158" s="2">
        <v>0</v>
      </c>
      <c r="GS158" s="2">
        <v>0</v>
      </c>
      <c r="GT158" s="2">
        <v>0</v>
      </c>
      <c r="GU158" s="2">
        <v>0</v>
      </c>
      <c r="GV158" s="2">
        <v>0</v>
      </c>
      <c r="GW158" s="2">
        <v>0</v>
      </c>
      <c r="GX158" s="2">
        <v>0</v>
      </c>
      <c r="GY158" s="2">
        <v>0</v>
      </c>
      <c r="GZ158" s="2">
        <v>0</v>
      </c>
      <c r="HA158" s="2">
        <v>0</v>
      </c>
      <c r="HB158" s="2">
        <v>0</v>
      </c>
      <c r="HC158" s="2">
        <v>0</v>
      </c>
      <c r="HD158" s="2">
        <v>0</v>
      </c>
      <c r="HE158" s="2">
        <v>0</v>
      </c>
      <c r="HF158" s="2">
        <v>0</v>
      </c>
      <c r="HG158" s="2">
        <v>0</v>
      </c>
      <c r="HH158" s="2">
        <v>0</v>
      </c>
      <c r="HI158" s="2">
        <v>0</v>
      </c>
      <c r="HJ158" s="2">
        <v>218.36612935000002</v>
      </c>
      <c r="HK158" s="2">
        <v>64.688828860000001</v>
      </c>
      <c r="HL158" s="2">
        <v>445.15084871999994</v>
      </c>
      <c r="HM158" s="2">
        <v>241.17394106</v>
      </c>
      <c r="HN158" s="2">
        <v>74.345984110000003</v>
      </c>
      <c r="HO158" s="2">
        <v>442.74037349999998</v>
      </c>
      <c r="HP158" s="2">
        <v>352.58130862000002</v>
      </c>
      <c r="HQ158" s="2">
        <v>380.26671235000003</v>
      </c>
      <c r="HR158" s="2">
        <v>434.10640689999997</v>
      </c>
      <c r="HS158" s="2">
        <v>419.64402407</v>
      </c>
      <c r="HT158" s="2">
        <v>399.99937714999999</v>
      </c>
      <c r="HU158" s="2">
        <v>415.37079995000005</v>
      </c>
      <c r="HV158" s="2">
        <v>7882.0749537399997</v>
      </c>
      <c r="HW158" s="2">
        <v>-431.97845114000006</v>
      </c>
      <c r="HX158" s="2">
        <v>-1058.2549898699999</v>
      </c>
      <c r="HY158" s="2">
        <v>-1244.8607956000001</v>
      </c>
      <c r="HZ158" s="2">
        <v>-884.20424563999984</v>
      </c>
      <c r="IA158" s="2">
        <v>-1243.02121145</v>
      </c>
      <c r="IB158" s="2">
        <v>7016</v>
      </c>
      <c r="IC158" s="2">
        <v>-1582.0539109700001</v>
      </c>
      <c r="ID158" s="2">
        <v>-1204.88764305</v>
      </c>
      <c r="IE158" s="2">
        <v>-1144.78393708</v>
      </c>
      <c r="IF158" s="2">
        <v>-1134.40893996</v>
      </c>
      <c r="IG158" s="2">
        <v>-1086.0004681999999</v>
      </c>
      <c r="IH158" s="2">
        <v>7346.0716202851254</v>
      </c>
      <c r="II158" s="2">
        <v>-1003.3500562049201</v>
      </c>
      <c r="IJ158" s="2">
        <v>-607.25187629389598</v>
      </c>
      <c r="IK158" s="2">
        <v>-854.09038712394909</v>
      </c>
      <c r="IL158" s="2">
        <v>-442.80824185721451</v>
      </c>
      <c r="IM158" s="2">
        <v>-591.53183832355444</v>
      </c>
      <c r="IN158" s="2">
        <v>6317.6589290946577</v>
      </c>
      <c r="IO158" s="2">
        <v>-553.58743909682562</v>
      </c>
      <c r="IP158" s="2">
        <v>-713.09965912990629</v>
      </c>
      <c r="IQ158" s="2">
        <v>-239.88380500811343</v>
      </c>
      <c r="IR158" s="2">
        <v>-477.12624221657512</v>
      </c>
      <c r="IS158" s="2">
        <v>-603.66800695058271</v>
      </c>
      <c r="IT158" s="2">
        <v>5390.4838276751252</v>
      </c>
      <c r="IU158" s="2">
        <v>-264.46999114699315</v>
      </c>
      <c r="IV158" s="2">
        <v>-582.84778526929699</v>
      </c>
      <c r="IW158" s="2">
        <v>-67.112272851398757</v>
      </c>
      <c r="IX158" s="2">
        <v>-266.27297494651816</v>
      </c>
      <c r="IY158" s="2">
        <v>-470.43018152623881</v>
      </c>
      <c r="IZ158" s="2">
        <v>4238.8032031907633</v>
      </c>
      <c r="JA158" s="2">
        <v>-171.90747848221895</v>
      </c>
      <c r="JB158" s="2">
        <v>-477.64089286380045</v>
      </c>
      <c r="JC158" s="2">
        <v>54.969448411249687</v>
      </c>
      <c r="JD158" s="2">
        <v>-527.62584018362486</v>
      </c>
      <c r="JE158" s="2">
        <v>-234.0436151094097</v>
      </c>
      <c r="JF158" s="2">
        <v>3970.4362036477355</v>
      </c>
      <c r="JG158" s="2">
        <v>-206.83597790930008</v>
      </c>
      <c r="JH158" s="2">
        <v>-448.70516037178845</v>
      </c>
      <c r="JI158" s="2">
        <v>72.720701917658062</v>
      </c>
      <c r="JJ158" s="2">
        <v>-121.12721837849517</v>
      </c>
      <c r="JK158" s="2">
        <v>-113.48379102319615</v>
      </c>
      <c r="JL158" s="2">
        <v>3526.3342628640357</v>
      </c>
      <c r="JM158" s="2">
        <v>-13.174746944490551</v>
      </c>
      <c r="JN158" s="2">
        <v>-3.7296210982908633</v>
      </c>
      <c r="JO158" s="2">
        <v>15.360814860768983</v>
      </c>
      <c r="JP158" s="2">
        <v>60.284991210577971</v>
      </c>
      <c r="JQ158" s="2">
        <v>22.589824895086281</v>
      </c>
      <c r="JR158" s="2">
        <v>2656.3907293664852</v>
      </c>
      <c r="JS158" s="2">
        <v>-222.29244394413112</v>
      </c>
      <c r="JT158" s="2">
        <v>-43.169188887240921</v>
      </c>
      <c r="JU158" s="2">
        <v>-320.66016600601063</v>
      </c>
      <c r="JV158" s="2">
        <v>-265.78614231838571</v>
      </c>
      <c r="JW158" s="2">
        <v>-213.36384214905235</v>
      </c>
      <c r="JX158" s="2">
        <v>1759.9763968787106</v>
      </c>
      <c r="JY158" s="2">
        <v>-280.31757148563963</v>
      </c>
      <c r="JZ158" s="2">
        <v>-272.48127879495553</v>
      </c>
      <c r="KA158" s="2">
        <v>-275.48836536477671</v>
      </c>
      <c r="KB158" s="2">
        <v>-296.73776739356026</v>
      </c>
      <c r="KC158" s="2">
        <v>-309.43707604626843</v>
      </c>
      <c r="KD158" s="2">
        <v>1278.5954571473858</v>
      </c>
      <c r="KE158" s="2">
        <v>-240.69710637316786</v>
      </c>
      <c r="KF158" s="2">
        <v>-247.87035359479319</v>
      </c>
      <c r="KG158" s="2">
        <v>-283.86075103030845</v>
      </c>
      <c r="KH158" s="2">
        <v>-231.10420025694143</v>
      </c>
      <c r="KI158" s="2">
        <v>-225.93428438447694</v>
      </c>
      <c r="KJ158" s="2">
        <v>1277.1185287187614</v>
      </c>
      <c r="KK158" s="2">
        <v>-291.27921269047005</v>
      </c>
      <c r="KL158" s="2">
        <v>-250.6375486849229</v>
      </c>
      <c r="KM158" s="2">
        <v>-408.23647733626075</v>
      </c>
      <c r="KN158" s="2">
        <v>-405.78703767342529</v>
      </c>
      <c r="KO158" s="2">
        <v>-426.68778314673006</v>
      </c>
      <c r="KP158" s="2">
        <v>1515.9057674725511</v>
      </c>
      <c r="KQ158" s="11">
        <f>KP158/KD158*KE158</f>
        <v>-285.37105284191512</v>
      </c>
      <c r="KR158" s="11">
        <f t="shared" ref="KR158:KR161" si="15">KQ158/KE158*KF158</f>
        <v>-293.87567154205402</v>
      </c>
    </row>
    <row r="159" spans="1:304" x14ac:dyDescent="0.2">
      <c r="A159" t="s">
        <v>159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60.190317310000005</v>
      </c>
      <c r="CI159" s="2">
        <v>174.04625924000004</v>
      </c>
      <c r="CJ159" s="2">
        <v>354.36170912</v>
      </c>
      <c r="CK159" s="2">
        <v>464.02036851999998</v>
      </c>
      <c r="CL159" s="2">
        <v>395.43304373000001</v>
      </c>
      <c r="CM159" s="2">
        <v>307.30964822000004</v>
      </c>
      <c r="CN159" s="2">
        <v>365.59121986000002</v>
      </c>
      <c r="CO159" s="2">
        <v>228.03760109000001</v>
      </c>
      <c r="CP159" s="2">
        <v>285.32746243999998</v>
      </c>
      <c r="CQ159" s="2">
        <v>0</v>
      </c>
      <c r="CR159" s="2">
        <v>0</v>
      </c>
      <c r="CS159" s="2">
        <v>0</v>
      </c>
      <c r="CT159" s="2">
        <v>128.59628671000002</v>
      </c>
      <c r="CU159" s="2">
        <v>167.36100005</v>
      </c>
      <c r="CV159" s="2">
        <v>200.04876053000001</v>
      </c>
      <c r="CW159" s="2">
        <v>164.21659413</v>
      </c>
      <c r="CX159" s="2">
        <v>331.70108077999998</v>
      </c>
      <c r="CY159" s="2">
        <v>168.19501116000001</v>
      </c>
      <c r="CZ159" s="2">
        <v>331.18599502999996</v>
      </c>
      <c r="DA159" s="2">
        <v>435.01574815999999</v>
      </c>
      <c r="DB159" s="2">
        <v>209.03138016999998</v>
      </c>
      <c r="DC159" s="2">
        <v>153.97272731999999</v>
      </c>
      <c r="DD159" s="2">
        <v>110.36920658</v>
      </c>
      <c r="DE159" s="2">
        <v>0</v>
      </c>
      <c r="DF159" s="2">
        <v>234.71651474999996</v>
      </c>
      <c r="DG159" s="2">
        <v>161.67822416999999</v>
      </c>
      <c r="DH159" s="2">
        <v>350.31400564999996</v>
      </c>
      <c r="DI159" s="2">
        <v>179.27026143000001</v>
      </c>
      <c r="DJ159" s="2">
        <v>284.47991243000001</v>
      </c>
      <c r="DK159" s="2">
        <v>259.62767965</v>
      </c>
      <c r="DL159" s="2">
        <v>258.6143242</v>
      </c>
      <c r="DM159" s="2">
        <v>307.46521522</v>
      </c>
      <c r="DN159" s="2">
        <v>234.59646037000002</v>
      </c>
      <c r="DO159" s="2">
        <v>182.26888360000004</v>
      </c>
      <c r="DP159" s="2">
        <v>81.221607359999993</v>
      </c>
      <c r="DQ159" s="2">
        <v>56.288736</v>
      </c>
      <c r="DR159" s="2">
        <v>97.882739060000006</v>
      </c>
      <c r="DS159" s="2">
        <v>258.84781587701116</v>
      </c>
      <c r="DT159" s="2">
        <v>258.16843342000004</v>
      </c>
      <c r="DU159" s="2">
        <v>213.09904461000002</v>
      </c>
      <c r="DV159" s="2">
        <v>237.32013159999997</v>
      </c>
      <c r="DW159" s="2">
        <v>133.93439531999999</v>
      </c>
      <c r="DX159" s="2">
        <v>158.36835037</v>
      </c>
      <c r="DY159" s="2">
        <v>305.36703762999997</v>
      </c>
      <c r="DZ159" s="2">
        <v>100.96770877000002</v>
      </c>
      <c r="EA159" s="2">
        <v>23.761349160000002</v>
      </c>
      <c r="EB159" s="2">
        <v>0</v>
      </c>
      <c r="EC159" s="2">
        <v>0</v>
      </c>
      <c r="ED159" s="2">
        <v>148.37050562000002</v>
      </c>
      <c r="EE159" s="2">
        <v>143.20098522000001</v>
      </c>
      <c r="EF159" s="2">
        <v>146.27051862000002</v>
      </c>
      <c r="EG159" s="2">
        <v>141.07651033999997</v>
      </c>
      <c r="EH159" s="2">
        <v>138.51558913</v>
      </c>
      <c r="EI159" s="2">
        <v>134.42749900999999</v>
      </c>
      <c r="EJ159" s="2">
        <v>131.33622269999998</v>
      </c>
      <c r="EK159" s="2">
        <v>70.540701189999993</v>
      </c>
      <c r="EL159" s="2">
        <v>100.47623979000001</v>
      </c>
      <c r="EM159" s="2">
        <v>74.947730309999997</v>
      </c>
      <c r="EN159" s="2">
        <v>0</v>
      </c>
      <c r="EO159" s="2">
        <v>0</v>
      </c>
      <c r="EP159" s="2">
        <v>194.56289270999997</v>
      </c>
      <c r="EQ159" s="2">
        <v>173.58514900999998</v>
      </c>
      <c r="ER159" s="2">
        <v>215.65934477000002</v>
      </c>
      <c r="ES159" s="2">
        <v>214.40319246999999</v>
      </c>
      <c r="ET159" s="2">
        <v>99.004376550000018</v>
      </c>
      <c r="EU159" s="2">
        <v>155.82986027999999</v>
      </c>
      <c r="EV159" s="2">
        <v>26.647738329999999</v>
      </c>
      <c r="EW159" s="2">
        <v>0</v>
      </c>
      <c r="EX159" s="2">
        <v>0</v>
      </c>
      <c r="EY159" s="2">
        <v>134.61531771</v>
      </c>
      <c r="EZ159" s="2">
        <v>134.57499479000001</v>
      </c>
      <c r="FA159" s="2">
        <v>24.180073370000002</v>
      </c>
      <c r="FB159" s="2">
        <v>155.48390542999999</v>
      </c>
      <c r="FC159" s="2">
        <v>0</v>
      </c>
      <c r="FD159" s="2">
        <v>3.6316112599999997</v>
      </c>
      <c r="FE159" s="2">
        <v>60.435872740000001</v>
      </c>
      <c r="FF159" s="2">
        <v>150.83532925</v>
      </c>
      <c r="FG159" s="2">
        <v>148.50007726999999</v>
      </c>
      <c r="FH159" s="2">
        <v>146.79699869000001</v>
      </c>
      <c r="FI159" s="2">
        <v>125.24061440999999</v>
      </c>
      <c r="FJ159" s="2">
        <v>141.92736575000001</v>
      </c>
      <c r="FK159" s="2">
        <v>121.08501561999999</v>
      </c>
      <c r="FL159" s="2">
        <v>164.23188625999998</v>
      </c>
      <c r="FM159" s="2">
        <v>139.72014007999999</v>
      </c>
      <c r="FN159" s="2">
        <v>140.30148982</v>
      </c>
      <c r="FO159" s="2">
        <v>139.10611971</v>
      </c>
      <c r="FP159" s="2">
        <v>104.53189609</v>
      </c>
      <c r="FQ159" s="2">
        <v>79.578547029999996</v>
      </c>
      <c r="FR159" s="2">
        <v>211.83829179</v>
      </c>
      <c r="FS159" s="2">
        <v>137.84692595999996</v>
      </c>
      <c r="FT159" s="2">
        <v>20.56828806</v>
      </c>
      <c r="FU159" s="2">
        <v>199.75437696</v>
      </c>
      <c r="FV159" s="2">
        <v>104.3757992</v>
      </c>
      <c r="FW159" s="2">
        <v>0</v>
      </c>
      <c r="FX159" s="2">
        <v>0</v>
      </c>
      <c r="FY159" s="2">
        <v>0</v>
      </c>
      <c r="FZ159" s="2">
        <v>147.45822676000003</v>
      </c>
      <c r="GA159" s="2">
        <v>144.04428910000001</v>
      </c>
      <c r="GB159" s="2">
        <v>154.61711481</v>
      </c>
      <c r="GC159" s="2">
        <v>159.42501213999998</v>
      </c>
      <c r="GD159" s="2">
        <v>169.05711727000002</v>
      </c>
      <c r="GE159" s="2">
        <v>38.798940340000001</v>
      </c>
      <c r="GF159" s="2">
        <v>300.88242502999998</v>
      </c>
      <c r="GG159" s="2">
        <v>81.308276759999984</v>
      </c>
      <c r="GH159" s="2">
        <v>31.94236373</v>
      </c>
      <c r="GI159" s="2">
        <v>86.222435090000005</v>
      </c>
      <c r="GJ159" s="2">
        <v>0</v>
      </c>
      <c r="GK159" s="2">
        <v>0</v>
      </c>
      <c r="GL159" s="2">
        <v>170.15785206000001</v>
      </c>
      <c r="GM159" s="2">
        <v>169.26057531999999</v>
      </c>
      <c r="GN159" s="2">
        <v>32.617905800000003</v>
      </c>
      <c r="GO159" s="2">
        <v>309.16604605999999</v>
      </c>
      <c r="GP159" s="2">
        <v>177.20969281000001</v>
      </c>
      <c r="GQ159" s="2">
        <v>0</v>
      </c>
      <c r="GR159" s="2">
        <v>0</v>
      </c>
      <c r="GS159" s="2">
        <v>0</v>
      </c>
      <c r="GT159" s="2">
        <v>0</v>
      </c>
      <c r="GU159" s="2">
        <v>0</v>
      </c>
      <c r="GV159" s="2">
        <v>0</v>
      </c>
      <c r="GW159" s="2">
        <v>0</v>
      </c>
      <c r="GX159" s="2">
        <v>0</v>
      </c>
      <c r="GY159" s="2">
        <v>0</v>
      </c>
      <c r="GZ159" s="2">
        <v>0</v>
      </c>
      <c r="HA159" s="2">
        <v>0</v>
      </c>
      <c r="HB159" s="2">
        <v>0</v>
      </c>
      <c r="HC159" s="2">
        <v>0</v>
      </c>
      <c r="HD159" s="2">
        <v>0</v>
      </c>
      <c r="HE159" s="2">
        <v>0</v>
      </c>
      <c r="HF159" s="2">
        <v>0</v>
      </c>
      <c r="HG159" s="2">
        <v>0</v>
      </c>
      <c r="HH159" s="2">
        <v>0</v>
      </c>
      <c r="HI159" s="2">
        <v>0</v>
      </c>
      <c r="HJ159" s="2">
        <v>218.36612935000002</v>
      </c>
      <c r="HK159" s="2">
        <v>64.688828860000001</v>
      </c>
      <c r="HL159" s="2">
        <v>445.15084871999994</v>
      </c>
      <c r="HM159" s="2">
        <v>241.17394106</v>
      </c>
      <c r="HN159" s="2">
        <v>74.345984110000003</v>
      </c>
      <c r="HO159" s="2">
        <v>442.74037349999998</v>
      </c>
      <c r="HP159" s="2">
        <v>352.58130862000002</v>
      </c>
      <c r="HQ159" s="2">
        <v>380.26671235000003</v>
      </c>
      <c r="HR159" s="2">
        <v>434.10640689999997</v>
      </c>
      <c r="HS159" s="2">
        <v>419.64402407</v>
      </c>
      <c r="HT159" s="2">
        <v>399.99937714999999</v>
      </c>
      <c r="HU159" s="2">
        <v>415.37079995000005</v>
      </c>
      <c r="HV159" s="2">
        <v>162.17495374000001</v>
      </c>
      <c r="HW159" s="2">
        <v>695.72154885999998</v>
      </c>
      <c r="HX159" s="2">
        <v>387.54501012999998</v>
      </c>
      <c r="HY159" s="2">
        <v>185.03920440000002</v>
      </c>
      <c r="HZ159" s="2">
        <v>571.39575436000007</v>
      </c>
      <c r="IA159" s="2">
        <v>352.97878854999999</v>
      </c>
      <c r="IB159" s="2">
        <v>0</v>
      </c>
      <c r="IC159" s="2">
        <v>215.94608903</v>
      </c>
      <c r="ID159" s="2">
        <v>281.31235694999998</v>
      </c>
      <c r="IE159" s="2">
        <v>279.21606292000001</v>
      </c>
      <c r="IF159" s="2">
        <v>300.59106004</v>
      </c>
      <c r="IG159" s="2">
        <v>289.9995318</v>
      </c>
      <c r="IH159" s="2">
        <v>278.80976154000001</v>
      </c>
      <c r="II159" s="2">
        <v>42.579549669999999</v>
      </c>
      <c r="IJ159" s="2">
        <v>564.42167061999999</v>
      </c>
      <c r="IK159" s="2">
        <v>181.31223865999999</v>
      </c>
      <c r="IL159" s="2">
        <v>655.18678096000019</v>
      </c>
      <c r="IM159" s="2">
        <v>447.06083584000004</v>
      </c>
      <c r="IN159" s="2">
        <v>521.73152127999992</v>
      </c>
      <c r="IO159" s="2">
        <v>378.72120765</v>
      </c>
      <c r="IP159" s="2">
        <v>189.29955273000002</v>
      </c>
      <c r="IQ159" s="2">
        <v>654.13378352999996</v>
      </c>
      <c r="IR159" s="2">
        <v>422.30735653999994</v>
      </c>
      <c r="IS159" s="2">
        <v>126.1236983</v>
      </c>
      <c r="IT159" s="2">
        <v>724.51452283000003</v>
      </c>
      <c r="IU159" s="2">
        <v>426.06008217999999</v>
      </c>
      <c r="IV159" s="2">
        <v>130.59770599000001</v>
      </c>
      <c r="IW159" s="2">
        <v>597.56505226000002</v>
      </c>
      <c r="IX159" s="2">
        <v>399.76772468000001</v>
      </c>
      <c r="IY159" s="2">
        <v>141.17988306999999</v>
      </c>
      <c r="IZ159" s="2">
        <v>670.38806322000005</v>
      </c>
      <c r="JA159" s="2">
        <v>443.33703555</v>
      </c>
      <c r="JB159" s="2">
        <v>134.57600915</v>
      </c>
      <c r="JC159" s="2">
        <v>684.74567829000011</v>
      </c>
      <c r="JD159" s="2">
        <v>128.7048752</v>
      </c>
      <c r="JE159" s="2">
        <v>426.57521452999998</v>
      </c>
      <c r="JF159" s="2">
        <v>673.73906397999997</v>
      </c>
      <c r="JG159" s="2">
        <v>400.17460208999995</v>
      </c>
      <c r="JH159" s="2">
        <v>181.78369219000001</v>
      </c>
      <c r="JI159" s="2">
        <v>660.72165129999996</v>
      </c>
      <c r="JJ159" s="2">
        <v>425.55581362999999</v>
      </c>
      <c r="JK159" s="2">
        <v>414.00623741999999</v>
      </c>
      <c r="JL159" s="2">
        <v>406.05652911999999</v>
      </c>
      <c r="JM159" s="2">
        <v>446.55504311000004</v>
      </c>
      <c r="JN159" s="2">
        <v>445.55865110000002</v>
      </c>
      <c r="JO159" s="2">
        <v>427.97715335999999</v>
      </c>
      <c r="JP159" s="2">
        <v>455.12615718000001</v>
      </c>
      <c r="JQ159" s="2">
        <v>434.39477502</v>
      </c>
      <c r="JR159" s="2">
        <v>449.78494469999998</v>
      </c>
      <c r="JS159" s="2">
        <v>175.38218659999998</v>
      </c>
      <c r="JT159" s="2">
        <v>305.36826262</v>
      </c>
      <c r="JU159" s="2">
        <v>0</v>
      </c>
      <c r="JV159" s="2">
        <v>0</v>
      </c>
      <c r="JW159" s="2">
        <v>0</v>
      </c>
      <c r="JX159" s="2">
        <v>0</v>
      </c>
      <c r="JY159" s="2">
        <v>0</v>
      </c>
      <c r="JZ159" s="2">
        <v>0</v>
      </c>
      <c r="KA159" s="2">
        <v>0</v>
      </c>
      <c r="KB159" s="2">
        <v>1.7384197400000003</v>
      </c>
      <c r="KC159" s="2">
        <v>0</v>
      </c>
      <c r="KD159" s="2">
        <v>0</v>
      </c>
      <c r="KE159" s="2">
        <v>0</v>
      </c>
      <c r="KF159" s="2">
        <v>0</v>
      </c>
      <c r="KG159" s="2">
        <v>0</v>
      </c>
      <c r="KH159" s="2">
        <v>0</v>
      </c>
      <c r="KI159" s="2">
        <v>0</v>
      </c>
      <c r="KJ159" s="2">
        <v>0</v>
      </c>
      <c r="KK159" s="2">
        <v>0</v>
      </c>
      <c r="KL159" s="2">
        <v>0</v>
      </c>
      <c r="KM159" s="2">
        <v>0</v>
      </c>
      <c r="KN159" s="2">
        <v>0</v>
      </c>
      <c r="KO159" s="2">
        <v>0</v>
      </c>
      <c r="KP159" s="2">
        <v>0</v>
      </c>
      <c r="KQ159" s="11">
        <v>0</v>
      </c>
      <c r="KR159" s="11">
        <v>0</v>
      </c>
    </row>
    <row r="160" spans="1:304" x14ac:dyDescent="0.2">
      <c r="A160" t="s">
        <v>160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0</v>
      </c>
      <c r="FD160" s="2">
        <v>0</v>
      </c>
      <c r="FE160" s="2">
        <v>0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  <c r="FU160" s="2">
        <v>0</v>
      </c>
      <c r="FV160" s="2">
        <v>0</v>
      </c>
      <c r="FW160" s="2">
        <v>0</v>
      </c>
      <c r="FX160" s="2">
        <v>0</v>
      </c>
      <c r="FY160" s="2">
        <v>0</v>
      </c>
      <c r="FZ160" s="2">
        <v>0</v>
      </c>
      <c r="GA160" s="2">
        <v>0</v>
      </c>
      <c r="GB160" s="2">
        <v>0</v>
      </c>
      <c r="GC160" s="2">
        <v>0</v>
      </c>
      <c r="GD160" s="2">
        <v>0</v>
      </c>
      <c r="GE160" s="2">
        <v>0</v>
      </c>
      <c r="GF160" s="2">
        <v>0</v>
      </c>
      <c r="GG160" s="2">
        <v>0</v>
      </c>
      <c r="GH160" s="2">
        <v>0</v>
      </c>
      <c r="GI160" s="2">
        <v>0</v>
      </c>
      <c r="GJ160" s="2">
        <v>0</v>
      </c>
      <c r="GK160" s="2">
        <v>0</v>
      </c>
      <c r="GL160" s="2">
        <v>0</v>
      </c>
      <c r="GM160" s="2">
        <v>0</v>
      </c>
      <c r="GN160" s="2">
        <v>0</v>
      </c>
      <c r="GO160" s="2">
        <v>0</v>
      </c>
      <c r="GP160" s="2">
        <v>0</v>
      </c>
      <c r="GQ160" s="2">
        <v>0</v>
      </c>
      <c r="GR160" s="2">
        <v>0</v>
      </c>
      <c r="GS160" s="2">
        <v>0</v>
      </c>
      <c r="GT160" s="2">
        <v>0</v>
      </c>
      <c r="GU160" s="2">
        <v>0</v>
      </c>
      <c r="GV160" s="2">
        <v>0</v>
      </c>
      <c r="GW160" s="2">
        <v>0</v>
      </c>
      <c r="GX160" s="2">
        <v>0</v>
      </c>
      <c r="GY160" s="2">
        <v>0</v>
      </c>
      <c r="GZ160" s="2">
        <v>0</v>
      </c>
      <c r="HA160" s="2">
        <v>0</v>
      </c>
      <c r="HB160" s="2">
        <v>0</v>
      </c>
      <c r="HC160" s="2">
        <v>0</v>
      </c>
      <c r="HD160" s="2">
        <v>0</v>
      </c>
      <c r="HE160" s="2">
        <v>0</v>
      </c>
      <c r="HF160" s="2">
        <v>0</v>
      </c>
      <c r="HG160" s="2">
        <v>0</v>
      </c>
      <c r="HH160" s="2">
        <v>0</v>
      </c>
      <c r="HI160" s="2">
        <v>0</v>
      </c>
      <c r="HJ160" s="2">
        <v>0</v>
      </c>
      <c r="HK160" s="2">
        <v>0</v>
      </c>
      <c r="HL160" s="2">
        <v>0</v>
      </c>
      <c r="HM160" s="2">
        <v>0</v>
      </c>
      <c r="HN160" s="2">
        <v>0</v>
      </c>
      <c r="HO160" s="2">
        <v>0</v>
      </c>
      <c r="HP160" s="2">
        <v>0</v>
      </c>
      <c r="HQ160" s="2">
        <v>0</v>
      </c>
      <c r="HR160" s="2">
        <v>0</v>
      </c>
      <c r="HS160" s="2">
        <v>0</v>
      </c>
      <c r="HT160" s="2">
        <v>0</v>
      </c>
      <c r="HU160" s="2">
        <v>0</v>
      </c>
      <c r="HV160" s="2">
        <v>7719.9</v>
      </c>
      <c r="HW160" s="2">
        <v>-1127.7</v>
      </c>
      <c r="HX160" s="2">
        <v>-1445.8</v>
      </c>
      <c r="HY160" s="2">
        <v>-1429.9</v>
      </c>
      <c r="HZ160" s="2">
        <v>-1455.6</v>
      </c>
      <c r="IA160" s="2">
        <v>-1596</v>
      </c>
      <c r="IB160" s="2">
        <v>7016</v>
      </c>
      <c r="IC160" s="2">
        <v>-1798</v>
      </c>
      <c r="ID160" s="2">
        <v>-1486.2</v>
      </c>
      <c r="IE160" s="2">
        <v>-1424</v>
      </c>
      <c r="IF160" s="2">
        <v>-1435</v>
      </c>
      <c r="IG160" s="2">
        <v>-1376</v>
      </c>
      <c r="IH160" s="2">
        <v>7067.2618587451252</v>
      </c>
      <c r="II160" s="2">
        <v>-1045.9296058749201</v>
      </c>
      <c r="IJ160" s="2">
        <v>-1171.673546913896</v>
      </c>
      <c r="IK160" s="2">
        <v>-1035.4026257839491</v>
      </c>
      <c r="IL160" s="2">
        <v>-1097.9950228172147</v>
      </c>
      <c r="IM160" s="2">
        <v>-1038.5926741635544</v>
      </c>
      <c r="IN160" s="2">
        <v>5795.9274078146573</v>
      </c>
      <c r="IO160" s="2">
        <v>-932.30864674682562</v>
      </c>
      <c r="IP160" s="2">
        <v>-902.39921185990625</v>
      </c>
      <c r="IQ160" s="2">
        <v>-894.01758853811339</v>
      </c>
      <c r="IR160" s="2">
        <v>-899.43359875657507</v>
      </c>
      <c r="IS160" s="2">
        <v>-729.79170525058271</v>
      </c>
      <c r="IT160" s="2">
        <v>4665.9693048451254</v>
      </c>
      <c r="IU160" s="2">
        <v>-690.53007332699315</v>
      </c>
      <c r="IV160" s="2">
        <v>-713.445491259297</v>
      </c>
      <c r="IW160" s="2">
        <v>-664.67732511139877</v>
      </c>
      <c r="IX160" s="2">
        <v>-666.04069962651818</v>
      </c>
      <c r="IY160" s="2">
        <v>-611.61006459623877</v>
      </c>
      <c r="IZ160" s="2">
        <v>3568.4151399707634</v>
      </c>
      <c r="JA160" s="2">
        <v>-615.24451403221894</v>
      </c>
      <c r="JB160" s="2">
        <v>-612.21690201380045</v>
      </c>
      <c r="JC160" s="2">
        <v>-629.77622987875043</v>
      </c>
      <c r="JD160" s="2">
        <v>-656.33071538362492</v>
      </c>
      <c r="JE160" s="2">
        <v>-660.61882963940968</v>
      </c>
      <c r="JF160" s="2">
        <v>3296.6971396677354</v>
      </c>
      <c r="JG160" s="2">
        <v>-607.01057999930003</v>
      </c>
      <c r="JH160" s="2">
        <v>-630.48885256178846</v>
      </c>
      <c r="JI160" s="2">
        <v>-588.0009493823419</v>
      </c>
      <c r="JJ160" s="2">
        <v>-546.68303200849516</v>
      </c>
      <c r="JK160" s="2">
        <v>-527.49002844319614</v>
      </c>
      <c r="JL160" s="2">
        <v>3120.2777337440357</v>
      </c>
      <c r="JM160" s="2">
        <v>-459.72979005449059</v>
      </c>
      <c r="JN160" s="2">
        <v>-449.28827219829088</v>
      </c>
      <c r="JO160" s="2">
        <v>-412.61633849923101</v>
      </c>
      <c r="JP160" s="2">
        <v>-394.84116596942204</v>
      </c>
      <c r="JQ160" s="2">
        <v>-411.80495012491372</v>
      </c>
      <c r="JR160" s="2">
        <v>2206.6057846664853</v>
      </c>
      <c r="JS160" s="2">
        <v>-397.67463054413111</v>
      </c>
      <c r="JT160" s="2">
        <v>-348.53745150724092</v>
      </c>
      <c r="JU160" s="2">
        <v>-320.66016600601063</v>
      </c>
      <c r="JV160" s="2">
        <v>-265.78614231838571</v>
      </c>
      <c r="JW160" s="2">
        <v>-213.36384214905235</v>
      </c>
      <c r="JX160" s="2">
        <v>1759.9763968787106</v>
      </c>
      <c r="JY160" s="2">
        <v>-280.31757148563963</v>
      </c>
      <c r="JZ160" s="2">
        <v>-272.48127879495553</v>
      </c>
      <c r="KA160" s="2">
        <v>-275.48836536477671</v>
      </c>
      <c r="KB160" s="2">
        <v>-298.47618713356025</v>
      </c>
      <c r="KC160" s="2">
        <v>-309.43707604626843</v>
      </c>
      <c r="KD160" s="2">
        <v>1278.5954571473858</v>
      </c>
      <c r="KE160" s="2">
        <v>-240.69710637316786</v>
      </c>
      <c r="KF160" s="2">
        <v>-247.87035359479319</v>
      </c>
      <c r="KG160" s="2">
        <v>-283.86075103030845</v>
      </c>
      <c r="KH160" s="2">
        <v>-231.10420025694143</v>
      </c>
      <c r="KI160" s="2">
        <v>-225.93428438447694</v>
      </c>
      <c r="KJ160" s="2">
        <v>1277.1185287187614</v>
      </c>
      <c r="KK160" s="2">
        <v>-291.27921269047005</v>
      </c>
      <c r="KL160" s="2">
        <v>-250.6375486849229</v>
      </c>
      <c r="KM160" s="2">
        <v>-408.23647733626075</v>
      </c>
      <c r="KN160" s="2">
        <v>-405.78703767342529</v>
      </c>
      <c r="KO160" s="2">
        <v>-426.68778314673006</v>
      </c>
      <c r="KP160" s="2">
        <v>1515.9057674725511</v>
      </c>
      <c r="KQ160" s="11">
        <f t="shared" ref="KQ160:KQ161" si="16">KP160/KD160*KE160</f>
        <v>-285.37105284191512</v>
      </c>
      <c r="KR160" s="11">
        <f t="shared" si="15"/>
        <v>-293.87567154205402</v>
      </c>
    </row>
    <row r="161" spans="1:304" x14ac:dyDescent="0.2">
      <c r="A161" t="s">
        <v>63</v>
      </c>
      <c r="B161" s="2">
        <v>-135.29301518999364</v>
      </c>
      <c r="C161" s="2">
        <v>-20.958422209998844</v>
      </c>
      <c r="D161" s="2">
        <v>-586.90472783000314</v>
      </c>
      <c r="E161" s="2">
        <v>-1398.0984858100046</v>
      </c>
      <c r="F161" s="2">
        <v>522.30457753999553</v>
      </c>
      <c r="G161" s="2">
        <v>-423.56238265289949</v>
      </c>
      <c r="H161" s="2">
        <v>-499.05828858688255</v>
      </c>
      <c r="I161" s="2">
        <v>478.72554989786431</v>
      </c>
      <c r="J161" s="2">
        <v>-324.50069647320606</v>
      </c>
      <c r="K161" s="2">
        <v>-779.69053794833053</v>
      </c>
      <c r="L161" s="2">
        <v>-332.44906481612168</v>
      </c>
      <c r="M161" s="2">
        <v>-676.77676972383097</v>
      </c>
      <c r="N161" s="2">
        <v>-307.32709797910849</v>
      </c>
      <c r="O161" s="2">
        <v>-210.892809457829</v>
      </c>
      <c r="P161" s="2">
        <v>1028.6175409319439</v>
      </c>
      <c r="Q161" s="2">
        <v>-688.74148456922558</v>
      </c>
      <c r="R161" s="2">
        <v>-156.21027609368639</v>
      </c>
      <c r="S161" s="2">
        <v>-565.17469798860247</v>
      </c>
      <c r="T161" s="2">
        <v>456.88321133488239</v>
      </c>
      <c r="U161" s="2">
        <v>-1259.2120596727154</v>
      </c>
      <c r="V161" s="2">
        <v>-484.46614896839878</v>
      </c>
      <c r="W161" s="2">
        <v>1432.2796629370623</v>
      </c>
      <c r="X161" s="2">
        <v>-408.85569543214206</v>
      </c>
      <c r="Y161" s="2">
        <v>-1372.4150807284054</v>
      </c>
      <c r="Z161" s="2">
        <v>1394.9894750036042</v>
      </c>
      <c r="AA161" s="2">
        <v>205.55769490640387</v>
      </c>
      <c r="AB161" s="2">
        <v>-1123.7114187885718</v>
      </c>
      <c r="AC161" s="2">
        <v>-1260.3714372478305</v>
      </c>
      <c r="AD161" s="2">
        <v>708.39658691076613</v>
      </c>
      <c r="AE161" s="2">
        <v>101.76819193760321</v>
      </c>
      <c r="AF161" s="2">
        <v>1572.9394178555463</v>
      </c>
      <c r="AG161" s="2">
        <v>354.15579598187333</v>
      </c>
      <c r="AH161" s="2">
        <v>85.765731334250177</v>
      </c>
      <c r="AI161" s="2">
        <v>268.89041159066232</v>
      </c>
      <c r="AJ161" s="2">
        <v>-410.15924357942072</v>
      </c>
      <c r="AK161" s="2">
        <v>609.5757547278854</v>
      </c>
      <c r="AL161" s="2">
        <v>-335.61177900773441</v>
      </c>
      <c r="AM161" s="2">
        <v>905.43347386070491</v>
      </c>
      <c r="AN161" s="2">
        <v>937.98281733558542</v>
      </c>
      <c r="AO161" s="2">
        <v>-1768.2272345719812</v>
      </c>
      <c r="AP161" s="2">
        <v>307.77001798830543</v>
      </c>
      <c r="AQ161" s="2">
        <v>154.39332200478839</v>
      </c>
      <c r="AR161" s="2">
        <v>41.11336881266152</v>
      </c>
      <c r="AS161" s="2">
        <v>1381.9478837033457</v>
      </c>
      <c r="AT161" s="2">
        <v>176.35587708378489</v>
      </c>
      <c r="AU161" s="2">
        <v>-2506.4552702929313</v>
      </c>
      <c r="AV161" s="2">
        <v>743.8883999358859</v>
      </c>
      <c r="AW161" s="2">
        <v>-590.19498547164449</v>
      </c>
      <c r="AX161" s="2">
        <v>73.244864780956959</v>
      </c>
      <c r="AY161" s="2">
        <v>484.22996357051329</v>
      </c>
      <c r="AZ161" s="2">
        <v>301.27544562664661</v>
      </c>
      <c r="BA161" s="2">
        <v>-3.5534563888159028</v>
      </c>
      <c r="BB161" s="2">
        <v>513.16733208925052</v>
      </c>
      <c r="BC161" s="2">
        <v>-156.0607310563687</v>
      </c>
      <c r="BD161" s="2">
        <v>72.679676372805716</v>
      </c>
      <c r="BE161" s="2">
        <v>81.689908471495528</v>
      </c>
      <c r="BF161" s="2">
        <v>391.63138657983518</v>
      </c>
      <c r="BG161" s="2">
        <v>-490.16796416708985</v>
      </c>
      <c r="BH161" s="2">
        <v>60.932869091994689</v>
      </c>
      <c r="BI161" s="2">
        <v>-1086.3639247822503</v>
      </c>
      <c r="BJ161" s="2">
        <v>1009.8809374332714</v>
      </c>
      <c r="BK161" s="2">
        <v>-381.14415302805901</v>
      </c>
      <c r="BL161" s="2">
        <v>309.433492455124</v>
      </c>
      <c r="BM161" s="2">
        <v>6.2782300715161909</v>
      </c>
      <c r="BN161" s="2">
        <v>16.737284459480179</v>
      </c>
      <c r="BO161" s="2">
        <v>9.720943057765453</v>
      </c>
      <c r="BP161" s="2">
        <v>308.27025664445955</v>
      </c>
      <c r="BQ161" s="2">
        <v>93.746108494035525</v>
      </c>
      <c r="BR161" s="2">
        <v>-912.37945312117336</v>
      </c>
      <c r="BS161" s="2">
        <v>515.62394278105967</v>
      </c>
      <c r="BT161" s="2">
        <v>533.1907273025422</v>
      </c>
      <c r="BU161" s="2">
        <v>-1167.4652532418677</v>
      </c>
      <c r="BV161" s="2">
        <v>-453.08961760654529</v>
      </c>
      <c r="BW161" s="2">
        <v>773.8454953232058</v>
      </c>
      <c r="BX161" s="2">
        <v>-674.82087903604224</v>
      </c>
      <c r="BY161" s="2">
        <v>638.19358176991591</v>
      </c>
      <c r="BZ161" s="2">
        <v>-363.15944786860427</v>
      </c>
      <c r="CA161" s="2">
        <v>143.06253289225879</v>
      </c>
      <c r="CB161" s="2">
        <v>518.23032314777311</v>
      </c>
      <c r="CC161" s="2">
        <v>113.20141217279297</v>
      </c>
      <c r="CD161" s="2">
        <v>317.41560625493321</v>
      </c>
      <c r="CE161" s="2">
        <v>382.83883832803622</v>
      </c>
      <c r="CF161" s="2">
        <v>-179.2847274941314</v>
      </c>
      <c r="CG161" s="2">
        <v>-1552.5975014064643</v>
      </c>
      <c r="CH161" s="2">
        <v>-124.70674637229064</v>
      </c>
      <c r="CI161" s="2">
        <v>381.31833590719896</v>
      </c>
      <c r="CJ161" s="2">
        <v>-137.0578337262283</v>
      </c>
      <c r="CK161" s="2">
        <v>-31.389572068773816</v>
      </c>
      <c r="CL161" s="2">
        <v>525.61427702749415</v>
      </c>
      <c r="CM161" s="2">
        <v>-613.43236596126121</v>
      </c>
      <c r="CN161" s="2">
        <v>59.630314738022093</v>
      </c>
      <c r="CO161" s="2">
        <v>78.018467400308452</v>
      </c>
      <c r="CP161" s="2">
        <v>-887.95813956789232</v>
      </c>
      <c r="CQ161" s="2">
        <v>773.22966062996056</v>
      </c>
      <c r="CR161" s="2">
        <v>719.77576278522065</v>
      </c>
      <c r="CS161" s="2">
        <v>-333.60254167082621</v>
      </c>
      <c r="CT161" s="2">
        <v>0.86835658675289551</v>
      </c>
      <c r="CU161" s="2">
        <v>-56.102797293144448</v>
      </c>
      <c r="CV161" s="2">
        <v>432.02891924403639</v>
      </c>
      <c r="CW161" s="2">
        <v>1430.6877533741599</v>
      </c>
      <c r="CX161" s="2">
        <v>-907.45107557070128</v>
      </c>
      <c r="CY161" s="2">
        <v>125.67517550636322</v>
      </c>
      <c r="CZ161" s="2">
        <v>526.16139940609582</v>
      </c>
      <c r="DA161" s="2">
        <v>291.73049078658363</v>
      </c>
      <c r="DB161" s="2">
        <v>-66.107428588953155</v>
      </c>
      <c r="DC161" s="2">
        <v>314.71346620978568</v>
      </c>
      <c r="DD161" s="2">
        <v>-1042.3480574615278</v>
      </c>
      <c r="DE161" s="2">
        <v>-381.35163991475747</v>
      </c>
      <c r="DF161" s="2">
        <v>-979.17149274119947</v>
      </c>
      <c r="DG161" s="2">
        <v>-498.07907682373229</v>
      </c>
      <c r="DH161" s="2">
        <v>-2025.9336004104246</v>
      </c>
      <c r="DI161" s="2">
        <v>1447.0486625562457</v>
      </c>
      <c r="DJ161" s="2">
        <v>199.0322972192705</v>
      </c>
      <c r="DK161" s="2">
        <v>567.15595991038629</v>
      </c>
      <c r="DL161" s="2">
        <v>315.22467126234943</v>
      </c>
      <c r="DM161" s="2">
        <v>648.59773898812693</v>
      </c>
      <c r="DN161" s="2">
        <v>-545.35180957262946</v>
      </c>
      <c r="DO161" s="2">
        <v>733.87221758168266</v>
      </c>
      <c r="DP161" s="2">
        <v>179.46776742337101</v>
      </c>
      <c r="DQ161" s="2">
        <v>-29.065414258317588</v>
      </c>
      <c r="DR161" s="2">
        <v>151.11801414064206</v>
      </c>
      <c r="DS161" s="2">
        <v>-1098.4022780627902</v>
      </c>
      <c r="DT161" s="2">
        <v>-209.37645206914488</v>
      </c>
      <c r="DU161" s="2">
        <v>610.89027958356428</v>
      </c>
      <c r="DV161" s="2">
        <v>865.52609109294053</v>
      </c>
      <c r="DW161" s="2">
        <v>141.42651170868024</v>
      </c>
      <c r="DX161" s="2">
        <v>-369.12522806772597</v>
      </c>
      <c r="DY161" s="2">
        <v>-523.19991005429733</v>
      </c>
      <c r="DZ161" s="2">
        <v>672.10662025542854</v>
      </c>
      <c r="EA161" s="2">
        <v>115.90949896961547</v>
      </c>
      <c r="EB161" s="2">
        <v>279.47354922071827</v>
      </c>
      <c r="EC161" s="2">
        <v>-635.73560692667888</v>
      </c>
      <c r="ED161" s="2">
        <v>1194.4465453857824</v>
      </c>
      <c r="EE161" s="2">
        <v>-1272.2992657761779</v>
      </c>
      <c r="EF161" s="2">
        <v>286.30039431862866</v>
      </c>
      <c r="EG161" s="2">
        <v>-1.1715218753043359</v>
      </c>
      <c r="EH161" s="2">
        <v>-772.5787516850977</v>
      </c>
      <c r="EI161" s="2">
        <v>-987.99887996272969</v>
      </c>
      <c r="EJ161" s="2">
        <v>438.16979689808136</v>
      </c>
      <c r="EK161" s="2">
        <v>914.88842643253952</v>
      </c>
      <c r="EL161" s="2">
        <v>-1061.0773421749223</v>
      </c>
      <c r="EM161" s="2">
        <v>-476.6701718597476</v>
      </c>
      <c r="EN161" s="2">
        <v>1136.3207541636466</v>
      </c>
      <c r="EO161" s="2">
        <v>-757.9591829457604</v>
      </c>
      <c r="EP161" s="2">
        <v>623.42064832072879</v>
      </c>
      <c r="EQ161" s="2">
        <v>1841.1327250790421</v>
      </c>
      <c r="ER161" s="2">
        <v>-1026.4757182536234</v>
      </c>
      <c r="ES161" s="2">
        <v>615.76502808063492</v>
      </c>
      <c r="ET161" s="2">
        <v>-22.849949210637135</v>
      </c>
      <c r="EU161" s="2">
        <v>-674.34945585311016</v>
      </c>
      <c r="EV161" s="2">
        <v>154.46963817288182</v>
      </c>
      <c r="EW161" s="2">
        <v>515.79141874237939</v>
      </c>
      <c r="EX161" s="2">
        <v>-206.22080577379802</v>
      </c>
      <c r="EY161" s="2">
        <v>7.5874607495011333</v>
      </c>
      <c r="EZ161" s="2">
        <v>-84.933650767213862</v>
      </c>
      <c r="FA161" s="2">
        <v>-109.60588535294693</v>
      </c>
      <c r="FB161" s="2">
        <v>-426.46795873431705</v>
      </c>
      <c r="FC161" s="2">
        <v>480.18189610663649</v>
      </c>
      <c r="FD161" s="2">
        <v>649.73641386072563</v>
      </c>
      <c r="FE161" s="2">
        <v>-12.843268089309809</v>
      </c>
      <c r="FF161" s="2">
        <v>-999.75092616218569</v>
      </c>
      <c r="FG161" s="2">
        <v>-17.174748019692714</v>
      </c>
      <c r="FH161" s="2">
        <v>-259.99113099922829</v>
      </c>
      <c r="FI161" s="2">
        <v>-530.52822055159459</v>
      </c>
      <c r="FJ161" s="2">
        <v>-494.4736713448458</v>
      </c>
      <c r="FK161" s="2">
        <v>-605.80857283024727</v>
      </c>
      <c r="FL161" s="2">
        <v>605.76156916663103</v>
      </c>
      <c r="FM161" s="2">
        <v>1085.5565693205522</v>
      </c>
      <c r="FN161" s="2">
        <v>-407.06392594093097</v>
      </c>
      <c r="FO161" s="2">
        <v>-136.30132654553128</v>
      </c>
      <c r="FP161" s="2">
        <v>683.16939245692481</v>
      </c>
      <c r="FQ161" s="2">
        <v>-350.89662358315604</v>
      </c>
      <c r="FR161" s="2">
        <v>197.73713433882844</v>
      </c>
      <c r="FS161" s="2">
        <v>-841.4937729766782</v>
      </c>
      <c r="FT161" s="2">
        <v>-205.48900511867237</v>
      </c>
      <c r="FU161" s="2">
        <v>-706.09880104311219</v>
      </c>
      <c r="FV161" s="2">
        <v>577.17532536695137</v>
      </c>
      <c r="FW161" s="2">
        <v>-2.1660074170067674</v>
      </c>
      <c r="FX161" s="2">
        <v>178.42961712841498</v>
      </c>
      <c r="FY161" s="2">
        <v>1019.5628602396346</v>
      </c>
      <c r="FZ161" s="2">
        <v>-536.1864051373833</v>
      </c>
      <c r="GA161" s="2">
        <v>-200.49463751975759</v>
      </c>
      <c r="GB161" s="2">
        <v>-106.2981205332915</v>
      </c>
      <c r="GC161" s="2">
        <v>479.01687088565092</v>
      </c>
      <c r="GD161" s="2">
        <v>-86.729114072039323</v>
      </c>
      <c r="GE161" s="2">
        <v>1284.7421551436512</v>
      </c>
      <c r="GF161" s="2">
        <v>-236.02017037456204</v>
      </c>
      <c r="GG161" s="2">
        <v>-294.01445781443419</v>
      </c>
      <c r="GH161" s="2">
        <v>-169.27563705469265</v>
      </c>
      <c r="GI161" s="2">
        <v>553.8692022475949</v>
      </c>
      <c r="GJ161" s="2">
        <v>-1072.5811291486862</v>
      </c>
      <c r="GK161" s="2">
        <v>168.22151682343247</v>
      </c>
      <c r="GL161" s="2">
        <v>-204.65437187513308</v>
      </c>
      <c r="GM161" s="2">
        <v>-628.68132488170113</v>
      </c>
      <c r="GN161" s="2">
        <v>1446.8815643502578</v>
      </c>
      <c r="GO161" s="2">
        <v>63.610743628254227</v>
      </c>
      <c r="GP161" s="2">
        <v>-499.31903395860991</v>
      </c>
      <c r="GQ161" s="2">
        <v>610.41086351252602</v>
      </c>
      <c r="GR161" s="2">
        <v>349.65854726685211</v>
      </c>
      <c r="GS161" s="2">
        <v>280.77693986666827</v>
      </c>
      <c r="GT161" s="2">
        <v>-79.477988261516657</v>
      </c>
      <c r="GU161" s="2">
        <v>328.52441950751017</v>
      </c>
      <c r="GV161" s="2">
        <v>258.32551687022351</v>
      </c>
      <c r="GW161" s="2">
        <v>347.0898425735013</v>
      </c>
      <c r="GX161" s="2">
        <v>309.01797050376626</v>
      </c>
      <c r="GY161" s="2">
        <v>-74.830796466601896</v>
      </c>
      <c r="GZ161" s="2">
        <v>237.30968538328989</v>
      </c>
      <c r="HA161" s="2">
        <v>696.41265388526153</v>
      </c>
      <c r="HB161" s="2">
        <v>408.38649657850874</v>
      </c>
      <c r="HC161" s="2">
        <v>-50.215191751301518</v>
      </c>
      <c r="HD161" s="2">
        <v>728.72999730277388</v>
      </c>
      <c r="HE161" s="2">
        <v>-1303.450361791849</v>
      </c>
      <c r="HF161" s="2">
        <v>-156.42245569933948</v>
      </c>
      <c r="HG161" s="2">
        <v>1881.7018313054841</v>
      </c>
      <c r="HH161" s="2">
        <v>532.83471887273026</v>
      </c>
      <c r="HI161" s="2">
        <v>-198.77522870530447</v>
      </c>
      <c r="HJ161" s="2">
        <v>-131.58123762540808</v>
      </c>
      <c r="HK161" s="2">
        <v>693.38194156017767</v>
      </c>
      <c r="HL161" s="2">
        <v>-82.545925108420818</v>
      </c>
      <c r="HM161" s="2">
        <v>494.1698751520492</v>
      </c>
      <c r="HN161" s="2">
        <v>-389.30675232838689</v>
      </c>
      <c r="HO161" s="2">
        <v>-68.378703023651894</v>
      </c>
      <c r="HP161" s="2">
        <v>1369.9076361358998</v>
      </c>
      <c r="HQ161" s="2">
        <v>-1607.68256271163</v>
      </c>
      <c r="HR161" s="2">
        <v>-91.820809630118276</v>
      </c>
      <c r="HS161" s="2">
        <v>453.79064964716179</v>
      </c>
      <c r="HT161" s="2">
        <v>-789.9552269927832</v>
      </c>
      <c r="HU161" s="2">
        <v>108.23291441784039</v>
      </c>
      <c r="HV161" s="2">
        <v>-1672.3130102381101</v>
      </c>
      <c r="HW161" s="2">
        <v>-589.05904258214218</v>
      </c>
      <c r="HX161" s="2">
        <v>-56.527266393402897</v>
      </c>
      <c r="HY161" s="2">
        <v>1142.1931989143254</v>
      </c>
      <c r="HZ161" s="2">
        <v>104.9482057819464</v>
      </c>
      <c r="IA161" s="2">
        <v>536.08075447215651</v>
      </c>
      <c r="IB161" s="2">
        <v>357.64951025726623</v>
      </c>
      <c r="IC161" s="2">
        <v>-258.28027126844654</v>
      </c>
      <c r="ID161" s="2">
        <v>-55.097907723813705</v>
      </c>
      <c r="IE161" s="2">
        <v>-599.98619733907185</v>
      </c>
      <c r="IF161" s="2">
        <v>-275.26459258128102</v>
      </c>
      <c r="IG161" s="2">
        <v>-715.69522286263236</v>
      </c>
      <c r="IH161" s="2">
        <v>941.79069672823607</v>
      </c>
      <c r="II161" s="2">
        <v>-1429.7170129856522</v>
      </c>
      <c r="IJ161" s="2">
        <v>152.7279478597045</v>
      </c>
      <c r="IK161" s="2">
        <v>-10.508616793337524</v>
      </c>
      <c r="IL161" s="2">
        <v>-2275.3953564078197</v>
      </c>
      <c r="IM161" s="2">
        <v>498.40059446350006</v>
      </c>
      <c r="IN161" s="2">
        <v>-140.49138170950573</v>
      </c>
      <c r="IO161" s="2">
        <v>748.36079446390067</v>
      </c>
      <c r="IP161" s="2">
        <v>1308.2029345367719</v>
      </c>
      <c r="IQ161" s="2">
        <v>133.9277291857037</v>
      </c>
      <c r="IR161" s="2">
        <v>-1149.8954393520107</v>
      </c>
      <c r="IS161" s="2">
        <v>-535.45483065927965</v>
      </c>
      <c r="IT161" s="2">
        <v>297.18664818416437</v>
      </c>
      <c r="IU161" s="2">
        <v>477.91539299469764</v>
      </c>
      <c r="IV161" s="2">
        <v>-453.42020678531014</v>
      </c>
      <c r="IW161" s="2">
        <v>-3257.0186796691128</v>
      </c>
      <c r="IX161" s="2">
        <v>172.81354949128604</v>
      </c>
      <c r="IY161" s="2">
        <v>1898.9340338845159</v>
      </c>
      <c r="IZ161" s="2">
        <v>572.32148459442124</v>
      </c>
      <c r="JA161" s="2">
        <v>-1021.2484055002059</v>
      </c>
      <c r="JB161" s="2">
        <v>-788.45923614431092</v>
      </c>
      <c r="JC161" s="2">
        <v>633.35459421045198</v>
      </c>
      <c r="JD161" s="2">
        <v>-326.95657657430911</v>
      </c>
      <c r="JE161" s="2">
        <v>-773.41283524409062</v>
      </c>
      <c r="JF161" s="2">
        <v>1606.2962971324641</v>
      </c>
      <c r="JG161" s="2">
        <v>-2174.1808110595348</v>
      </c>
      <c r="JH161" s="2">
        <v>1135.8453920046925</v>
      </c>
      <c r="JI161" s="2">
        <v>-465.42803624874011</v>
      </c>
      <c r="JJ161" s="2">
        <v>1674.3078797715425</v>
      </c>
      <c r="JK161" s="2">
        <v>-293.36479347241595</v>
      </c>
      <c r="JL161" s="2">
        <v>1006.3279380033255</v>
      </c>
      <c r="JM161" s="2">
        <v>374.42773896495936</v>
      </c>
      <c r="JN161" s="2">
        <v>-155.50087245031546</v>
      </c>
      <c r="JO161" s="2">
        <v>-154.19864683023832</v>
      </c>
      <c r="JP161" s="2">
        <v>-1663.3341653732682</v>
      </c>
      <c r="JQ161" s="2">
        <v>-1486.0261945667908</v>
      </c>
      <c r="JR161" s="2">
        <v>-1320.1365514866375</v>
      </c>
      <c r="JS161" s="2">
        <v>-812.44846948224153</v>
      </c>
      <c r="JT161" s="2">
        <v>-206.43907639046313</v>
      </c>
      <c r="JU161" s="2">
        <v>1156.9239866156267</v>
      </c>
      <c r="JV161" s="2">
        <v>-190.81264408077561</v>
      </c>
      <c r="JW161" s="2">
        <v>-113.52958228672827</v>
      </c>
      <c r="JX161" s="2">
        <v>-2014.7276922925762</v>
      </c>
      <c r="JY161" s="2">
        <v>-120.70284097270007</v>
      </c>
      <c r="JZ161" s="2">
        <v>1269.0822213288407</v>
      </c>
      <c r="KA161" s="2">
        <v>484.17835131227645</v>
      </c>
      <c r="KB161" s="2">
        <v>-1839.7941055867293</v>
      </c>
      <c r="KC161" s="2">
        <v>-219.2749623910945</v>
      </c>
      <c r="KD161" s="2">
        <v>-1627.2808885744244</v>
      </c>
      <c r="KE161" s="2">
        <v>-928.80370684540071</v>
      </c>
      <c r="KF161" s="2">
        <v>2147.2815698758086</v>
      </c>
      <c r="KG161" s="2">
        <v>-108.89145256776436</v>
      </c>
      <c r="KH161" s="2">
        <v>264.91123424005161</v>
      </c>
      <c r="KI161" s="2">
        <v>-1382.6984675980657</v>
      </c>
      <c r="KJ161" s="2">
        <v>1400.1715523832686</v>
      </c>
      <c r="KK161" s="2">
        <v>-1730.9857032993982</v>
      </c>
      <c r="KL161" s="2">
        <v>368.82516780066817</v>
      </c>
      <c r="KM161" s="2">
        <v>967.89162742418944</v>
      </c>
      <c r="KN161" s="2">
        <v>-253.62972543604621</v>
      </c>
      <c r="KO161" s="2">
        <v>535.34817040517373</v>
      </c>
      <c r="KP161" s="2">
        <v>-641.54027482908282</v>
      </c>
      <c r="KQ161" s="11">
        <f t="shared" si="16"/>
        <v>-366.17217687222728</v>
      </c>
      <c r="KR161" s="11">
        <f t="shared" si="15"/>
        <v>846.54568129314521</v>
      </c>
    </row>
    <row r="162" spans="1:304" x14ac:dyDescent="0.2">
      <c r="A162" s="3" t="s">
        <v>64</v>
      </c>
      <c r="B162" s="5">
        <v>-1112.9999999999973</v>
      </c>
      <c r="C162" s="5">
        <v>626.99999999999773</v>
      </c>
      <c r="D162" s="5">
        <v>1037.9999999999973</v>
      </c>
      <c r="E162" s="5">
        <v>125.99999999999909</v>
      </c>
      <c r="F162" s="5">
        <v>712.99999999999864</v>
      </c>
      <c r="G162" s="5">
        <v>-320.99999999999864</v>
      </c>
      <c r="H162" s="5">
        <v>-607</v>
      </c>
      <c r="I162" s="5">
        <v>2066.0000000000014</v>
      </c>
      <c r="J162" s="5">
        <v>-1021.0000000000023</v>
      </c>
      <c r="K162" s="5">
        <v>-1549</v>
      </c>
      <c r="L162" s="5">
        <v>-56.10999999999774</v>
      </c>
      <c r="M162" s="5">
        <v>-2278.3999999999983</v>
      </c>
      <c r="N162" s="5">
        <v>243.40344674089482</v>
      </c>
      <c r="O162" s="5">
        <v>68.129453062171365</v>
      </c>
      <c r="P162" s="5">
        <v>3372.4075908619452</v>
      </c>
      <c r="Q162" s="5">
        <v>1098.9837838107705</v>
      </c>
      <c r="R162" s="5">
        <v>-214.10631745368255</v>
      </c>
      <c r="S162" s="5">
        <v>-2407.1647648986032</v>
      </c>
      <c r="T162" s="5">
        <v>430.57543474788031</v>
      </c>
      <c r="U162" s="5">
        <v>4488.6975919382758</v>
      </c>
      <c r="V162" s="5">
        <v>-1222.2200562773944</v>
      </c>
      <c r="W162" s="5">
        <v>-35.194303106935081</v>
      </c>
      <c r="X162" s="5">
        <v>-1567.4893022240367</v>
      </c>
      <c r="Y162" s="5">
        <v>785.48016302332371</v>
      </c>
      <c r="Z162" s="5">
        <v>2154.8200000000002</v>
      </c>
      <c r="AA162" s="5">
        <v>1776.31</v>
      </c>
      <c r="AB162" s="5">
        <v>3383.37</v>
      </c>
      <c r="AC162" s="5">
        <v>1249.45</v>
      </c>
      <c r="AD162" s="5">
        <v>57.62</v>
      </c>
      <c r="AE162" s="5">
        <v>3914.65</v>
      </c>
      <c r="AF162" s="5">
        <v>3730.28</v>
      </c>
      <c r="AG162" s="5">
        <v>2997.57</v>
      </c>
      <c r="AH162" s="5">
        <v>3603.81</v>
      </c>
      <c r="AI162" s="5">
        <v>774.76</v>
      </c>
      <c r="AJ162" s="5">
        <v>375.24</v>
      </c>
      <c r="AK162" s="5">
        <v>-1345.79</v>
      </c>
      <c r="AL162" s="5">
        <v>1145.05</v>
      </c>
      <c r="AM162" s="5">
        <v>2381.75</v>
      </c>
      <c r="AN162" s="5">
        <v>4952.01</v>
      </c>
      <c r="AO162" s="5">
        <v>2169.08</v>
      </c>
      <c r="AP162" s="5">
        <v>3189.73</v>
      </c>
      <c r="AQ162" s="5">
        <v>1795.63</v>
      </c>
      <c r="AR162" s="5">
        <v>396.98</v>
      </c>
      <c r="AS162" s="5">
        <v>4653.84</v>
      </c>
      <c r="AT162" s="5">
        <v>1769.48</v>
      </c>
      <c r="AU162" s="5">
        <v>-1481.3</v>
      </c>
      <c r="AV162" s="5">
        <v>2034.67</v>
      </c>
      <c r="AW162" s="5">
        <v>-2576.3200000000002</v>
      </c>
      <c r="AX162" s="5">
        <v>2629.6164155264623</v>
      </c>
      <c r="AY162" s="5">
        <v>1053.2439089965612</v>
      </c>
      <c r="AZ162" s="5">
        <v>3884.6173951170804</v>
      </c>
      <c r="BA162" s="5">
        <v>6500.8339992791025</v>
      </c>
      <c r="BB162" s="5">
        <v>4011.6761022990459</v>
      </c>
      <c r="BC162" s="5">
        <v>1407.5669901332872</v>
      </c>
      <c r="BD162" s="5">
        <v>1261.3842688510308</v>
      </c>
      <c r="BE162" s="5">
        <v>2471.0132526698094</v>
      </c>
      <c r="BF162" s="5">
        <v>1952.3602379790632</v>
      </c>
      <c r="BG162" s="5">
        <v>1890.8733284553809</v>
      </c>
      <c r="BH162" s="5">
        <v>845.77087285879043</v>
      </c>
      <c r="BI162" s="5">
        <v>-5929.1510923853966</v>
      </c>
      <c r="BJ162" s="5">
        <v>7039.6350089950947</v>
      </c>
      <c r="BK162" s="5">
        <v>2144.5325022373127</v>
      </c>
      <c r="BL162" s="5">
        <v>2314.2318713615368</v>
      </c>
      <c r="BM162" s="5">
        <v>5732.4959012445843</v>
      </c>
      <c r="BN162" s="5">
        <v>1848.0441917170983</v>
      </c>
      <c r="BO162" s="5">
        <v>1781.4883038739695</v>
      </c>
      <c r="BP162" s="5">
        <v>2089.59546388746</v>
      </c>
      <c r="BQ162" s="5">
        <v>1417.8645525362431</v>
      </c>
      <c r="BR162" s="5">
        <v>6043.8988846383927</v>
      </c>
      <c r="BS162" s="5">
        <v>4312.9040763874309</v>
      </c>
      <c r="BT162" s="5">
        <v>1560.5388291106569</v>
      </c>
      <c r="BU162" s="5">
        <v>-4366.1319035630786</v>
      </c>
      <c r="BV162" s="5">
        <v>6718.2449101784714</v>
      </c>
      <c r="BW162" s="5">
        <v>4607.2192820485461</v>
      </c>
      <c r="BX162" s="5">
        <v>3452.7906430211424</v>
      </c>
      <c r="BY162" s="5">
        <v>10309.912996217543</v>
      </c>
      <c r="BZ162" s="5">
        <v>3361.4692245424062</v>
      </c>
      <c r="CA162" s="5">
        <v>903.45419291377493</v>
      </c>
      <c r="CB162" s="5">
        <v>3326.1737801963341</v>
      </c>
      <c r="CC162" s="5">
        <v>2600.7140145019744</v>
      </c>
      <c r="CD162" s="5">
        <v>4081.4865460849355</v>
      </c>
      <c r="CE162" s="5">
        <v>4710.3349643200272</v>
      </c>
      <c r="CF162" s="5">
        <v>2182.7807353358612</v>
      </c>
      <c r="CG162" s="5">
        <v>-7510.697263054466</v>
      </c>
      <c r="CH162" s="5">
        <v>7178.4964996473809</v>
      </c>
      <c r="CI162" s="5">
        <v>4838.3446189626593</v>
      </c>
      <c r="CJ162" s="5">
        <v>5962.1865917674941</v>
      </c>
      <c r="CK162" s="5">
        <v>7561.1757067356039</v>
      </c>
      <c r="CL162" s="5">
        <v>4691.9677548905966</v>
      </c>
      <c r="CM162" s="5">
        <v>5354.1448092052715</v>
      </c>
      <c r="CN162" s="5">
        <v>4047.1090201329098</v>
      </c>
      <c r="CO162" s="5">
        <v>3766.2003857011969</v>
      </c>
      <c r="CP162" s="5">
        <v>4103.0445924649448</v>
      </c>
      <c r="CQ162" s="5">
        <v>5515.1213080743837</v>
      </c>
      <c r="CR162" s="5">
        <v>2476.901222873259</v>
      </c>
      <c r="CS162" s="5">
        <v>-3109.5099549252091</v>
      </c>
      <c r="CT162" s="5">
        <v>8506.9708382730169</v>
      </c>
      <c r="CU162" s="5">
        <v>2127.2807733555114</v>
      </c>
      <c r="CV162" s="5">
        <v>7204.9894454624155</v>
      </c>
      <c r="CW162" s="5">
        <v>14307.88598682629</v>
      </c>
      <c r="CX162" s="5">
        <v>2203.7533887527939</v>
      </c>
      <c r="CY162" s="5">
        <v>6060.0487203179637</v>
      </c>
      <c r="CZ162" s="5">
        <v>5614.7872382838759</v>
      </c>
      <c r="DA162" s="5">
        <v>4508.4885997399178</v>
      </c>
      <c r="DB162" s="5">
        <v>2929.8003344782692</v>
      </c>
      <c r="DC162" s="5">
        <v>6321.8523595957995</v>
      </c>
      <c r="DD162" s="5">
        <v>346.06562893793796</v>
      </c>
      <c r="DE162" s="5">
        <v>-4390.5572324009499</v>
      </c>
      <c r="DF162" s="5">
        <v>3310.5204478514406</v>
      </c>
      <c r="DG162" s="5">
        <v>3271.3280571197361</v>
      </c>
      <c r="DH162" s="5">
        <v>5614.4511725222437</v>
      </c>
      <c r="DI162" s="5">
        <v>16311.854007561136</v>
      </c>
      <c r="DJ162" s="5">
        <v>3145.7279069798606</v>
      </c>
      <c r="DK162" s="5">
        <v>6877.1507097138801</v>
      </c>
      <c r="DL162" s="5">
        <v>3600.9626551364204</v>
      </c>
      <c r="DM162" s="5">
        <v>7227.5732435806103</v>
      </c>
      <c r="DN162" s="5">
        <v>64.636460561019362</v>
      </c>
      <c r="DO162" s="5">
        <v>7766.5723243420298</v>
      </c>
      <c r="DP162" s="5">
        <v>-75.980176823275542</v>
      </c>
      <c r="DQ162" s="5">
        <v>-5763.2270223188361</v>
      </c>
      <c r="DR162" s="5">
        <v>11805.295444482988</v>
      </c>
      <c r="DS162" s="5">
        <v>2659.9430297595227</v>
      </c>
      <c r="DT162" s="5">
        <v>3913.1778479986524</v>
      </c>
      <c r="DU162" s="5">
        <v>14919.05333167682</v>
      </c>
      <c r="DV162" s="5">
        <v>5344.9627649931645</v>
      </c>
      <c r="DW162" s="5">
        <v>5473.7910431722594</v>
      </c>
      <c r="DX162" s="5">
        <v>4951.8970231594667</v>
      </c>
      <c r="DY162" s="5">
        <v>3445.6845204856354</v>
      </c>
      <c r="DZ162" s="5">
        <v>811.78202198326835</v>
      </c>
      <c r="EA162" s="5">
        <v>10017.658066469594</v>
      </c>
      <c r="EB162" s="5">
        <v>4783.6196399449618</v>
      </c>
      <c r="EC162" s="5">
        <v>-8688.1477713173408</v>
      </c>
      <c r="ED162" s="5">
        <v>16705.325920665229</v>
      </c>
      <c r="EE162" s="5">
        <v>4088.205899061848</v>
      </c>
      <c r="EF162" s="5">
        <v>11039.301618103176</v>
      </c>
      <c r="EG162" s="5">
        <v>16860.574191431901</v>
      </c>
      <c r="EH162" s="5">
        <v>4916.4073135593917</v>
      </c>
      <c r="EI162" s="5">
        <v>7067.1279296961293</v>
      </c>
      <c r="EJ162" s="5">
        <v>7774.0754939206208</v>
      </c>
      <c r="EK162" s="5">
        <v>7253.0030895101136</v>
      </c>
      <c r="EL162" s="5">
        <v>5173.4507560368274</v>
      </c>
      <c r="EM162" s="5">
        <v>14465.578095146593</v>
      </c>
      <c r="EN162" s="5">
        <v>-3282.721438304191</v>
      </c>
      <c r="EO162" s="5">
        <v>-20752.406425128353</v>
      </c>
      <c r="EP162" s="5">
        <v>4795.8283049561951</v>
      </c>
      <c r="EQ162" s="5">
        <v>903.3941649524902</v>
      </c>
      <c r="ER162" s="5">
        <v>5815.6950125786279</v>
      </c>
      <c r="ES162" s="5">
        <v>10861.569557813686</v>
      </c>
      <c r="ET162" s="5">
        <v>-290.75533970056495</v>
      </c>
      <c r="EU162" s="5">
        <v>-1136.670781162145</v>
      </c>
      <c r="EV162" s="5">
        <v>1690.757275457627</v>
      </c>
      <c r="EW162" s="5">
        <v>3898.5052068032946</v>
      </c>
      <c r="EX162" s="5">
        <v>-8019.9106101648604</v>
      </c>
      <c r="EY162" s="5">
        <v>11377.066501099918</v>
      </c>
      <c r="EZ162" s="5">
        <v>10712.446888181688</v>
      </c>
      <c r="FA162" s="5">
        <v>1835.2870762227026</v>
      </c>
      <c r="FB162" s="5">
        <v>13537.871679345102</v>
      </c>
      <c r="FC162" s="5">
        <v>-700.98934317864951</v>
      </c>
      <c r="FD162" s="5">
        <v>-3912.2798866033777</v>
      </c>
      <c r="FE162" s="5">
        <v>16528.155844062556</v>
      </c>
      <c r="FF162" s="5">
        <v>-1431.4020607456114</v>
      </c>
      <c r="FG162" s="5">
        <v>745.68049040839151</v>
      </c>
      <c r="FH162" s="5">
        <v>612.7933250184692</v>
      </c>
      <c r="FI162" s="5">
        <v>3457.8595959370077</v>
      </c>
      <c r="FJ162" s="5">
        <v>25593.506199208805</v>
      </c>
      <c r="FK162" s="5">
        <v>7232.9660224147119</v>
      </c>
      <c r="FL162" s="5">
        <v>1654.913210512861</v>
      </c>
      <c r="FM162" s="5">
        <v>15404.180633652226</v>
      </c>
      <c r="FN162" s="5">
        <v>13806.983489299702</v>
      </c>
      <c r="FO162" s="5">
        <v>2530.3032044695283</v>
      </c>
      <c r="FP162" s="5">
        <v>9675.6940403166172</v>
      </c>
      <c r="FQ162" s="5">
        <v>15220.070828300939</v>
      </c>
      <c r="FR162" s="5">
        <v>4452.1048177723324</v>
      </c>
      <c r="FS162" s="5">
        <v>9703.9755686838344</v>
      </c>
      <c r="FT162" s="5">
        <v>10918.212847206467</v>
      </c>
      <c r="FU162" s="5">
        <v>2030.9973807379392</v>
      </c>
      <c r="FV162" s="5">
        <v>5982.1954920993703</v>
      </c>
      <c r="FW162" s="5">
        <v>11403.922657464202</v>
      </c>
      <c r="FX162" s="5">
        <v>4808.1180881682303</v>
      </c>
      <c r="FY162" s="5">
        <v>2502.9190477867842</v>
      </c>
      <c r="FZ162" s="5">
        <v>20233.163682941067</v>
      </c>
      <c r="GA162" s="5">
        <v>5316.5367052672427</v>
      </c>
      <c r="GB162" s="5">
        <v>7456.0591408382343</v>
      </c>
      <c r="GC162" s="5">
        <v>11479.074314603804</v>
      </c>
      <c r="GD162" s="5">
        <v>1557.9513789196003</v>
      </c>
      <c r="GE162" s="5">
        <v>2018.9712407346847</v>
      </c>
      <c r="GF162" s="5">
        <v>3834.6884589216625</v>
      </c>
      <c r="GG162" s="5">
        <v>1172.5887437706174</v>
      </c>
      <c r="GH162" s="5">
        <v>930.55615374201523</v>
      </c>
      <c r="GI162" s="5">
        <v>10060.729382155812</v>
      </c>
      <c r="GJ162" s="5">
        <v>-5875.2765624759741</v>
      </c>
      <c r="GK162" s="5">
        <v>27900.929883056182</v>
      </c>
      <c r="GL162" s="5">
        <v>26088.374050890241</v>
      </c>
      <c r="GM162" s="5">
        <v>-7143.8041271935945</v>
      </c>
      <c r="GN162" s="5">
        <v>1059.3840511609301</v>
      </c>
      <c r="GO162" s="5">
        <v>7064.5469190612457</v>
      </c>
      <c r="GP162" s="5">
        <v>5235.5744399807563</v>
      </c>
      <c r="GQ162" s="5">
        <v>1424.3315183808111</v>
      </c>
      <c r="GR162" s="5">
        <v>3767.5898977048346</v>
      </c>
      <c r="GS162" s="5">
        <v>-54.565306563733884</v>
      </c>
      <c r="GT162" s="5">
        <v>-10760.025239618122</v>
      </c>
      <c r="GU162" s="5">
        <v>5256.9282413050714</v>
      </c>
      <c r="GV162" s="5">
        <v>28607.996928648405</v>
      </c>
      <c r="GW162" s="5">
        <v>14744.371328635107</v>
      </c>
      <c r="GX162" s="5">
        <v>12549.082672597309</v>
      </c>
      <c r="GY162" s="5">
        <v>-3389.4807471730892</v>
      </c>
      <c r="GZ162" s="5">
        <v>3161.531215128874</v>
      </c>
      <c r="HA162" s="5">
        <v>16854.343828039728</v>
      </c>
      <c r="HB162" s="5">
        <v>-11073.365594723693</v>
      </c>
      <c r="HC162" s="5">
        <v>-2732.2212071427543</v>
      </c>
      <c r="HD162" s="5">
        <v>-1894.9636430913915</v>
      </c>
      <c r="HE162" s="5">
        <v>-11950.773546802138</v>
      </c>
      <c r="HF162" s="5">
        <v>-20994.73910155633</v>
      </c>
      <c r="HG162" s="5">
        <v>4903.1143400062256</v>
      </c>
      <c r="HH162" s="5">
        <v>-6658.878180088931</v>
      </c>
      <c r="HI162" s="5">
        <v>754.64587168323851</v>
      </c>
      <c r="HJ162" s="5">
        <v>10075.091839134058</v>
      </c>
      <c r="HK162" s="5">
        <v>-6671.4124564234226</v>
      </c>
      <c r="HL162" s="5">
        <v>1482.662286076185</v>
      </c>
      <c r="HM162" s="5">
        <v>10637.651207343899</v>
      </c>
      <c r="HN162" s="5">
        <v>-8868.6954310320889</v>
      </c>
      <c r="HO162" s="5">
        <v>-8566.157633528077</v>
      </c>
      <c r="HP162" s="5">
        <v>-6039.9000075109761</v>
      </c>
      <c r="HQ162" s="5">
        <v>-6933.7370873206919</v>
      </c>
      <c r="HR162" s="5">
        <v>-6840.1407111640074</v>
      </c>
      <c r="HS162" s="5">
        <v>-12316.382418014469</v>
      </c>
      <c r="HT162" s="5">
        <v>-21670.565385115831</v>
      </c>
      <c r="HU162" s="5">
        <v>-60943.994196243453</v>
      </c>
      <c r="HV162" s="5">
        <v>20898.515471067429</v>
      </c>
      <c r="HW162" s="5">
        <v>-26432.762765614163</v>
      </c>
      <c r="HX162" s="5">
        <v>-8944.4015829290365</v>
      </c>
      <c r="HY162" s="5">
        <v>8714.3216983352722</v>
      </c>
      <c r="HZ162" s="5">
        <v>-17766.351016964327</v>
      </c>
      <c r="IA162" s="5">
        <v>-10450.530963006679</v>
      </c>
      <c r="IB162" s="5">
        <v>-11852.889486659085</v>
      </c>
      <c r="IC162" s="5">
        <v>-22142.632933645138</v>
      </c>
      <c r="ID162" s="5">
        <v>-26499.089287216226</v>
      </c>
      <c r="IE162" s="5">
        <v>39127.343394807904</v>
      </c>
      <c r="IF162" s="5">
        <v>-39876.404501218996</v>
      </c>
      <c r="IG162" s="5">
        <v>-64248.474423679378</v>
      </c>
      <c r="IH162" s="5">
        <v>26292.564963110748</v>
      </c>
      <c r="II162" s="5">
        <v>-28769.478494173603</v>
      </c>
      <c r="IJ162" s="5">
        <v>-11685.925262485758</v>
      </c>
      <c r="IK162" s="5">
        <v>11451.275582059188</v>
      </c>
      <c r="IL162" s="5">
        <v>-32105.536928140144</v>
      </c>
      <c r="IM162" s="5">
        <v>-19937.320932033061</v>
      </c>
      <c r="IN162" s="5">
        <v>-13977.33688096974</v>
      </c>
      <c r="IO162" s="5">
        <v>-9916.1964095255044</v>
      </c>
      <c r="IP162" s="5">
        <v>-22226.949992831047</v>
      </c>
      <c r="IQ162" s="5">
        <v>4967.3146800591503</v>
      </c>
      <c r="IR162" s="5">
        <v>-366.44586871335991</v>
      </c>
      <c r="IS162" s="5">
        <v>-22168.170034513943</v>
      </c>
      <c r="IT162" s="5">
        <v>36530.040719285353</v>
      </c>
      <c r="IU162" s="5">
        <v>-19004.784536946165</v>
      </c>
      <c r="IV162" s="5">
        <v>-25531.204254233569</v>
      </c>
      <c r="IW162" s="5">
        <v>5360.0525568498588</v>
      </c>
      <c r="IX162" s="5">
        <v>-11120.266668574706</v>
      </c>
      <c r="IY162" s="5">
        <v>-14951.460708087485</v>
      </c>
      <c r="IZ162" s="5">
        <v>-2676.9358426876097</v>
      </c>
      <c r="JA162" s="5">
        <v>-20850.509713518837</v>
      </c>
      <c r="JB162" s="5">
        <v>-24291.85714291942</v>
      </c>
      <c r="JC162" s="5">
        <v>10197.069101822235</v>
      </c>
      <c r="JD162" s="5">
        <v>-17072.699792953477</v>
      </c>
      <c r="JE162" s="5">
        <v>-32754.810902233068</v>
      </c>
      <c r="JF162" s="5">
        <v>35606.949101173275</v>
      </c>
      <c r="JG162" s="5">
        <v>-20612.48134061402</v>
      </c>
      <c r="JH162" s="5">
        <v>-20399.609487351685</v>
      </c>
      <c r="JI162" s="5">
        <v>6132.955930801787</v>
      </c>
      <c r="JJ162" s="5">
        <v>-13189.834955770892</v>
      </c>
      <c r="JK162" s="5">
        <v>-12212.154142693045</v>
      </c>
      <c r="JL162" s="5">
        <v>-1401.5954246284646</v>
      </c>
      <c r="JM162" s="5">
        <v>-16459.373089643763</v>
      </c>
      <c r="JN162" s="5">
        <v>-20631.078581159501</v>
      </c>
      <c r="JO162" s="5">
        <v>8544.8139491556267</v>
      </c>
      <c r="JP162" s="5">
        <v>-18177.163943107647</v>
      </c>
      <c r="JQ162" s="5">
        <v>-16100.332697823105</v>
      </c>
      <c r="JR162" s="5">
        <v>45469.231582879715</v>
      </c>
      <c r="JS162" s="5">
        <v>-26892.930760990639</v>
      </c>
      <c r="JT162" s="5">
        <v>-21380.172436473855</v>
      </c>
      <c r="JU162" s="5">
        <v>-92164.875190763487</v>
      </c>
      <c r="JV162" s="5">
        <v>-127092.21683365769</v>
      </c>
      <c r="JW162" s="5">
        <v>-195180.00148837749</v>
      </c>
      <c r="JX162" s="5">
        <v>-88141.231793048035</v>
      </c>
      <c r="JY162" s="5">
        <v>-96471.06440609241</v>
      </c>
      <c r="JZ162" s="5">
        <v>-75147.668332530331</v>
      </c>
      <c r="KA162" s="5">
        <v>-3209.9341858731732</v>
      </c>
      <c r="KB162" s="5">
        <v>-20393.508010496393</v>
      </c>
      <c r="KC162" s="5">
        <v>-44661.493830894113</v>
      </c>
      <c r="KD162" s="5">
        <v>43156.411333402466</v>
      </c>
      <c r="KE162" s="5">
        <v>-22508.138658340853</v>
      </c>
      <c r="KF162" s="5">
        <v>3938.2727389712481</v>
      </c>
      <c r="KG162" s="5">
        <v>16265.050716379941</v>
      </c>
      <c r="KH162" s="5">
        <v>-20923.689474588602</v>
      </c>
      <c r="KI162" s="5">
        <v>-75082.661496942441</v>
      </c>
      <c r="KJ162" s="5">
        <v>-16842.323220843238</v>
      </c>
      <c r="KK162" s="5">
        <v>-11092.315673932444</v>
      </c>
      <c r="KL162" s="5">
        <v>708.28648510699986</v>
      </c>
      <c r="KM162" s="5">
        <v>29042.398709746252</v>
      </c>
      <c r="KN162" s="5">
        <v>3528.6990935436806</v>
      </c>
      <c r="KO162" s="5">
        <v>13937.833565707833</v>
      </c>
      <c r="KP162" s="5">
        <v>77429.542234533612</v>
      </c>
      <c r="KQ162" s="14">
        <f>KQ157+KQ158+KQ161</f>
        <v>-21276.037943184889</v>
      </c>
      <c r="KR162" s="14">
        <f>KR157+KR158+KR161</f>
        <v>-5751.4790828614932</v>
      </c>
    </row>
    <row r="163" spans="1:304" x14ac:dyDescent="0.2">
      <c r="A163" s="3" t="s">
        <v>161</v>
      </c>
      <c r="B163" s="5">
        <v>-1623.96</v>
      </c>
      <c r="C163" s="5">
        <v>-1502.96</v>
      </c>
      <c r="D163" s="5">
        <v>-1611.45</v>
      </c>
      <c r="E163" s="5">
        <v>-1608.89</v>
      </c>
      <c r="F163" s="5">
        <v>-1556.99</v>
      </c>
      <c r="G163" s="5">
        <v>-1516.2</v>
      </c>
      <c r="H163" s="5">
        <v>-1526.68</v>
      </c>
      <c r="I163" s="5">
        <v>-1608.49</v>
      </c>
      <c r="J163" s="5">
        <v>-1411.54</v>
      </c>
      <c r="K163" s="5">
        <v>-1426.44</v>
      </c>
      <c r="L163" s="5">
        <v>-1863.69</v>
      </c>
      <c r="M163" s="5">
        <v>-1674.23</v>
      </c>
      <c r="N163" s="5">
        <v>-3358.52</v>
      </c>
      <c r="O163" s="5">
        <v>-3347.94</v>
      </c>
      <c r="P163" s="5">
        <v>-3305.03</v>
      </c>
      <c r="Q163" s="5">
        <v>-4181.8599999999997</v>
      </c>
      <c r="R163" s="5">
        <v>-3497.74</v>
      </c>
      <c r="S163" s="5">
        <v>-3969.04</v>
      </c>
      <c r="T163" s="5">
        <v>-3531.54</v>
      </c>
      <c r="U163" s="5">
        <v>-3710.61</v>
      </c>
      <c r="V163" s="5">
        <v>-5155.91</v>
      </c>
      <c r="W163" s="5">
        <v>-5600.76</v>
      </c>
      <c r="X163" s="5">
        <v>-5444.3</v>
      </c>
      <c r="Y163" s="5">
        <v>-5038.25</v>
      </c>
      <c r="Z163" s="5">
        <v>-2532.73</v>
      </c>
      <c r="AA163" s="5">
        <v>-4193.8</v>
      </c>
      <c r="AB163" s="5">
        <v>-8913.42</v>
      </c>
      <c r="AC163" s="5">
        <v>-3729.17</v>
      </c>
      <c r="AD163" s="5">
        <v>-5020.9799999999996</v>
      </c>
      <c r="AE163" s="5">
        <v>-4050.01</v>
      </c>
      <c r="AF163" s="5">
        <v>-5934.06</v>
      </c>
      <c r="AG163" s="5">
        <v>-4528.1000000000004</v>
      </c>
      <c r="AH163" s="5">
        <v>-930.58</v>
      </c>
      <c r="AI163" s="5">
        <v>-4769.72</v>
      </c>
      <c r="AJ163" s="5">
        <v>14.25</v>
      </c>
      <c r="AK163" s="5">
        <v>-4419.7700000000004</v>
      </c>
      <c r="AL163" s="5">
        <v>-2132.58</v>
      </c>
      <c r="AM163" s="5">
        <v>-5275.21</v>
      </c>
      <c r="AN163" s="5">
        <v>-4130.8500000000004</v>
      </c>
      <c r="AO163" s="5">
        <v>-3595.75</v>
      </c>
      <c r="AP163" s="5">
        <v>-5443.6</v>
      </c>
      <c r="AQ163" s="5">
        <v>-4810.8599999999997</v>
      </c>
      <c r="AR163" s="5">
        <v>-4136.96</v>
      </c>
      <c r="AS163" s="5">
        <v>-3146.33</v>
      </c>
      <c r="AT163" s="5">
        <v>-1762.18</v>
      </c>
      <c r="AU163" s="5">
        <v>-4262.96</v>
      </c>
      <c r="AV163" s="5">
        <v>-3413.07</v>
      </c>
      <c r="AW163" s="5">
        <v>-3336.68</v>
      </c>
      <c r="AX163" s="5">
        <v>-5849.4570542991614</v>
      </c>
      <c r="AY163" s="5">
        <v>-2107.6625470922863</v>
      </c>
      <c r="AZ163" s="5">
        <v>-1361.4684712097178</v>
      </c>
      <c r="BA163" s="5">
        <v>-5563.6136632458374</v>
      </c>
      <c r="BB163" s="5">
        <v>21.068099987285905</v>
      </c>
      <c r="BC163" s="5">
        <v>-5127.57635369937</v>
      </c>
      <c r="BD163" s="5">
        <v>-3939.7437884118162</v>
      </c>
      <c r="BE163" s="5">
        <v>-3421.4668052196671</v>
      </c>
      <c r="BF163" s="5">
        <v>-1209.2141848818942</v>
      </c>
      <c r="BG163" s="5">
        <v>-5140.3011921796815</v>
      </c>
      <c r="BH163" s="5">
        <v>-5861.1343187728544</v>
      </c>
      <c r="BI163" s="5">
        <v>-7692.4740317370261</v>
      </c>
      <c r="BJ163" s="5">
        <v>-5195.5977613385421</v>
      </c>
      <c r="BK163" s="5">
        <v>-6047.0858632180334</v>
      </c>
      <c r="BL163" s="5">
        <v>-5104.3553151953256</v>
      </c>
      <c r="BM163" s="5">
        <v>-5457.7863992510429</v>
      </c>
      <c r="BN163" s="5">
        <v>-4302.928782554156</v>
      </c>
      <c r="BO163" s="5">
        <v>175.40902548802615</v>
      </c>
      <c r="BP163" s="5">
        <v>5847.65813813354</v>
      </c>
      <c r="BQ163" s="5">
        <v>-9907.8136694245713</v>
      </c>
      <c r="BR163" s="5">
        <v>2424.3040305580216</v>
      </c>
      <c r="BS163" s="5">
        <v>-11231.773319005286</v>
      </c>
      <c r="BT163" s="5">
        <v>-1198.9879365209117</v>
      </c>
      <c r="BU163" s="5">
        <v>-1949.2899661006868</v>
      </c>
      <c r="BV163" s="5">
        <v>-11485.384375803489</v>
      </c>
      <c r="BW163" s="5">
        <v>-7324.9301493356079</v>
      </c>
      <c r="BX163" s="5">
        <v>-7910.7742107413669</v>
      </c>
      <c r="BY163" s="5">
        <v>-3838.5553678570068</v>
      </c>
      <c r="BZ163" s="5">
        <v>-10008.179925917861</v>
      </c>
      <c r="CA163" s="5">
        <v>-8629.9544326633368</v>
      </c>
      <c r="CB163" s="5">
        <v>-13515.517562881167</v>
      </c>
      <c r="CC163" s="5">
        <v>-11339.359746848389</v>
      </c>
      <c r="CD163" s="5">
        <v>-8452.7308850353074</v>
      </c>
      <c r="CE163" s="5">
        <v>-5463.8097270190665</v>
      </c>
      <c r="CF163" s="5">
        <v>-7252.846430414249</v>
      </c>
      <c r="CG163" s="5">
        <v>-5674.3825685374541</v>
      </c>
      <c r="CH163" s="5">
        <v>-7702.4587384677234</v>
      </c>
      <c r="CI163" s="5">
        <v>-6403.0816290775547</v>
      </c>
      <c r="CJ163" s="5">
        <v>-5900.4331933026806</v>
      </c>
      <c r="CK163" s="5">
        <v>-6042.3115925301099</v>
      </c>
      <c r="CL163" s="5">
        <v>-5313.0351054262719</v>
      </c>
      <c r="CM163" s="5">
        <v>-5492.073557658643</v>
      </c>
      <c r="CN163" s="5">
        <v>-6517.1035867211313</v>
      </c>
      <c r="CO163" s="5">
        <v>-7680.0199391875758</v>
      </c>
      <c r="CP163" s="5">
        <v>-5619.7580201520705</v>
      </c>
      <c r="CQ163" s="5">
        <v>-8703.315004911401</v>
      </c>
      <c r="CR163" s="5">
        <v>-7297.0712712185823</v>
      </c>
      <c r="CS163" s="5">
        <v>-6747.8549382086248</v>
      </c>
      <c r="CT163" s="5">
        <v>-9722.5279289758237</v>
      </c>
      <c r="CU163" s="5">
        <v>-8279.3489127259982</v>
      </c>
      <c r="CV163" s="5">
        <v>-9983.6605635323504</v>
      </c>
      <c r="CW163" s="5">
        <v>-8873.7905038516274</v>
      </c>
      <c r="CX163" s="5">
        <v>-11204.778507854902</v>
      </c>
      <c r="CY163" s="5">
        <v>-13980.688156531274</v>
      </c>
      <c r="CZ163" s="5">
        <v>-11183.455576790959</v>
      </c>
      <c r="DA163" s="5">
        <v>-12391.902535761134</v>
      </c>
      <c r="DB163" s="5">
        <v>-15242.255992022925</v>
      </c>
      <c r="DC163" s="5">
        <v>-11032.114466995114</v>
      </c>
      <c r="DD163" s="5">
        <v>-9779.1066781753889</v>
      </c>
      <c r="DE163" s="5">
        <v>-7351.7424401528951</v>
      </c>
      <c r="DF163" s="5">
        <v>-16264.106935481499</v>
      </c>
      <c r="DG163" s="5">
        <v>-9987.9863654244327</v>
      </c>
      <c r="DH163" s="5">
        <v>-10986.087190233604</v>
      </c>
      <c r="DI163" s="5">
        <v>-12793.232067410223</v>
      </c>
      <c r="DJ163" s="5">
        <v>-4371.0034719096739</v>
      </c>
      <c r="DK163" s="5">
        <v>-14658.533491603783</v>
      </c>
      <c r="DL163" s="5">
        <v>-9434.1926163254466</v>
      </c>
      <c r="DM163" s="5">
        <v>-13370.473330379507</v>
      </c>
      <c r="DN163" s="5">
        <v>-7677.8243979537274</v>
      </c>
      <c r="DO163" s="5">
        <v>-10565.939138835582</v>
      </c>
      <c r="DP163" s="5">
        <v>-7974.9571777966512</v>
      </c>
      <c r="DQ163" s="5">
        <v>-7742.2793236145753</v>
      </c>
      <c r="DR163" s="5">
        <v>-11220.82184325235</v>
      </c>
      <c r="DS163" s="5">
        <v>-7702.3897443226078</v>
      </c>
      <c r="DT163" s="5">
        <v>-11870.800329207512</v>
      </c>
      <c r="DU163" s="5">
        <v>-10568.78018489947</v>
      </c>
      <c r="DV163" s="5">
        <v>-15185.986623421633</v>
      </c>
      <c r="DW163" s="5">
        <v>-8247.6809297547243</v>
      </c>
      <c r="DX163" s="5">
        <v>-11756.294105644492</v>
      </c>
      <c r="DY163" s="5">
        <v>-7561.9064694555836</v>
      </c>
      <c r="DZ163" s="5">
        <v>-9622.4494125755191</v>
      </c>
      <c r="EA163" s="5">
        <v>-10899.298459986665</v>
      </c>
      <c r="EB163" s="5">
        <v>-7240.294506936646</v>
      </c>
      <c r="EC163" s="5">
        <v>-7168.9993109423385</v>
      </c>
      <c r="ED163" s="5">
        <v>-6469.1652427512472</v>
      </c>
      <c r="EE163" s="5">
        <v>-10407.003467765157</v>
      </c>
      <c r="EF163" s="5">
        <v>-7795.1808463011721</v>
      </c>
      <c r="EG163" s="5">
        <v>-10473.09047501973</v>
      </c>
      <c r="EH163" s="5">
        <v>-10396.751270264887</v>
      </c>
      <c r="EI163" s="5">
        <v>-8214.8321400477253</v>
      </c>
      <c r="EJ163" s="5">
        <v>-9882.7725752539664</v>
      </c>
      <c r="EK163" s="5">
        <v>-5727.4084540691256</v>
      </c>
      <c r="EL163" s="5">
        <v>-4160.2467741129531</v>
      </c>
      <c r="EM163" s="5">
        <v>-3478.8394095700764</v>
      </c>
      <c r="EN163" s="5">
        <v>-4884.7478822961202</v>
      </c>
      <c r="EO163" s="5">
        <v>-14308.641598965052</v>
      </c>
      <c r="EP163" s="5">
        <v>-14339.684843735962</v>
      </c>
      <c r="EQ163" s="5">
        <v>-7867.871062535758</v>
      </c>
      <c r="ER163" s="5">
        <v>-13197.077846336299</v>
      </c>
      <c r="ES163" s="5">
        <v>-13949.878915085545</v>
      </c>
      <c r="ET163" s="5">
        <v>-11172.97184923549</v>
      </c>
      <c r="EU163" s="5">
        <v>-10666.631595741987</v>
      </c>
      <c r="EV163" s="5">
        <v>-14815.378500174107</v>
      </c>
      <c r="EW163" s="5">
        <v>-13191.383643272471</v>
      </c>
      <c r="EX163" s="5">
        <v>-14336.050053030634</v>
      </c>
      <c r="EY163" s="5">
        <v>-11491.285752656395</v>
      </c>
      <c r="EZ163" s="5">
        <v>-12984.320889520861</v>
      </c>
      <c r="FA163" s="5">
        <v>-11793.865197504228</v>
      </c>
      <c r="FB163" s="5">
        <v>-11757.540019225575</v>
      </c>
      <c r="FC163" s="5">
        <v>-8150.583402221946</v>
      </c>
      <c r="FD163" s="5">
        <v>-10698.730653468258</v>
      </c>
      <c r="FE163" s="5">
        <v>-9473.6731865160673</v>
      </c>
      <c r="FF163" s="5">
        <v>-10874.472255739849</v>
      </c>
      <c r="FG163" s="5">
        <v>-7158.9846940673306</v>
      </c>
      <c r="FH163" s="5">
        <v>-13208.675086310826</v>
      </c>
      <c r="FI163" s="5">
        <v>-12589.29190591001</v>
      </c>
      <c r="FJ163" s="5">
        <v>-9393.8922293614105</v>
      </c>
      <c r="FK163" s="5">
        <v>-8998.5655876061282</v>
      </c>
      <c r="FL163" s="5">
        <v>-11631.045206443732</v>
      </c>
      <c r="FM163" s="5">
        <v>-10573.288303244408</v>
      </c>
      <c r="FN163" s="5">
        <v>-14830.927615575303</v>
      </c>
      <c r="FO163" s="5">
        <v>-12400.482742831118</v>
      </c>
      <c r="FP163" s="5">
        <v>-13644.921617564491</v>
      </c>
      <c r="FQ163" s="5">
        <v>-14405.641130238648</v>
      </c>
      <c r="FR163" s="5">
        <v>-17409.595966092398</v>
      </c>
      <c r="FS163" s="5">
        <v>-16329.51774415261</v>
      </c>
      <c r="FT163" s="5">
        <v>-16755.376073749128</v>
      </c>
      <c r="FU163" s="5">
        <v>-19244.087768865855</v>
      </c>
      <c r="FV163" s="5">
        <v>-11454.138381950035</v>
      </c>
      <c r="FW163" s="5">
        <v>-14524.724319196201</v>
      </c>
      <c r="FX163" s="5">
        <v>-13579.708858692342</v>
      </c>
      <c r="FY163" s="5">
        <v>-15973.947249456183</v>
      </c>
      <c r="FZ163" s="5">
        <v>-18048.724247440769</v>
      </c>
      <c r="GA163" s="5">
        <v>-14362.305326904356</v>
      </c>
      <c r="GB163" s="5">
        <v>-17792.350594285668</v>
      </c>
      <c r="GC163" s="5">
        <v>-11751.373991140728</v>
      </c>
      <c r="GD163" s="5">
        <v>-11097.635185854653</v>
      </c>
      <c r="GE163" s="5">
        <v>-9197.6304864785234</v>
      </c>
      <c r="GF163" s="5">
        <v>-11372.039269513501</v>
      </c>
      <c r="GG163" s="5">
        <v>-9302.7020273715661</v>
      </c>
      <c r="GH163" s="5">
        <v>-4805.0726643335511</v>
      </c>
      <c r="GI163" s="5">
        <v>-9813.301848947016</v>
      </c>
      <c r="GJ163" s="5">
        <v>-14670.494276545653</v>
      </c>
      <c r="GK163" s="5">
        <v>-15054.002684108207</v>
      </c>
      <c r="GL163" s="5">
        <v>-16627.855029035964</v>
      </c>
      <c r="GM163" s="5">
        <v>-15803.549436037694</v>
      </c>
      <c r="GN163" s="5">
        <v>-15412.640243662327</v>
      </c>
      <c r="GO163" s="5">
        <v>-13690.34229849256</v>
      </c>
      <c r="GP163" s="5">
        <v>-17221.59472238176</v>
      </c>
      <c r="GQ163" s="5">
        <v>-12852.919487998844</v>
      </c>
      <c r="GR163" s="5">
        <v>-16585.290891612254</v>
      </c>
      <c r="GS163" s="5">
        <v>-18041.337530441113</v>
      </c>
      <c r="GT163" s="5">
        <v>-8891.5112119604019</v>
      </c>
      <c r="GU163" s="5">
        <v>-7869.4218519692113</v>
      </c>
      <c r="GV163" s="5">
        <v>-23404.307825253472</v>
      </c>
      <c r="GW163" s="5">
        <v>-19444.880121294012</v>
      </c>
      <c r="GX163" s="5">
        <v>-23632.220348737526</v>
      </c>
      <c r="GY163" s="5">
        <v>-6726.0949209650207</v>
      </c>
      <c r="GZ163" s="5">
        <v>-9290.6074011326837</v>
      </c>
      <c r="HA163" s="5">
        <v>-10745.919234753746</v>
      </c>
      <c r="HB163" s="5">
        <v>-15864.282383806496</v>
      </c>
      <c r="HC163" s="5">
        <v>-17857.545567407713</v>
      </c>
      <c r="HD163" s="5">
        <v>-27921.46901213059</v>
      </c>
      <c r="HE163" s="5">
        <v>-16581.06147912674</v>
      </c>
      <c r="HF163" s="5">
        <v>-39921.446235035917</v>
      </c>
      <c r="HG163" s="5">
        <v>-18008.925359093613</v>
      </c>
      <c r="HH163" s="5">
        <v>-26865.075220794799</v>
      </c>
      <c r="HI163" s="5">
        <v>-37655.56816586986</v>
      </c>
      <c r="HJ163" s="5">
        <v>-12104.406489746989</v>
      </c>
      <c r="HK163" s="5">
        <v>-48821.464079595928</v>
      </c>
      <c r="HL163" s="5">
        <v>-62230.923627777243</v>
      </c>
      <c r="HM163" s="5">
        <v>7487.5541444649607</v>
      </c>
      <c r="HN163" s="5">
        <v>-43822.936963729953</v>
      </c>
      <c r="HO163" s="5">
        <v>-21131.5668492283</v>
      </c>
      <c r="HP163" s="5">
        <v>-54665.736498186772</v>
      </c>
      <c r="HQ163" s="5">
        <v>-41742.748677079602</v>
      </c>
      <c r="HR163" s="5">
        <v>-63019.86667447308</v>
      </c>
      <c r="HS163" s="5">
        <v>-6267.5339928555286</v>
      </c>
      <c r="HT163" s="5">
        <v>-9752.275959237897</v>
      </c>
      <c r="HU163" s="5">
        <v>-41168.518027164559</v>
      </c>
      <c r="HV163" s="5">
        <v>-48877.745050614387</v>
      </c>
      <c r="HW163" s="5">
        <v>-17309.369729149916</v>
      </c>
      <c r="HX163" s="5">
        <v>8147.5532625353262</v>
      </c>
      <c r="HY163" s="5">
        <v>-16626.928234892803</v>
      </c>
      <c r="HZ163" s="5">
        <v>-35490.244493653903</v>
      </c>
      <c r="IA163" s="5">
        <v>-14743.818511668842</v>
      </c>
      <c r="IB163" s="5">
        <v>-28299.138436795354</v>
      </c>
      <c r="IC163" s="5">
        <v>-35921.239808462386</v>
      </c>
      <c r="ID163" s="5">
        <v>-33232.48550391561</v>
      </c>
      <c r="IE163" s="5">
        <v>-31010.73305224007</v>
      </c>
      <c r="IF163" s="5">
        <v>-35627.779105972812</v>
      </c>
      <c r="IG163" s="5">
        <v>-29370.213240907877</v>
      </c>
      <c r="IH163" s="5">
        <v>-29018.987914310736</v>
      </c>
      <c r="II163" s="5">
        <v>-23671.965147741743</v>
      </c>
      <c r="IJ163" s="5">
        <v>-36940.773801218093</v>
      </c>
      <c r="IK163" s="5">
        <v>-23299.288414453709</v>
      </c>
      <c r="IL163" s="5">
        <v>-32157.223065321989</v>
      </c>
      <c r="IM163" s="5">
        <v>-28137.716351309398</v>
      </c>
      <c r="IN163" s="5">
        <v>-25522.28394557926</v>
      </c>
      <c r="IO163" s="5">
        <v>-33710.110649729446</v>
      </c>
      <c r="IP163" s="5">
        <v>-26699.239843255109</v>
      </c>
      <c r="IQ163" s="5">
        <v>-29594.738456311617</v>
      </c>
      <c r="IR163" s="5">
        <v>-24715.540000357098</v>
      </c>
      <c r="IS163" s="5">
        <v>-27439.426479455469</v>
      </c>
      <c r="IT163" s="5">
        <v>-23251.420532182692</v>
      </c>
      <c r="IU163" s="5">
        <v>-22109.292534114313</v>
      </c>
      <c r="IV163" s="5">
        <v>-27296.109670048256</v>
      </c>
      <c r="IW163" s="5">
        <v>-24090.565048787754</v>
      </c>
      <c r="IX163" s="5">
        <v>-35091.969072418811</v>
      </c>
      <c r="IY163" s="5">
        <v>-38880.437772226775</v>
      </c>
      <c r="IZ163" s="5">
        <v>-20363.653945221748</v>
      </c>
      <c r="JA163" s="5">
        <v>-49226.433981029215</v>
      </c>
      <c r="JB163" s="5">
        <v>-9155.0709272704553</v>
      </c>
      <c r="JC163" s="5">
        <v>-10426.47376510106</v>
      </c>
      <c r="JD163" s="5">
        <v>-28726.642797753833</v>
      </c>
      <c r="JE163" s="5">
        <v>-21689.060082565626</v>
      </c>
      <c r="JF163" s="5">
        <v>-17961.655545294729</v>
      </c>
      <c r="JG163" s="5">
        <v>-25395.701239055445</v>
      </c>
      <c r="JH163" s="5">
        <v>-37307.240836144352</v>
      </c>
      <c r="JI163" s="5">
        <v>-29013.509038437976</v>
      </c>
      <c r="JJ163" s="5">
        <v>-29962.433238740912</v>
      </c>
      <c r="JK163" s="5">
        <v>-12678.401184861832</v>
      </c>
      <c r="JL163" s="5">
        <v>-22680.476029375568</v>
      </c>
      <c r="JM163" s="5">
        <v>-45375.850319605568</v>
      </c>
      <c r="JN163" s="5">
        <v>-20625.017505623469</v>
      </c>
      <c r="JO163" s="5">
        <v>-15570.564718149628</v>
      </c>
      <c r="JP163" s="5">
        <v>-32656.477440254865</v>
      </c>
      <c r="JQ163" s="5">
        <v>-20887.737676446275</v>
      </c>
      <c r="JR163" s="5">
        <v>-32603.032745252414</v>
      </c>
      <c r="JS163" s="5">
        <v>-24651.694165857218</v>
      </c>
      <c r="JT163" s="5">
        <v>-51442.847935736092</v>
      </c>
      <c r="JU163" s="5">
        <v>-17348.196809111156</v>
      </c>
      <c r="JV163" s="5">
        <v>-5708.8572304455174</v>
      </c>
      <c r="JW163" s="5">
        <v>-17808.369285894689</v>
      </c>
      <c r="JX163" s="5">
        <v>-2868.9713926520089</v>
      </c>
      <c r="JY163" s="5">
        <v>-30486.531059078698</v>
      </c>
      <c r="JZ163" s="5">
        <v>-34614.121060217876</v>
      </c>
      <c r="KA163" s="5">
        <v>-30071.039309359807</v>
      </c>
      <c r="KB163" s="5">
        <v>1223.5553969727698</v>
      </c>
      <c r="KC163" s="5">
        <v>-20277.119303040196</v>
      </c>
      <c r="KD163" s="5">
        <v>-38359.473305922118</v>
      </c>
      <c r="KE163" s="5">
        <v>-25508.225422901698</v>
      </c>
      <c r="KF163" s="5">
        <v>-45947.892818344619</v>
      </c>
      <c r="KG163" s="5">
        <v>8383.6074250528145</v>
      </c>
      <c r="KH163" s="5">
        <v>-18528.94703340358</v>
      </c>
      <c r="KI163" s="5">
        <v>-6191.3539780401552</v>
      </c>
      <c r="KJ163" s="5">
        <v>-42409.527824899611</v>
      </c>
      <c r="KK163" s="5">
        <v>-42646.914484283494</v>
      </c>
      <c r="KL163" s="5">
        <v>-51203.170007971996</v>
      </c>
      <c r="KM163" s="5">
        <v>-56908.488665221914</v>
      </c>
      <c r="KN163" s="5">
        <v>-37072.517351613511</v>
      </c>
      <c r="KO163" s="5">
        <v>-50889.331701749914</v>
      </c>
      <c r="KP163" s="5">
        <v>-12563.953241335039</v>
      </c>
      <c r="KQ163" s="14">
        <f>-55509-KQ162</f>
        <v>-34232.962056815115</v>
      </c>
      <c r="KR163" s="14">
        <f>-50424-KR162</f>
        <v>-44672.520917138507</v>
      </c>
    </row>
    <row r="164" spans="1:304" x14ac:dyDescent="0.2">
      <c r="A164" t="s">
        <v>162</v>
      </c>
      <c r="B164" s="2">
        <v>-2736.9599999999973</v>
      </c>
      <c r="C164" s="2">
        <v>-875.96000000000231</v>
      </c>
      <c r="D164" s="2">
        <v>-573.45000000000277</v>
      </c>
      <c r="E164" s="2">
        <v>-1482.890000000001</v>
      </c>
      <c r="F164" s="2">
        <v>-843.99000000000137</v>
      </c>
      <c r="G164" s="2">
        <v>-1837.1999999999987</v>
      </c>
      <c r="H164" s="2">
        <v>-2133.6800000000003</v>
      </c>
      <c r="I164" s="2">
        <v>457.51000000000136</v>
      </c>
      <c r="J164" s="2">
        <v>-2432.5400000000022</v>
      </c>
      <c r="K164" s="2">
        <v>-2975.44</v>
      </c>
      <c r="L164" s="2">
        <v>-1919.7999999999979</v>
      </c>
      <c r="M164" s="2">
        <v>-3952.6299999999983</v>
      </c>
      <c r="N164" s="2">
        <v>-3115.1165532591053</v>
      </c>
      <c r="O164" s="2">
        <v>-3279.8105469378288</v>
      </c>
      <c r="P164" s="2">
        <v>67.377590861945009</v>
      </c>
      <c r="Q164" s="2">
        <v>-3082.8762161892291</v>
      </c>
      <c r="R164" s="2">
        <v>-3711.8463174536823</v>
      </c>
      <c r="S164" s="2">
        <v>-6376.2047648986027</v>
      </c>
      <c r="T164" s="2">
        <v>-3100.9645652521194</v>
      </c>
      <c r="U164" s="2">
        <v>778.08759193827564</v>
      </c>
      <c r="V164" s="2">
        <v>-6378.130056277394</v>
      </c>
      <c r="W164" s="2">
        <v>-5635.9543031069352</v>
      </c>
      <c r="X164" s="2">
        <v>-7011.7893022240369</v>
      </c>
      <c r="Y164" s="2">
        <v>-4252.7698369766767</v>
      </c>
      <c r="Z164" s="2">
        <v>-377.90999999999985</v>
      </c>
      <c r="AA164" s="2">
        <v>-2417.4900000000002</v>
      </c>
      <c r="AB164" s="2">
        <v>-5530.05</v>
      </c>
      <c r="AC164" s="2">
        <v>-2479.7200000000003</v>
      </c>
      <c r="AD164" s="2">
        <v>-4963.3599999999997</v>
      </c>
      <c r="AE164" s="2">
        <v>-135.36000000000013</v>
      </c>
      <c r="AF164" s="2">
        <v>-2203.7800000000002</v>
      </c>
      <c r="AG164" s="2">
        <v>-1530.5300000000002</v>
      </c>
      <c r="AH164" s="2">
        <v>2673.23</v>
      </c>
      <c r="AI164" s="2">
        <v>-3994.96</v>
      </c>
      <c r="AJ164" s="2">
        <v>389.49</v>
      </c>
      <c r="AK164" s="2">
        <v>-5765.56</v>
      </c>
      <c r="AL164" s="2">
        <v>-987.53</v>
      </c>
      <c r="AM164" s="2">
        <v>-2893.46</v>
      </c>
      <c r="AN164" s="2">
        <v>821.15999999999985</v>
      </c>
      <c r="AO164" s="2">
        <v>-1426.67</v>
      </c>
      <c r="AP164" s="2">
        <v>-2253.8700000000003</v>
      </c>
      <c r="AQ164" s="2">
        <v>-3015.2299999999996</v>
      </c>
      <c r="AR164" s="2">
        <v>-3739.98</v>
      </c>
      <c r="AS164" s="2">
        <v>1507.5100000000002</v>
      </c>
      <c r="AT164" s="2">
        <v>7.2999999999999545</v>
      </c>
      <c r="AU164" s="2">
        <v>-5744.26</v>
      </c>
      <c r="AV164" s="2">
        <v>-1378.4</v>
      </c>
      <c r="AW164" s="2">
        <v>-5913</v>
      </c>
      <c r="AX164" s="2">
        <v>-3219.8406387726991</v>
      </c>
      <c r="AY164" s="2">
        <v>-1054.4186380957251</v>
      </c>
      <c r="AZ164" s="2">
        <v>2523.1489239073626</v>
      </c>
      <c r="BA164" s="2">
        <v>937.22033603326508</v>
      </c>
      <c r="BB164" s="2">
        <v>4032.7442022863315</v>
      </c>
      <c r="BC164" s="2">
        <v>-3720.0093635660828</v>
      </c>
      <c r="BD164" s="2">
        <v>-2678.3595195607854</v>
      </c>
      <c r="BE164" s="2">
        <v>-950.4535525498577</v>
      </c>
      <c r="BF164" s="2">
        <v>743.14605309716899</v>
      </c>
      <c r="BG164" s="2">
        <v>-3249.4278637243006</v>
      </c>
      <c r="BH164" s="2">
        <v>-5015.363445914064</v>
      </c>
      <c r="BI164" s="2">
        <v>-13621.625124122424</v>
      </c>
      <c r="BJ164" s="2">
        <v>1844.0372476565526</v>
      </c>
      <c r="BK164" s="2">
        <v>-3902.5533609807208</v>
      </c>
      <c r="BL164" s="2">
        <v>-2790.1234438337888</v>
      </c>
      <c r="BM164" s="2">
        <v>274.70950199354138</v>
      </c>
      <c r="BN164" s="2">
        <v>-2454.8845908370577</v>
      </c>
      <c r="BO164" s="2">
        <v>1956.8973293619956</v>
      </c>
      <c r="BP164" s="2">
        <v>7937.253602021</v>
      </c>
      <c r="BQ164" s="2">
        <v>-8489.9491168883287</v>
      </c>
      <c r="BR164" s="2">
        <v>8468.2029151964143</v>
      </c>
      <c r="BS164" s="2">
        <v>-6918.869242617855</v>
      </c>
      <c r="BT164" s="2">
        <v>361.55089258974522</v>
      </c>
      <c r="BU164" s="2">
        <v>-6315.4218696637654</v>
      </c>
      <c r="BV164" s="2">
        <v>-4767.1394656250177</v>
      </c>
      <c r="BW164" s="2">
        <v>-2717.7108672870618</v>
      </c>
      <c r="BX164" s="2">
        <v>-4457.9835677202245</v>
      </c>
      <c r="BY164" s="2">
        <v>6471.3576283605362</v>
      </c>
      <c r="BZ164" s="2">
        <v>-6646.7107013754539</v>
      </c>
      <c r="CA164" s="2">
        <v>-7726.5002397495618</v>
      </c>
      <c r="CB164" s="2">
        <v>-10189.343782684833</v>
      </c>
      <c r="CC164" s="2">
        <v>-8738.6457323464147</v>
      </c>
      <c r="CD164" s="2">
        <v>-4371.2443389503715</v>
      </c>
      <c r="CE164" s="2">
        <v>-753.47476269903927</v>
      </c>
      <c r="CF164" s="2">
        <v>-5070.0656950783878</v>
      </c>
      <c r="CG164" s="2">
        <v>-13185.07983159192</v>
      </c>
      <c r="CH164" s="2">
        <v>-523.96223882034246</v>
      </c>
      <c r="CI164" s="2">
        <v>-1564.7370101148954</v>
      </c>
      <c r="CJ164" s="2">
        <v>61.753398464813472</v>
      </c>
      <c r="CK164" s="2">
        <v>1518.8641142054939</v>
      </c>
      <c r="CL164" s="2">
        <v>-621.06735053567536</v>
      </c>
      <c r="CM164" s="2">
        <v>-137.92874845337155</v>
      </c>
      <c r="CN164" s="2">
        <v>-2469.9945665882215</v>
      </c>
      <c r="CO164" s="2">
        <v>-3913.8195534863789</v>
      </c>
      <c r="CP164" s="2">
        <v>-1516.7134276871257</v>
      </c>
      <c r="CQ164" s="2">
        <v>-3188.1936968370173</v>
      </c>
      <c r="CR164" s="2">
        <v>-4820.1700483453233</v>
      </c>
      <c r="CS164" s="2">
        <v>-9857.3648931338339</v>
      </c>
      <c r="CT164" s="2">
        <v>-1215.5570907028068</v>
      </c>
      <c r="CU164" s="2">
        <v>-6152.0681393704872</v>
      </c>
      <c r="CV164" s="2">
        <v>-2778.6711180699349</v>
      </c>
      <c r="CW164" s="2">
        <v>5434.0954829746624</v>
      </c>
      <c r="CX164" s="2">
        <v>-9001.0251191021089</v>
      </c>
      <c r="CY164" s="2">
        <v>-7920.6394362133105</v>
      </c>
      <c r="CZ164" s="2">
        <v>-5568.6683385070828</v>
      </c>
      <c r="DA164" s="2">
        <v>-7883.4139360212157</v>
      </c>
      <c r="DB164" s="2">
        <v>-12312.455657544655</v>
      </c>
      <c r="DC164" s="2">
        <v>-4710.2621073993141</v>
      </c>
      <c r="DD164" s="2">
        <v>-9433.0410492374504</v>
      </c>
      <c r="DE164" s="2">
        <v>-11742.299672553845</v>
      </c>
      <c r="DF164" s="2">
        <v>-12953.586487630058</v>
      </c>
      <c r="DG164" s="2">
        <v>-6716.6583083046971</v>
      </c>
      <c r="DH164" s="2">
        <v>-5371.6360177113602</v>
      </c>
      <c r="DI164" s="2">
        <v>3518.6219401509134</v>
      </c>
      <c r="DJ164" s="2">
        <v>-1225.2755649298133</v>
      </c>
      <c r="DK164" s="2">
        <v>-7781.3827818899026</v>
      </c>
      <c r="DL164" s="2">
        <v>-5833.2299611890267</v>
      </c>
      <c r="DM164" s="2">
        <v>-6142.9000867988971</v>
      </c>
      <c r="DN164" s="2">
        <v>-7613.1879373927077</v>
      </c>
      <c r="DO164" s="2">
        <v>-2799.3668144935518</v>
      </c>
      <c r="DP164" s="2">
        <v>-8050.9373546199267</v>
      </c>
      <c r="DQ164" s="2">
        <v>-13505.506345933412</v>
      </c>
      <c r="DR164" s="2">
        <v>584.47360123063845</v>
      </c>
      <c r="DS164" s="2">
        <v>-5042.4467145630852</v>
      </c>
      <c r="DT164" s="2">
        <v>-7957.6224812088594</v>
      </c>
      <c r="DU164" s="2">
        <v>4350.2731467773501</v>
      </c>
      <c r="DV164" s="2">
        <v>-9841.0238584284689</v>
      </c>
      <c r="DW164" s="2">
        <v>-2773.8898865824649</v>
      </c>
      <c r="DX164" s="2">
        <v>-6804.3970824850257</v>
      </c>
      <c r="DY164" s="2">
        <v>-4116.2219489699482</v>
      </c>
      <c r="DZ164" s="2">
        <v>-8810.6673905922507</v>
      </c>
      <c r="EA164" s="2">
        <v>-881.64039351707106</v>
      </c>
      <c r="EB164" s="2">
        <v>-2456.6748669916842</v>
      </c>
      <c r="EC164" s="2">
        <v>-15857.147082259678</v>
      </c>
      <c r="ED164" s="2">
        <v>10236.160677913982</v>
      </c>
      <c r="EE164" s="2">
        <v>-6318.7975687033086</v>
      </c>
      <c r="EF164" s="2">
        <v>3244.1207718020041</v>
      </c>
      <c r="EG164" s="2">
        <v>6387.4837164121709</v>
      </c>
      <c r="EH164" s="2">
        <v>-5480.3439567054957</v>
      </c>
      <c r="EI164" s="2">
        <v>-1147.704210351596</v>
      </c>
      <c r="EJ164" s="2">
        <v>-2108.6970813333455</v>
      </c>
      <c r="EK164" s="2">
        <v>1525.594635440988</v>
      </c>
      <c r="EL164" s="2">
        <v>1013.2039819238744</v>
      </c>
      <c r="EM164" s="2">
        <v>10986.738685576516</v>
      </c>
      <c r="EN164" s="2">
        <v>-8167.4693206003112</v>
      </c>
      <c r="EO164" s="2">
        <v>-35061.048024093405</v>
      </c>
      <c r="EP164" s="2">
        <v>-9543.856538779768</v>
      </c>
      <c r="EQ164" s="2">
        <v>-6964.4768975832676</v>
      </c>
      <c r="ER164" s="2">
        <v>-7381.3828337576706</v>
      </c>
      <c r="ES164" s="2">
        <v>-3088.309357271859</v>
      </c>
      <c r="ET164" s="2">
        <v>-11463.727188936055</v>
      </c>
      <c r="EU164" s="2">
        <v>-11803.302376904132</v>
      </c>
      <c r="EV164" s="2">
        <v>-13124.62122471648</v>
      </c>
      <c r="EW164" s="2">
        <v>-9292.8784364691764</v>
      </c>
      <c r="EX164" s="2">
        <v>-22355.960663195496</v>
      </c>
      <c r="EY164" s="2">
        <v>-114.21925155647659</v>
      </c>
      <c r="EZ164" s="2">
        <v>-2271.8740013391725</v>
      </c>
      <c r="FA164" s="2">
        <v>-9958.5781212815255</v>
      </c>
      <c r="FB164" s="2">
        <v>1780.3316601195274</v>
      </c>
      <c r="FC164" s="2">
        <v>-8851.5727454005955</v>
      </c>
      <c r="FD164" s="2">
        <v>-14611.010540071635</v>
      </c>
      <c r="FE164" s="2">
        <v>7054.4826575464886</v>
      </c>
      <c r="FF164" s="2">
        <v>-12305.87431648546</v>
      </c>
      <c r="FG164" s="2">
        <v>-6413.3042036589395</v>
      </c>
      <c r="FH164" s="2">
        <v>-12595.881761292358</v>
      </c>
      <c r="FI164" s="2">
        <v>-9131.4323099730027</v>
      </c>
      <c r="FJ164" s="2">
        <v>16199.613969847394</v>
      </c>
      <c r="FK164" s="2">
        <v>-1765.5995651914163</v>
      </c>
      <c r="FL164" s="2">
        <v>-9976.1319959308712</v>
      </c>
      <c r="FM164" s="2">
        <v>4830.892330407818</v>
      </c>
      <c r="FN164" s="2">
        <v>-1023.9441262756009</v>
      </c>
      <c r="FO164" s="2">
        <v>-9870.1795383615899</v>
      </c>
      <c r="FP164" s="2">
        <v>-3969.2275772478733</v>
      </c>
      <c r="FQ164" s="2">
        <v>814.42969806229121</v>
      </c>
      <c r="FR164" s="2">
        <v>-12957.491148320067</v>
      </c>
      <c r="FS164" s="2">
        <v>-6625.5421754687759</v>
      </c>
      <c r="FT164" s="2">
        <v>-5837.1632265426615</v>
      </c>
      <c r="FU164" s="2">
        <v>-17213.090388127916</v>
      </c>
      <c r="FV164" s="2">
        <v>-5471.9428898506649</v>
      </c>
      <c r="FW164" s="2">
        <v>-3120.801661731999</v>
      </c>
      <c r="FX164" s="2">
        <v>-8771.5907705241116</v>
      </c>
      <c r="FY164" s="2">
        <v>-13471.0282016694</v>
      </c>
      <c r="FZ164" s="2">
        <v>2184.4394355002987</v>
      </c>
      <c r="GA164" s="2">
        <v>-9045.768621637113</v>
      </c>
      <c r="GB164" s="2">
        <v>-10336.291453447433</v>
      </c>
      <c r="GC164" s="2">
        <v>-272.29967653692438</v>
      </c>
      <c r="GD164" s="2">
        <v>-9539.6838069350524</v>
      </c>
      <c r="GE164" s="2">
        <v>-7178.6592457438383</v>
      </c>
      <c r="GF164" s="2">
        <v>-7537.350810591839</v>
      </c>
      <c r="GG164" s="2">
        <v>-8130.1132836009492</v>
      </c>
      <c r="GH164" s="2">
        <v>-3874.5165105915357</v>
      </c>
      <c r="GI164" s="2">
        <v>247.42753320879638</v>
      </c>
      <c r="GJ164" s="2">
        <v>-20545.770839021628</v>
      </c>
      <c r="GK164" s="2">
        <v>12846.927198947975</v>
      </c>
      <c r="GL164" s="2">
        <v>9460.5190218542775</v>
      </c>
      <c r="GM164" s="2">
        <v>-22947.353563231289</v>
      </c>
      <c r="GN164" s="2">
        <v>-14353.256192501396</v>
      </c>
      <c r="GO164" s="2">
        <v>-6625.7953794313144</v>
      </c>
      <c r="GP164" s="2">
        <v>-11986.020282401005</v>
      </c>
      <c r="GQ164" s="2">
        <v>-11428.587969618033</v>
      </c>
      <c r="GR164" s="2">
        <v>-12817.70099390742</v>
      </c>
      <c r="GS164" s="2">
        <v>-18095.902837004847</v>
      </c>
      <c r="GT164" s="2">
        <v>-19651.536451578526</v>
      </c>
      <c r="GU164" s="2">
        <v>-2612.4936106641399</v>
      </c>
      <c r="GV164" s="2">
        <v>5203.6891033949323</v>
      </c>
      <c r="GW164" s="2">
        <v>-4700.5087926589058</v>
      </c>
      <c r="GX164" s="2">
        <v>-11083.137676140217</v>
      </c>
      <c r="GY164" s="2">
        <v>-10115.57566813811</v>
      </c>
      <c r="GZ164" s="2">
        <v>-6129.0761860038092</v>
      </c>
      <c r="HA164" s="2">
        <v>6108.4245932859812</v>
      </c>
      <c r="HB164" s="2">
        <v>-26937.647978530189</v>
      </c>
      <c r="HC164" s="2">
        <v>-20589.766774550466</v>
      </c>
      <c r="HD164" s="2">
        <v>-29816.432655221983</v>
      </c>
      <c r="HE164" s="2">
        <v>-28531.835025928878</v>
      </c>
      <c r="HF164" s="2">
        <v>-60916.185336592243</v>
      </c>
      <c r="HG164" s="2">
        <v>-13105.811019087389</v>
      </c>
      <c r="HH164" s="2">
        <v>-33523.953400883729</v>
      </c>
      <c r="HI164" s="2">
        <v>-36900.922294186617</v>
      </c>
      <c r="HJ164" s="2">
        <v>-2029.3146506129306</v>
      </c>
      <c r="HK164" s="2">
        <v>-55492.87653601935</v>
      </c>
      <c r="HL164" s="2">
        <v>-60748.261341701058</v>
      </c>
      <c r="HM164" s="2">
        <v>18125.205351808858</v>
      </c>
      <c r="HN164" s="2">
        <v>-52691.63239476204</v>
      </c>
      <c r="HO164" s="2">
        <v>-29697.724482756377</v>
      </c>
      <c r="HP164" s="2">
        <v>-60705.636505697752</v>
      </c>
      <c r="HQ164" s="2">
        <v>-48676.485764400291</v>
      </c>
      <c r="HR164" s="2">
        <v>-69860.007385637087</v>
      </c>
      <c r="HS164" s="2">
        <v>-18583.916410869999</v>
      </c>
      <c r="HT164" s="2">
        <v>-31422.841344353728</v>
      </c>
      <c r="HU164" s="2">
        <v>-102112.512223408</v>
      </c>
      <c r="HV164" s="2">
        <v>-27979.229579546958</v>
      </c>
      <c r="HW164" s="2">
        <v>-43742.132494764082</v>
      </c>
      <c r="HX164" s="2">
        <v>-796.84832039371031</v>
      </c>
      <c r="HY164" s="2">
        <v>-7912.6065365575305</v>
      </c>
      <c r="HZ164" s="2">
        <v>-53256.59551061823</v>
      </c>
      <c r="IA164" s="2">
        <v>-25194.34947467552</v>
      </c>
      <c r="IB164" s="2">
        <v>-40152.027923454443</v>
      </c>
      <c r="IC164" s="2">
        <v>-58063.872742107524</v>
      </c>
      <c r="ID164" s="2">
        <v>-59731.574791131832</v>
      </c>
      <c r="IE164" s="2">
        <v>8116.6103425678339</v>
      </c>
      <c r="IF164" s="2">
        <v>-75504.183607191808</v>
      </c>
      <c r="IG164" s="2">
        <v>-93618.687664587254</v>
      </c>
      <c r="IH164" s="2">
        <v>-2726.4229511999874</v>
      </c>
      <c r="II164" s="2">
        <v>-52441.44364191535</v>
      </c>
      <c r="IJ164" s="2">
        <v>-48626.699063703854</v>
      </c>
      <c r="IK164" s="2">
        <v>-11848.012832394521</v>
      </c>
      <c r="IL164" s="2">
        <v>-64262.759993462132</v>
      </c>
      <c r="IM164" s="2">
        <v>-48075.037283342463</v>
      </c>
      <c r="IN164" s="2">
        <v>-39499.620826548999</v>
      </c>
      <c r="IO164" s="2">
        <v>-43626.307059254948</v>
      </c>
      <c r="IP164" s="2">
        <v>-48926.189836086152</v>
      </c>
      <c r="IQ164" s="2">
        <v>-24627.423776252468</v>
      </c>
      <c r="IR164" s="2">
        <v>-25081.985869070457</v>
      </c>
      <c r="IS164" s="2">
        <v>-49607.596513969416</v>
      </c>
      <c r="IT164" s="2">
        <v>13278.620187102661</v>
      </c>
      <c r="IU164" s="2">
        <v>-41114.077071060477</v>
      </c>
      <c r="IV164" s="2">
        <v>-52827.313924281829</v>
      </c>
      <c r="IW164" s="2">
        <v>-18730.512491937894</v>
      </c>
      <c r="IX164" s="2">
        <v>-46212.235740993521</v>
      </c>
      <c r="IY164" s="2">
        <v>-53831.898480314259</v>
      </c>
      <c r="IZ164" s="2">
        <v>-23040.589787909357</v>
      </c>
      <c r="JA164" s="2">
        <v>-70076.943694548056</v>
      </c>
      <c r="JB164" s="2">
        <v>-33446.928070189875</v>
      </c>
      <c r="JC164" s="2">
        <v>-229.40466327882496</v>
      </c>
      <c r="JD164" s="2">
        <v>-45799.342590707311</v>
      </c>
      <c r="JE164" s="2">
        <v>-54443.87098479869</v>
      </c>
      <c r="JF164" s="2">
        <v>17645.293555878547</v>
      </c>
      <c r="JG164" s="2">
        <v>-46008.182579669461</v>
      </c>
      <c r="JH164" s="2">
        <v>-57706.850323496037</v>
      </c>
      <c r="JI164" s="2">
        <v>-22880.553107636188</v>
      </c>
      <c r="JJ164" s="2">
        <v>-43152.268194511802</v>
      </c>
      <c r="JK164" s="2">
        <v>-24890.555327554877</v>
      </c>
      <c r="JL164" s="2">
        <v>-24082.071454004032</v>
      </c>
      <c r="JM164" s="2">
        <v>-61835.223409249331</v>
      </c>
      <c r="JN164" s="2">
        <v>-41256.096086782971</v>
      </c>
      <c r="JO164" s="2">
        <v>-7025.7507689940012</v>
      </c>
      <c r="JP164" s="2">
        <v>-50833.641383362512</v>
      </c>
      <c r="JQ164" s="2">
        <v>-36988.07037426938</v>
      </c>
      <c r="JR164" s="2">
        <v>12866.1988376273</v>
      </c>
      <c r="JS164" s="2">
        <v>-51544.624926847857</v>
      </c>
      <c r="JT164" s="2">
        <v>-72823.020372209954</v>
      </c>
      <c r="JU164" s="2">
        <v>-109513.07199987464</v>
      </c>
      <c r="JV164" s="2">
        <v>-132801.07406410322</v>
      </c>
      <c r="JW164" s="2">
        <v>-212988.37077427219</v>
      </c>
      <c r="JX164" s="2">
        <v>-91010.20318570004</v>
      </c>
      <c r="JY164" s="2">
        <v>-126957.59546517111</v>
      </c>
      <c r="JZ164" s="2">
        <v>-109761.78939274821</v>
      </c>
      <c r="KA164" s="2">
        <v>-33280.973495232982</v>
      </c>
      <c r="KB164" s="2">
        <v>-19169.952613523623</v>
      </c>
      <c r="KC164" s="2">
        <v>-64938.613133934312</v>
      </c>
      <c r="KD164" s="2">
        <v>4796.938027480348</v>
      </c>
      <c r="KE164" s="2">
        <v>-48016.364081242551</v>
      </c>
      <c r="KF164" s="2">
        <v>-42009.620079373373</v>
      </c>
      <c r="KG164" s="2">
        <v>24648.658141432756</v>
      </c>
      <c r="KH164" s="2">
        <v>-39452.636507992182</v>
      </c>
      <c r="KI164" s="2">
        <v>-81274.015474982589</v>
      </c>
      <c r="KJ164" s="2">
        <v>-59251.851045742849</v>
      </c>
      <c r="KK164" s="2">
        <v>-53739.230158215942</v>
      </c>
      <c r="KL164" s="2">
        <v>-50494.883522864999</v>
      </c>
      <c r="KM164" s="2">
        <v>-27866.089955475662</v>
      </c>
      <c r="KN164" s="2">
        <v>-33543.818258069834</v>
      </c>
      <c r="KO164" s="2">
        <v>-36951.498136042079</v>
      </c>
      <c r="KP164" s="2">
        <v>64865.588993198573</v>
      </c>
      <c r="KQ164" s="12">
        <f>SUM(KQ162:KQ163)</f>
        <v>-55509</v>
      </c>
      <c r="KR164" s="12">
        <f>SUM(KR162:KR163)</f>
        <v>-50424</v>
      </c>
    </row>
    <row r="166" spans="1:304" x14ac:dyDescent="0.2">
      <c r="A166" t="s">
        <v>163</v>
      </c>
    </row>
    <row r="167" spans="1:304" x14ac:dyDescent="0.2">
      <c r="A167" t="s">
        <v>164</v>
      </c>
      <c r="B167" s="2">
        <v>3558.9</v>
      </c>
      <c r="C167" s="2">
        <v>3328.8999999999996</v>
      </c>
      <c r="D167" s="2">
        <v>3321.2</v>
      </c>
      <c r="E167" s="2">
        <v>3398.1</v>
      </c>
      <c r="F167" s="2">
        <v>3473.2309999999998</v>
      </c>
      <c r="G167" s="2">
        <v>3473.1</v>
      </c>
      <c r="H167" s="2">
        <v>3592.21</v>
      </c>
      <c r="I167" s="2">
        <v>3575.68</v>
      </c>
      <c r="J167" s="2">
        <v>3646.326</v>
      </c>
      <c r="K167" s="2">
        <v>3667.1550000000002</v>
      </c>
      <c r="L167" s="2">
        <v>3639.81</v>
      </c>
      <c r="M167" s="2">
        <v>5586.1449999999995</v>
      </c>
      <c r="N167" s="2">
        <v>3701.1030000000005</v>
      </c>
      <c r="O167" s="2">
        <v>3562.4070000000002</v>
      </c>
      <c r="P167" s="2">
        <v>3591.8740000000003</v>
      </c>
      <c r="Q167" s="2">
        <v>3507.9589999999998</v>
      </c>
      <c r="R167" s="2">
        <v>3781.4029999999998</v>
      </c>
      <c r="S167" s="2">
        <v>3698.5410000000002</v>
      </c>
      <c r="T167" s="2">
        <v>3516.94</v>
      </c>
      <c r="U167" s="2">
        <v>3836.82</v>
      </c>
      <c r="V167" s="2">
        <v>3656.6120000000001</v>
      </c>
      <c r="W167" s="2">
        <v>3660.4500000000003</v>
      </c>
      <c r="X167" s="2">
        <v>3396.9250000000002</v>
      </c>
      <c r="Y167" s="2">
        <v>6372.7683211399999</v>
      </c>
      <c r="Z167" s="2">
        <v>3560.73989777</v>
      </c>
      <c r="AA167" s="2">
        <v>3588.4614368400003</v>
      </c>
      <c r="AB167" s="2">
        <v>3716.2988759899999</v>
      </c>
      <c r="AC167" s="2">
        <v>3842.7328395499994</v>
      </c>
      <c r="AD167" s="2">
        <v>3763.5040545900001</v>
      </c>
      <c r="AE167" s="2">
        <v>3854.8925231199996</v>
      </c>
      <c r="AF167" s="2">
        <v>3918.2788380000002</v>
      </c>
      <c r="AG167" s="2">
        <v>3933.5892360000007</v>
      </c>
      <c r="AH167" s="2">
        <v>3914.2824870000004</v>
      </c>
      <c r="AI167" s="2">
        <v>3900.603564</v>
      </c>
      <c r="AJ167" s="2">
        <v>3932.8535199999992</v>
      </c>
      <c r="AK167" s="2">
        <v>7139.0463200000004</v>
      </c>
      <c r="AL167" s="2">
        <v>3945.9743196375002</v>
      </c>
      <c r="AM167" s="2">
        <v>4083.0652937275008</v>
      </c>
      <c r="AN167" s="2">
        <v>4333.32793709</v>
      </c>
      <c r="AO167" s="2">
        <v>4169.3535540325001</v>
      </c>
      <c r="AP167" s="2">
        <v>4372.2271433000005</v>
      </c>
      <c r="AQ167" s="2">
        <v>4419.682247875</v>
      </c>
      <c r="AR167" s="2">
        <v>4546.5715593744999</v>
      </c>
      <c r="AS167" s="2">
        <v>4661.7069273550005</v>
      </c>
      <c r="AT167" s="2">
        <v>4500.5556305249993</v>
      </c>
      <c r="AU167" s="2">
        <v>4495.1677477549993</v>
      </c>
      <c r="AV167" s="2">
        <v>4517.3036086925003</v>
      </c>
      <c r="AW167" s="2">
        <v>7670.1977837924987</v>
      </c>
      <c r="AX167" s="2">
        <v>4619.5501922000003</v>
      </c>
      <c r="AY167" s="2">
        <v>4779.7172442699994</v>
      </c>
      <c r="AZ167" s="2">
        <v>4647.4312184099999</v>
      </c>
      <c r="BA167" s="2">
        <v>4782.34416538</v>
      </c>
      <c r="BB167" s="2">
        <v>4918.4148612200006</v>
      </c>
      <c r="BC167" s="2">
        <v>5042.4009629999991</v>
      </c>
      <c r="BD167" s="2">
        <v>4983.8480567799998</v>
      </c>
      <c r="BE167" s="2">
        <v>5052.2008657400002</v>
      </c>
      <c r="BF167" s="2">
        <v>4911.4753781999971</v>
      </c>
      <c r="BG167" s="2">
        <v>5072.3473330899997</v>
      </c>
      <c r="BH167" s="2">
        <v>5086.2124710700009</v>
      </c>
      <c r="BI167" s="2">
        <v>8595.9470942899989</v>
      </c>
      <c r="BJ167" s="2">
        <v>5131.2462848500008</v>
      </c>
      <c r="BK167" s="2">
        <v>5183.7827170500004</v>
      </c>
      <c r="BL167" s="2">
        <v>5180.2275727500009</v>
      </c>
      <c r="BM167" s="2">
        <v>5371.3253185700005</v>
      </c>
      <c r="BN167" s="2">
        <v>5536.6482886200019</v>
      </c>
      <c r="BO167" s="2">
        <v>5289.2044364799995</v>
      </c>
      <c r="BP167" s="2">
        <v>5776.5483673099998</v>
      </c>
      <c r="BQ167" s="2">
        <v>5806.0350024699992</v>
      </c>
      <c r="BR167" s="2">
        <v>5756.3736889600023</v>
      </c>
      <c r="BS167" s="2">
        <v>6091.3820333999975</v>
      </c>
      <c r="BT167" s="2">
        <v>5831.5718976200014</v>
      </c>
      <c r="BU167" s="2">
        <v>10073.333809529999</v>
      </c>
      <c r="BV167" s="2">
        <v>5461.3569812400019</v>
      </c>
      <c r="BW167" s="2">
        <v>6111.4896985599999</v>
      </c>
      <c r="BX167" s="2">
        <v>5712.1949453899997</v>
      </c>
      <c r="BY167" s="2">
        <v>5850.1977265099977</v>
      </c>
      <c r="BZ167" s="2">
        <v>6046.6971842800003</v>
      </c>
      <c r="CA167" s="2">
        <v>6171.4693876299989</v>
      </c>
      <c r="CB167" s="2">
        <v>6407.2017415800001</v>
      </c>
      <c r="CC167" s="2">
        <v>6534.5227886899993</v>
      </c>
      <c r="CD167" s="2">
        <v>6603.4260838600012</v>
      </c>
      <c r="CE167" s="2">
        <v>6965.4933816800003</v>
      </c>
      <c r="CF167" s="2">
        <v>6568.4909816000018</v>
      </c>
      <c r="CG167" s="2">
        <v>12297.609078509997</v>
      </c>
      <c r="CH167" s="2">
        <v>5849.9595761199998</v>
      </c>
      <c r="CI167" s="2">
        <v>7112.8224693300017</v>
      </c>
      <c r="CJ167" s="2">
        <v>7138.2054444500009</v>
      </c>
      <c r="CK167" s="2">
        <v>7198.2382008700006</v>
      </c>
      <c r="CL167" s="2">
        <v>7275.8103876399982</v>
      </c>
      <c r="CM167" s="2">
        <v>7899.9468147100015</v>
      </c>
      <c r="CN167" s="2">
        <v>7509.2506103700007</v>
      </c>
      <c r="CO167" s="2">
        <v>7583.3611976699995</v>
      </c>
      <c r="CP167" s="2">
        <v>7439.5485964399995</v>
      </c>
      <c r="CQ167" s="2">
        <v>7758.7491605200012</v>
      </c>
      <c r="CR167" s="2">
        <v>7680.7624665700014</v>
      </c>
      <c r="CS167" s="2">
        <v>13318.72734768</v>
      </c>
      <c r="CT167" s="2">
        <v>8046.9858254399987</v>
      </c>
      <c r="CU167" s="2">
        <v>7370.9812298299967</v>
      </c>
      <c r="CV167" s="2">
        <v>8236.1418422099996</v>
      </c>
      <c r="CW167" s="2">
        <v>8598.3268590000007</v>
      </c>
      <c r="CX167" s="2">
        <v>8187.7905837800008</v>
      </c>
      <c r="CY167" s="2">
        <v>8589.0639465899985</v>
      </c>
      <c r="CZ167" s="2">
        <v>8474.5177731900003</v>
      </c>
      <c r="DA167" s="2">
        <v>8952.3739102299987</v>
      </c>
      <c r="DB167" s="2">
        <v>8748.1605388472017</v>
      </c>
      <c r="DC167" s="2">
        <v>8699.0415188328025</v>
      </c>
      <c r="DD167" s="2">
        <v>9044.0706418800019</v>
      </c>
      <c r="DE167" s="2">
        <v>15486.641908229998</v>
      </c>
      <c r="DF167" s="2">
        <v>8203.7292898999985</v>
      </c>
      <c r="DG167" s="2">
        <v>9318.6044095800007</v>
      </c>
      <c r="DH167" s="2">
        <v>9193.853091160001</v>
      </c>
      <c r="DI167" s="2">
        <v>9280.9002363099971</v>
      </c>
      <c r="DJ167" s="2">
        <v>9573.3079676299967</v>
      </c>
      <c r="DK167" s="2">
        <v>9655.5444245629969</v>
      </c>
      <c r="DL167" s="2">
        <v>9733.9931606899991</v>
      </c>
      <c r="DM167" s="2">
        <v>10020.340240220001</v>
      </c>
      <c r="DN167" s="2">
        <v>10419.85226586</v>
      </c>
      <c r="DO167" s="2">
        <v>10314.51388269</v>
      </c>
      <c r="DP167" s="2">
        <v>10414.486547899998</v>
      </c>
      <c r="DQ167" s="2">
        <v>17391.06507646</v>
      </c>
      <c r="DR167" s="2">
        <v>9477.2316675900001</v>
      </c>
      <c r="DS167" s="2">
        <v>10436.750954260004</v>
      </c>
      <c r="DT167" s="2">
        <v>10533.992189919996</v>
      </c>
      <c r="DU167" s="2">
        <v>10622.06314255</v>
      </c>
      <c r="DV167" s="2">
        <v>10837.472708499999</v>
      </c>
      <c r="DW167" s="2">
        <v>10928.846077270004</v>
      </c>
      <c r="DX167" s="2">
        <v>11195.118857199999</v>
      </c>
      <c r="DY167" s="2">
        <v>11684.036108002001</v>
      </c>
      <c r="DZ167" s="2">
        <v>11392.625685499999</v>
      </c>
      <c r="EA167" s="2">
        <v>11711.91171022</v>
      </c>
      <c r="EB167" s="2">
        <v>11763.446511179998</v>
      </c>
      <c r="EC167" s="2">
        <v>19828.293068639996</v>
      </c>
      <c r="ED167" s="2">
        <v>11206.899320480004</v>
      </c>
      <c r="EE167" s="2">
        <v>11927.514107109999</v>
      </c>
      <c r="EF167" s="2">
        <v>12133.965379510002</v>
      </c>
      <c r="EG167" s="2">
        <v>12641.572999989998</v>
      </c>
      <c r="EH167" s="2">
        <v>12650.01709867</v>
      </c>
      <c r="EI167" s="2">
        <v>12942.76122316</v>
      </c>
      <c r="EJ167" s="2">
        <v>13230.212241580004</v>
      </c>
      <c r="EK167" s="2">
        <v>13193.239158679997</v>
      </c>
      <c r="EL167" s="2">
        <v>13430.014523969998</v>
      </c>
      <c r="EM167" s="2">
        <v>13475.722740589998</v>
      </c>
      <c r="EN167" s="2">
        <v>13559.183496700001</v>
      </c>
      <c r="EO167" s="2">
        <v>22964.169131320003</v>
      </c>
      <c r="EP167" s="2">
        <v>12031.813877959996</v>
      </c>
      <c r="EQ167" s="2">
        <v>13169.187449309999</v>
      </c>
      <c r="ER167" s="2">
        <v>14209.62144123</v>
      </c>
      <c r="ES167" s="2">
        <v>14089.74418399</v>
      </c>
      <c r="ET167" s="2">
        <v>14400.792223460001</v>
      </c>
      <c r="EU167" s="2">
        <v>14063.858455830001</v>
      </c>
      <c r="EV167" s="2">
        <v>14287.35317371</v>
      </c>
      <c r="EW167" s="2">
        <v>14400.17219863</v>
      </c>
      <c r="EX167" s="2">
        <v>14091.006906129998</v>
      </c>
      <c r="EY167" s="2">
        <v>14864.895126959997</v>
      </c>
      <c r="EZ167" s="2">
        <v>16808.455208719999</v>
      </c>
      <c r="FA167" s="2">
        <v>25591.54393476</v>
      </c>
      <c r="FB167" s="2">
        <v>14076.015821329998</v>
      </c>
      <c r="FC167" s="2">
        <v>15207.342867599998</v>
      </c>
      <c r="FD167" s="2">
        <v>15882.924007890004</v>
      </c>
      <c r="FE167" s="2">
        <v>16330.056188898478</v>
      </c>
      <c r="FF167" s="2">
        <v>16581.717814787255</v>
      </c>
      <c r="FG167" s="2">
        <v>16580.28675901</v>
      </c>
      <c r="FH167" s="2">
        <v>16844.421611469996</v>
      </c>
      <c r="FI167" s="2">
        <v>17330.644483119999</v>
      </c>
      <c r="FJ167" s="2">
        <v>17127.532943039998</v>
      </c>
      <c r="FK167" s="2">
        <v>17563.590081931001</v>
      </c>
      <c r="FL167" s="2">
        <v>17920.116232444856</v>
      </c>
      <c r="FM167" s="2">
        <v>30523.72964542</v>
      </c>
      <c r="FN167" s="2">
        <v>17115.823142030004</v>
      </c>
      <c r="FO167" s="2">
        <v>17777.634159679994</v>
      </c>
      <c r="FP167" s="2">
        <v>18020.198683549999</v>
      </c>
      <c r="FQ167" s="2">
        <v>18546.18449791001</v>
      </c>
      <c r="FR167" s="2">
        <v>19039.806666000004</v>
      </c>
      <c r="FS167" s="2">
        <v>19612.101582529998</v>
      </c>
      <c r="FT167" s="2">
        <v>19756.075256580003</v>
      </c>
      <c r="FU167" s="2">
        <v>20450.898764069996</v>
      </c>
      <c r="FV167" s="2">
        <v>19793.396571910005</v>
      </c>
      <c r="FW167" s="2">
        <v>20521.630536330002</v>
      </c>
      <c r="FX167" s="2">
        <v>20558.998021739997</v>
      </c>
      <c r="FY167" s="2">
        <v>34699.193312859999</v>
      </c>
      <c r="FZ167" s="2">
        <v>19597.725330179997</v>
      </c>
      <c r="GA167" s="2">
        <v>18802.34188408</v>
      </c>
      <c r="GB167" s="2">
        <v>22221.373466660007</v>
      </c>
      <c r="GC167" s="2">
        <v>21765.568725210003</v>
      </c>
      <c r="GD167" s="2">
        <v>21820.890605910001</v>
      </c>
      <c r="GE167" s="2">
        <v>21631.891697677002</v>
      </c>
      <c r="GF167" s="2">
        <v>22283.993015060001</v>
      </c>
      <c r="GG167" s="2">
        <v>22534.62601914999</v>
      </c>
      <c r="GH167" s="2">
        <v>21610.744346997461</v>
      </c>
      <c r="GI167" s="2">
        <v>22381.271576160001</v>
      </c>
      <c r="GJ167" s="2">
        <v>22477.647868310003</v>
      </c>
      <c r="GK167" s="2">
        <v>38636.614162529993</v>
      </c>
      <c r="GL167" s="2">
        <v>21411.011665789996</v>
      </c>
      <c r="GM167" s="2">
        <v>21915.535265489998</v>
      </c>
      <c r="GN167" s="2">
        <v>22657.141018879993</v>
      </c>
      <c r="GO167" s="2">
        <v>25266.914283809998</v>
      </c>
      <c r="GP167" s="2">
        <v>24379.296505170001</v>
      </c>
      <c r="GQ167" s="2">
        <v>24081.026166540014</v>
      </c>
      <c r="GR167" s="2">
        <v>24668.68207499</v>
      </c>
      <c r="GS167" s="2">
        <v>24881.252093610005</v>
      </c>
      <c r="GT167" s="2">
        <v>25025.062131340004</v>
      </c>
      <c r="GU167" s="2">
        <v>25443.438749610003</v>
      </c>
      <c r="GV167" s="2">
        <v>25674.19347903</v>
      </c>
      <c r="GW167" s="2">
        <v>41743.431705090006</v>
      </c>
      <c r="GX167" s="2">
        <v>24529.83831544</v>
      </c>
      <c r="GY167" s="2">
        <v>25318.3699695</v>
      </c>
      <c r="GZ167" s="2">
        <v>25029.297998699996</v>
      </c>
      <c r="HA167" s="2">
        <v>26799.263138760009</v>
      </c>
      <c r="HB167" s="2">
        <v>26603.840854680002</v>
      </c>
      <c r="HC167" s="2">
        <v>26878.244983980003</v>
      </c>
      <c r="HD167" s="2">
        <v>26817.023526310008</v>
      </c>
      <c r="HE167" s="2">
        <v>27875.562600000001</v>
      </c>
      <c r="HF167" s="2">
        <v>27526.458446419991</v>
      </c>
      <c r="HG167" s="2">
        <v>27589.146054449993</v>
      </c>
      <c r="HH167" s="2">
        <v>28818.749624030002</v>
      </c>
      <c r="HI167" s="2">
        <v>43717.337319999999</v>
      </c>
      <c r="HJ167" s="2">
        <v>25916.192759080008</v>
      </c>
      <c r="HK167" s="2">
        <v>26989.602844859994</v>
      </c>
      <c r="HL167" s="2">
        <v>27037.932489019993</v>
      </c>
      <c r="HM167" s="2">
        <v>30452.127624889985</v>
      </c>
      <c r="HN167" s="2">
        <v>28320.167713680006</v>
      </c>
      <c r="HO167" s="2">
        <v>27600.012727459991</v>
      </c>
      <c r="HP167" s="2">
        <v>27992.425459250015</v>
      </c>
      <c r="HQ167" s="2">
        <v>27965.679252429971</v>
      </c>
      <c r="HR167" s="2">
        <v>27307.853812990055</v>
      </c>
      <c r="HS167" s="2">
        <v>26041.355376859963</v>
      </c>
      <c r="HT167" s="2">
        <v>25953.235282190009</v>
      </c>
      <c r="HU167" s="2">
        <v>48695.418558800011</v>
      </c>
      <c r="HV167" s="2">
        <v>27111.31939882</v>
      </c>
      <c r="HW167" s="2">
        <v>28014.727510059998</v>
      </c>
      <c r="HX167" s="2">
        <v>28525.901245870005</v>
      </c>
      <c r="HY167" s="2">
        <v>30431.434293699986</v>
      </c>
      <c r="HZ167" s="2">
        <v>28248.413889139996</v>
      </c>
      <c r="IA167" s="2">
        <v>28488.075148380005</v>
      </c>
      <c r="IB167" s="2">
        <v>27468.410124940008</v>
      </c>
      <c r="IC167" s="2">
        <v>28527.009404759989</v>
      </c>
      <c r="ID167" s="2">
        <v>27691.323691640002</v>
      </c>
      <c r="IE167" s="2">
        <v>28257.779922359994</v>
      </c>
      <c r="IF167" s="2">
        <v>28563.432020479999</v>
      </c>
      <c r="IG167" s="2">
        <v>46809.492016620003</v>
      </c>
      <c r="IH167" s="2">
        <v>26897.466571140005</v>
      </c>
      <c r="II167" s="2">
        <v>28401.97367666</v>
      </c>
      <c r="IJ167" s="2">
        <v>29005.899922150002</v>
      </c>
      <c r="IK167" s="2">
        <v>31132.288512459996</v>
      </c>
      <c r="IL167" s="2">
        <v>29549.459795329993</v>
      </c>
      <c r="IM167" s="2">
        <v>29783.092000990007</v>
      </c>
      <c r="IN167" s="2">
        <v>29637.271858480002</v>
      </c>
      <c r="IO167" s="2">
        <v>30297.465586479997</v>
      </c>
      <c r="IP167" s="2">
        <v>30120.908147470011</v>
      </c>
      <c r="IQ167" s="2">
        <v>30186.84312885</v>
      </c>
      <c r="IR167" s="2">
        <v>30604.803674129991</v>
      </c>
      <c r="IS167" s="2">
        <v>49167.355400199995</v>
      </c>
      <c r="IT167" s="2">
        <v>28666.460921790003</v>
      </c>
      <c r="IU167" s="2">
        <v>29918.485685759999</v>
      </c>
      <c r="IV167" s="2">
        <v>29454.387840559997</v>
      </c>
      <c r="IW167" s="2">
        <v>32805.194291129999</v>
      </c>
      <c r="IX167" s="2">
        <v>30435.07467102</v>
      </c>
      <c r="IY167" s="2">
        <v>30348.700567590007</v>
      </c>
      <c r="IZ167" s="2">
        <v>30734.165092449999</v>
      </c>
      <c r="JA167" s="2">
        <v>31328.555843990001</v>
      </c>
      <c r="JB167" s="2">
        <v>30019.21407382</v>
      </c>
      <c r="JC167" s="2">
        <v>32038.780717689999</v>
      </c>
      <c r="JD167" s="2">
        <v>31933.55050786</v>
      </c>
      <c r="JE167" s="2">
        <v>53499.226789699991</v>
      </c>
      <c r="JF167" s="2">
        <v>32317.232703809994</v>
      </c>
      <c r="JG167" s="2">
        <v>31654.035722949997</v>
      </c>
      <c r="JH167" s="2">
        <v>31190.672551509993</v>
      </c>
      <c r="JI167" s="2">
        <v>34062.70595707</v>
      </c>
      <c r="JJ167" s="2">
        <v>32702.47413753</v>
      </c>
      <c r="JK167" s="2">
        <v>32757.920119729999</v>
      </c>
      <c r="JL167" s="2">
        <v>32182.186225949994</v>
      </c>
      <c r="JM167" s="2">
        <v>32979.695512190003</v>
      </c>
      <c r="JN167" s="2">
        <v>32577.099687919999</v>
      </c>
      <c r="JO167" s="2">
        <v>33944.570216539993</v>
      </c>
      <c r="JP167" s="2">
        <v>32578.747507469998</v>
      </c>
      <c r="JQ167" s="2">
        <v>54383.954245800007</v>
      </c>
      <c r="JR167" s="2">
        <v>33039.410317260001</v>
      </c>
      <c r="JS167" s="2">
        <v>32664.439359700002</v>
      </c>
      <c r="JT167" s="2">
        <v>31580.785162779997</v>
      </c>
      <c r="JU167" s="2">
        <v>22812.813768339995</v>
      </c>
      <c r="JV167" s="2">
        <v>20473.8904072</v>
      </c>
      <c r="JW167" s="2">
        <v>21776.691496390002</v>
      </c>
      <c r="JX167" s="2">
        <v>30803.660640700004</v>
      </c>
      <c r="JY167" s="2">
        <v>39929.05741678999</v>
      </c>
      <c r="JZ167" s="2">
        <v>33385.72362828999</v>
      </c>
      <c r="KA167" s="2">
        <v>41491.888253500008</v>
      </c>
      <c r="KB167" s="2">
        <v>39780.648086510002</v>
      </c>
      <c r="KC167" s="2">
        <v>57033.505078000002</v>
      </c>
      <c r="KD167" s="2">
        <v>32663.349223720008</v>
      </c>
      <c r="KE167" s="2">
        <v>34957.015491450002</v>
      </c>
      <c r="KF167" s="2">
        <v>34487.181473279998</v>
      </c>
      <c r="KG167" s="2">
        <v>35273.723948760002</v>
      </c>
      <c r="KH167" s="2">
        <v>33691.123010200005</v>
      </c>
      <c r="KI167" s="2">
        <v>34093.764022449992</v>
      </c>
      <c r="KJ167" s="2">
        <v>37707.594813179981</v>
      </c>
      <c r="KK167" s="2">
        <v>37962.636494220002</v>
      </c>
      <c r="KL167" s="2">
        <v>39499.72796728</v>
      </c>
      <c r="KM167" s="2">
        <v>38366.81911728</v>
      </c>
      <c r="KN167" s="2">
        <v>39962.108623660002</v>
      </c>
      <c r="KO167" s="2">
        <v>63579.070640789992</v>
      </c>
      <c r="KP167" s="2">
        <v>39682.876720159991</v>
      </c>
      <c r="KQ167" s="2">
        <v>39742.527693220007</v>
      </c>
      <c r="KR167" s="2">
        <v>41389.738344030004</v>
      </c>
    </row>
    <row r="168" spans="1:304" x14ac:dyDescent="0.2">
      <c r="A168" t="s">
        <v>165</v>
      </c>
      <c r="B168" s="2">
        <v>3558.9</v>
      </c>
      <c r="C168" s="2">
        <v>3328.8999999999996</v>
      </c>
      <c r="D168" s="2">
        <v>3321.2</v>
      </c>
      <c r="E168" s="2">
        <v>3398.1</v>
      </c>
      <c r="F168" s="2">
        <v>3473.2309999999998</v>
      </c>
      <c r="G168" s="2">
        <v>3473.1</v>
      </c>
      <c r="H168" s="2">
        <v>3592.21</v>
      </c>
      <c r="I168" s="2">
        <v>3575.68</v>
      </c>
      <c r="J168" s="2">
        <v>3646.326</v>
      </c>
      <c r="K168" s="2">
        <v>3667.1550000000002</v>
      </c>
      <c r="L168" s="2">
        <v>3639.81</v>
      </c>
      <c r="M168" s="2">
        <v>5586.1449999999995</v>
      </c>
      <c r="N168" s="2">
        <v>3701.1030000000005</v>
      </c>
      <c r="O168" s="2">
        <v>3562.4070000000002</v>
      </c>
      <c r="P168" s="2">
        <v>3591.8740000000003</v>
      </c>
      <c r="Q168" s="2">
        <v>3507.9589999999998</v>
      </c>
      <c r="R168" s="2">
        <v>3781.4029999999998</v>
      </c>
      <c r="S168" s="2">
        <v>3698.5410000000002</v>
      </c>
      <c r="T168" s="2">
        <v>3516.94</v>
      </c>
      <c r="U168" s="2">
        <v>3836.82</v>
      </c>
      <c r="V168" s="2">
        <v>3656.6120000000001</v>
      </c>
      <c r="W168" s="2">
        <v>3660.4500000000003</v>
      </c>
      <c r="X168" s="2">
        <v>3396.9250000000002</v>
      </c>
      <c r="Y168" s="2">
        <v>6372.7683211399999</v>
      </c>
      <c r="Z168" s="2">
        <v>3560.73989777</v>
      </c>
      <c r="AA168" s="2">
        <v>3588.4614368400003</v>
      </c>
      <c r="AB168" s="2">
        <v>3716.2988759899999</v>
      </c>
      <c r="AC168" s="2">
        <v>3842.7328395499994</v>
      </c>
      <c r="AD168" s="2">
        <v>3763.5040545900001</v>
      </c>
      <c r="AE168" s="2">
        <v>3854.8925231199996</v>
      </c>
      <c r="AF168" s="2">
        <v>3918.2788380000002</v>
      </c>
      <c r="AG168" s="2">
        <v>3933.5892360000007</v>
      </c>
      <c r="AH168" s="2">
        <v>3914.2824870000004</v>
      </c>
      <c r="AI168" s="2">
        <v>3900.603564</v>
      </c>
      <c r="AJ168" s="2">
        <v>3932.8535199999992</v>
      </c>
      <c r="AK168" s="2">
        <v>7139.0463200000004</v>
      </c>
      <c r="AL168" s="2">
        <v>3945.9743196375002</v>
      </c>
      <c r="AM168" s="2">
        <v>4083.0652937275008</v>
      </c>
      <c r="AN168" s="2">
        <v>4333.32793709</v>
      </c>
      <c r="AO168" s="2">
        <v>4169.3535540325001</v>
      </c>
      <c r="AP168" s="2">
        <v>4372.2271433000005</v>
      </c>
      <c r="AQ168" s="2">
        <v>4419.682247875</v>
      </c>
      <c r="AR168" s="2">
        <v>4546.5715593744999</v>
      </c>
      <c r="AS168" s="2">
        <v>4661.7069273550005</v>
      </c>
      <c r="AT168" s="2">
        <v>4500.5556305249993</v>
      </c>
      <c r="AU168" s="2">
        <v>4495.1677477549993</v>
      </c>
      <c r="AV168" s="2">
        <v>4517.3036086925003</v>
      </c>
      <c r="AW168" s="2">
        <v>7670.1977837924987</v>
      </c>
      <c r="AX168" s="2">
        <v>4619.5501922000003</v>
      </c>
      <c r="AY168" s="2">
        <v>4779.7172442699994</v>
      </c>
      <c r="AZ168" s="2">
        <v>4647.4312184099999</v>
      </c>
      <c r="BA168" s="2">
        <v>4782.34416538</v>
      </c>
      <c r="BB168" s="2">
        <v>4918.4148612200006</v>
      </c>
      <c r="BC168" s="2">
        <v>5042.4009629999991</v>
      </c>
      <c r="BD168" s="2">
        <v>4983.8480567799998</v>
      </c>
      <c r="BE168" s="2">
        <v>5052.2008657400002</v>
      </c>
      <c r="BF168" s="2">
        <v>4911.4753781999971</v>
      </c>
      <c r="BG168" s="2">
        <v>5072.3473330899997</v>
      </c>
      <c r="BH168" s="2">
        <v>5086.2124710700009</v>
      </c>
      <c r="BI168" s="2">
        <v>8595.9470942899989</v>
      </c>
      <c r="BJ168" s="2">
        <v>5131.2462848500008</v>
      </c>
      <c r="BK168" s="2">
        <v>5183.7827170500004</v>
      </c>
      <c r="BL168" s="2">
        <v>5180.2275727500009</v>
      </c>
      <c r="BM168" s="2">
        <v>5371.3253185700005</v>
      </c>
      <c r="BN168" s="2">
        <v>5536.6482886200019</v>
      </c>
      <c r="BO168" s="2">
        <v>5289.2044364799995</v>
      </c>
      <c r="BP168" s="2">
        <v>5776.5483673099998</v>
      </c>
      <c r="BQ168" s="2">
        <v>5806.0350024699992</v>
      </c>
      <c r="BR168" s="2">
        <v>5756.3736889600023</v>
      </c>
      <c r="BS168" s="2">
        <v>6091.3820333999975</v>
      </c>
      <c r="BT168" s="2">
        <v>5831.5718976200014</v>
      </c>
      <c r="BU168" s="2">
        <v>10073.333809529999</v>
      </c>
      <c r="BV168" s="2">
        <v>5461.3569812400019</v>
      </c>
      <c r="BW168" s="2">
        <v>6111.4896985599999</v>
      </c>
      <c r="BX168" s="2">
        <v>5712.1949453899997</v>
      </c>
      <c r="BY168" s="2">
        <v>5850.1977265099977</v>
      </c>
      <c r="BZ168" s="2">
        <v>6046.6971842800003</v>
      </c>
      <c r="CA168" s="2">
        <v>6171.4693876299989</v>
      </c>
      <c r="CB168" s="2">
        <v>6407.2017415800001</v>
      </c>
      <c r="CC168" s="2">
        <v>6534.5227886899993</v>
      </c>
      <c r="CD168" s="2">
        <v>6603.4260838600012</v>
      </c>
      <c r="CE168" s="2">
        <v>6965.4933816800003</v>
      </c>
      <c r="CF168" s="2">
        <v>6568.4909816000018</v>
      </c>
      <c r="CG168" s="2">
        <v>12297.609078509997</v>
      </c>
      <c r="CH168" s="2">
        <v>5849.9595761199998</v>
      </c>
      <c r="CI168" s="2">
        <v>7112.8224693300017</v>
      </c>
      <c r="CJ168" s="2">
        <v>7138.2054444500009</v>
      </c>
      <c r="CK168" s="2">
        <v>7198.2382008700006</v>
      </c>
      <c r="CL168" s="2">
        <v>7275.8103876399982</v>
      </c>
      <c r="CM168" s="2">
        <v>7899.9468147100015</v>
      </c>
      <c r="CN168" s="2">
        <v>7509.2506103700007</v>
      </c>
      <c r="CO168" s="2">
        <v>7583.3611976699995</v>
      </c>
      <c r="CP168" s="2">
        <v>7439.5485964399995</v>
      </c>
      <c r="CQ168" s="2">
        <v>7758.7491605200012</v>
      </c>
      <c r="CR168" s="2">
        <v>7680.7624665700014</v>
      </c>
      <c r="CS168" s="2">
        <v>13318.72734768</v>
      </c>
      <c r="CT168" s="2">
        <v>8046.9858254399987</v>
      </c>
      <c r="CU168" s="2">
        <v>7370.9812298299967</v>
      </c>
      <c r="CV168" s="2">
        <v>8236.1418422099996</v>
      </c>
      <c r="CW168" s="2">
        <v>8598.3268590000007</v>
      </c>
      <c r="CX168" s="2">
        <v>8187.7905837800008</v>
      </c>
      <c r="CY168" s="2">
        <v>8589.0639465899985</v>
      </c>
      <c r="CZ168" s="2">
        <v>8474.5177731900003</v>
      </c>
      <c r="DA168" s="2">
        <v>8952.3739102299987</v>
      </c>
      <c r="DB168" s="2">
        <v>8748.1605388472017</v>
      </c>
      <c r="DC168" s="2">
        <v>8699.0415188328025</v>
      </c>
      <c r="DD168" s="2">
        <v>9044.0706418800019</v>
      </c>
      <c r="DE168" s="2">
        <v>15486.641908229998</v>
      </c>
      <c r="DF168" s="2">
        <v>8203.7292898999985</v>
      </c>
      <c r="DG168" s="2">
        <v>9318.6044095800007</v>
      </c>
      <c r="DH168" s="2">
        <v>9193.853091160001</v>
      </c>
      <c r="DI168" s="2">
        <v>9280.9002363099971</v>
      </c>
      <c r="DJ168" s="2">
        <v>9573.3079676299967</v>
      </c>
      <c r="DK168" s="2">
        <v>9655.5444245629969</v>
      </c>
      <c r="DL168" s="2">
        <v>9733.9931606899991</v>
      </c>
      <c r="DM168" s="2">
        <v>10020.340240220001</v>
      </c>
      <c r="DN168" s="2">
        <v>10419.85226586</v>
      </c>
      <c r="DO168" s="2">
        <v>10314.51388269</v>
      </c>
      <c r="DP168" s="2">
        <v>10414.486547899998</v>
      </c>
      <c r="DQ168" s="2">
        <v>17391.06507646</v>
      </c>
      <c r="DR168" s="2">
        <v>9477.2316675900001</v>
      </c>
      <c r="DS168" s="2">
        <v>10436.750954260004</v>
      </c>
      <c r="DT168" s="2">
        <v>10533.992189919996</v>
      </c>
      <c r="DU168" s="2">
        <v>10622.06314255</v>
      </c>
      <c r="DV168" s="2">
        <v>10837.472708499999</v>
      </c>
      <c r="DW168" s="2">
        <v>10928.846077270004</v>
      </c>
      <c r="DX168" s="2">
        <v>11195.118857199999</v>
      </c>
      <c r="DY168" s="2">
        <v>11684.036108002001</v>
      </c>
      <c r="DZ168" s="2">
        <v>11392.625685499999</v>
      </c>
      <c r="EA168" s="2">
        <v>11711.91171022</v>
      </c>
      <c r="EB168" s="2">
        <v>11763.446511179998</v>
      </c>
      <c r="EC168" s="2">
        <v>19828.293068639996</v>
      </c>
      <c r="ED168" s="2">
        <v>11206.899320480004</v>
      </c>
      <c r="EE168" s="2">
        <v>11927.514107109999</v>
      </c>
      <c r="EF168" s="2">
        <v>12133.965379510002</v>
      </c>
      <c r="EG168" s="2">
        <v>12641.572999989998</v>
      </c>
      <c r="EH168" s="2">
        <v>12650.01709867</v>
      </c>
      <c r="EI168" s="2">
        <v>12942.76122316</v>
      </c>
      <c r="EJ168" s="2">
        <v>13230.212241580004</v>
      </c>
      <c r="EK168" s="2">
        <v>13193.239158679997</v>
      </c>
      <c r="EL168" s="2">
        <v>13430.014523969998</v>
      </c>
      <c r="EM168" s="2">
        <v>13475.722740589998</v>
      </c>
      <c r="EN168" s="2">
        <v>13559.183496700001</v>
      </c>
      <c r="EO168" s="2">
        <v>22964.169131320003</v>
      </c>
      <c r="EP168" s="2">
        <v>12031.813877959996</v>
      </c>
      <c r="EQ168" s="2">
        <v>13169.187449309999</v>
      </c>
      <c r="ER168" s="2">
        <v>14209.62144123</v>
      </c>
      <c r="ES168" s="2">
        <v>14089.74418399</v>
      </c>
      <c r="ET168" s="2">
        <v>14400.792223460001</v>
      </c>
      <c r="EU168" s="2">
        <v>14063.858455830001</v>
      </c>
      <c r="EV168" s="2">
        <v>14287.35317371</v>
      </c>
      <c r="EW168" s="2">
        <v>14400.17219863</v>
      </c>
      <c r="EX168" s="2">
        <v>14091.006906129998</v>
      </c>
      <c r="EY168" s="2">
        <v>14864.895126959997</v>
      </c>
      <c r="EZ168" s="2">
        <v>16808.455208719999</v>
      </c>
      <c r="FA168" s="2">
        <v>25591.54393476</v>
      </c>
      <c r="FB168" s="2">
        <v>14076.015821329998</v>
      </c>
      <c r="FC168" s="2">
        <v>15207.342867599998</v>
      </c>
      <c r="FD168" s="2">
        <v>15882.924007890004</v>
      </c>
      <c r="FE168" s="2">
        <v>16330.056188898478</v>
      </c>
      <c r="FF168" s="2">
        <v>16581.717814787255</v>
      </c>
      <c r="FG168" s="2">
        <v>16580.28675901</v>
      </c>
      <c r="FH168" s="2">
        <v>16844.421611469996</v>
      </c>
      <c r="FI168" s="2">
        <v>17330.644483119999</v>
      </c>
      <c r="FJ168" s="2">
        <v>17127.532943039998</v>
      </c>
      <c r="FK168" s="2">
        <v>17563.590081931001</v>
      </c>
      <c r="FL168" s="2">
        <v>17920.116232444856</v>
      </c>
      <c r="FM168" s="2">
        <v>30523.72964542</v>
      </c>
      <c r="FN168" s="2">
        <v>17115.823142030004</v>
      </c>
      <c r="FO168" s="2">
        <v>17777.634159679994</v>
      </c>
      <c r="FP168" s="2">
        <v>18020.198683549999</v>
      </c>
      <c r="FQ168" s="2">
        <v>18546.18449791001</v>
      </c>
      <c r="FR168" s="2">
        <v>19039.806666000004</v>
      </c>
      <c r="FS168" s="2">
        <v>19612.101582529998</v>
      </c>
      <c r="FT168" s="2">
        <v>19756.075256580003</v>
      </c>
      <c r="FU168" s="2">
        <v>20450.898764069996</v>
      </c>
      <c r="FV168" s="2">
        <v>19793.396571910005</v>
      </c>
      <c r="FW168" s="2">
        <v>20521.630536330002</v>
      </c>
      <c r="FX168" s="2">
        <v>20558.998021739997</v>
      </c>
      <c r="FY168" s="2">
        <v>34699.193312859999</v>
      </c>
      <c r="FZ168" s="2">
        <v>19597.725330179997</v>
      </c>
      <c r="GA168" s="2">
        <v>18802.34188408</v>
      </c>
      <c r="GB168" s="2">
        <v>22221.373466660007</v>
      </c>
      <c r="GC168" s="2">
        <v>21765.568725210003</v>
      </c>
      <c r="GD168" s="2">
        <v>21820.890605910001</v>
      </c>
      <c r="GE168" s="2">
        <v>21631.891697677002</v>
      </c>
      <c r="GF168" s="2">
        <v>22283.993015060001</v>
      </c>
      <c r="GG168" s="2">
        <v>22534.62601914999</v>
      </c>
      <c r="GH168" s="2">
        <v>21610.744346997461</v>
      </c>
      <c r="GI168" s="2">
        <v>22381.271576160001</v>
      </c>
      <c r="GJ168" s="2">
        <v>22477.647868310003</v>
      </c>
      <c r="GK168" s="2">
        <v>36846.614162529993</v>
      </c>
      <c r="GL168" s="2">
        <v>21411.011665789996</v>
      </c>
      <c r="GM168" s="2">
        <v>21915.535265489998</v>
      </c>
      <c r="GN168" s="2">
        <v>22657.141018879993</v>
      </c>
      <c r="GO168" s="2">
        <v>23354.304283809997</v>
      </c>
      <c r="GP168" s="2">
        <v>23744.696505170003</v>
      </c>
      <c r="GQ168" s="2">
        <v>23119.786166540012</v>
      </c>
      <c r="GR168" s="2">
        <v>23860.572074989999</v>
      </c>
      <c r="GS168" s="2">
        <v>23974.202093610005</v>
      </c>
      <c r="GT168" s="2">
        <v>24045.732131340003</v>
      </c>
      <c r="GU168" s="2">
        <v>24595.908749610004</v>
      </c>
      <c r="GV168" s="2">
        <v>24710.903479029999</v>
      </c>
      <c r="GW168" s="2">
        <v>40737.471705090007</v>
      </c>
      <c r="GX168" s="2">
        <v>23561.478214610001</v>
      </c>
      <c r="GY168" s="2">
        <v>24333.8899695</v>
      </c>
      <c r="GZ168" s="2">
        <v>24026.717998699994</v>
      </c>
      <c r="HA168" s="2">
        <v>24577.493138760008</v>
      </c>
      <c r="HB168" s="2">
        <v>25282.110854680002</v>
      </c>
      <c r="HC168" s="2">
        <v>25160.664983980001</v>
      </c>
      <c r="HD168" s="2">
        <v>25258.493526310009</v>
      </c>
      <c r="HE168" s="2">
        <v>26339.802600000003</v>
      </c>
      <c r="HF168" s="2">
        <v>25804.488446419989</v>
      </c>
      <c r="HG168" s="2">
        <v>26035.156054449992</v>
      </c>
      <c r="HH168" s="2">
        <v>27129.969624030004</v>
      </c>
      <c r="HI168" s="2">
        <v>41940.867319999998</v>
      </c>
      <c r="HJ168" s="2">
        <v>24241.15907431001</v>
      </c>
      <c r="HK168" s="2">
        <v>25344.982844859995</v>
      </c>
      <c r="HL168" s="2">
        <v>25312.632489019994</v>
      </c>
      <c r="HM168" s="2">
        <v>26264.577624889986</v>
      </c>
      <c r="HN168" s="2">
        <v>26177.817713680008</v>
      </c>
      <c r="HO168" s="2">
        <v>25598.012727459991</v>
      </c>
      <c r="HP168" s="2">
        <v>25942.355459250015</v>
      </c>
      <c r="HQ168" s="2">
        <v>26081.22925242997</v>
      </c>
      <c r="HR168" s="2">
        <v>25403.563812990054</v>
      </c>
      <c r="HS168" s="2">
        <v>26041.355376859963</v>
      </c>
      <c r="HT168" s="2">
        <v>25953.235282190009</v>
      </c>
      <c r="HU168" s="2">
        <v>42504.108558800013</v>
      </c>
      <c r="HV168" s="2">
        <v>25099.539398820001</v>
      </c>
      <c r="HW168" s="2">
        <v>26105.697510059999</v>
      </c>
      <c r="HX168" s="2">
        <v>26742.811245870005</v>
      </c>
      <c r="HY168" s="2">
        <v>27110.744293699987</v>
      </c>
      <c r="HZ168" s="2">
        <v>27232.243889139998</v>
      </c>
      <c r="IA168" s="2">
        <v>27245.185148380006</v>
      </c>
      <c r="IB168" s="2">
        <v>26337.530124940007</v>
      </c>
      <c r="IC168" s="2">
        <v>27514.08940475999</v>
      </c>
      <c r="ID168" s="2">
        <v>26633.853691640001</v>
      </c>
      <c r="IE168" s="2">
        <v>27229.679922359996</v>
      </c>
      <c r="IF168" s="2">
        <v>27595.912020479998</v>
      </c>
      <c r="IG168" s="2">
        <v>45696.722016620006</v>
      </c>
      <c r="IH168" s="2">
        <v>25828.146571140005</v>
      </c>
      <c r="II168" s="2">
        <v>27392.023676659999</v>
      </c>
      <c r="IJ168" s="2">
        <v>27935.769922150001</v>
      </c>
      <c r="IK168" s="2">
        <v>28303.788512459996</v>
      </c>
      <c r="IL168" s="2">
        <v>28490.749795329994</v>
      </c>
      <c r="IM168" s="2">
        <v>28544.452000990008</v>
      </c>
      <c r="IN168" s="2">
        <v>28580.071858480002</v>
      </c>
      <c r="IO168" s="2">
        <v>29323.615586479998</v>
      </c>
      <c r="IP168" s="2">
        <v>29037.598147470009</v>
      </c>
      <c r="IQ168" s="2">
        <v>29236.333128850001</v>
      </c>
      <c r="IR168" s="2">
        <v>29936.003674129992</v>
      </c>
      <c r="IS168" s="2">
        <v>48274.925400199994</v>
      </c>
      <c r="IT168" s="2">
        <v>27776.360921790005</v>
      </c>
      <c r="IU168" s="2">
        <v>29030.825685759999</v>
      </c>
      <c r="IV168" s="2">
        <v>28587.797840559997</v>
      </c>
      <c r="IW168" s="2">
        <v>29668.904291129998</v>
      </c>
      <c r="IX168" s="2">
        <v>29569.89467102</v>
      </c>
      <c r="IY168" s="2">
        <v>29188.260567590009</v>
      </c>
      <c r="IZ168" s="2">
        <v>29773.215092449998</v>
      </c>
      <c r="JA168" s="2">
        <v>30408.685843990002</v>
      </c>
      <c r="JB168" s="2">
        <v>29033.39407382</v>
      </c>
      <c r="JC168" s="2">
        <v>30973.610717689997</v>
      </c>
      <c r="JD168" s="2">
        <v>31061.87050786</v>
      </c>
      <c r="JE168" s="2">
        <v>52574.43678969999</v>
      </c>
      <c r="JF168" s="2">
        <v>31310.202703809995</v>
      </c>
      <c r="JG168" s="2">
        <v>31083.225722949996</v>
      </c>
      <c r="JH168" s="2">
        <v>30510.222551509993</v>
      </c>
      <c r="JI168" s="2">
        <v>31712.585957070001</v>
      </c>
      <c r="JJ168" s="2">
        <v>31936.22413753</v>
      </c>
      <c r="JK168" s="2">
        <v>32015.80011973</v>
      </c>
      <c r="JL168" s="2">
        <v>31487.676225949996</v>
      </c>
      <c r="JM168" s="2">
        <v>32286.795512190001</v>
      </c>
      <c r="JN168" s="2">
        <v>31891.29968792</v>
      </c>
      <c r="JO168" s="2">
        <v>33313.040216539994</v>
      </c>
      <c r="JP168" s="2">
        <v>31883.267507469998</v>
      </c>
      <c r="JQ168" s="2">
        <v>53706.024245800007</v>
      </c>
      <c r="JR168" s="2">
        <v>32415.39031726</v>
      </c>
      <c r="JS168" s="2">
        <v>31986.679359700003</v>
      </c>
      <c r="JT168" s="2">
        <v>30959.375162779997</v>
      </c>
      <c r="JU168" s="2">
        <v>20548.123768339996</v>
      </c>
      <c r="JV168" s="2">
        <v>19886.290407200002</v>
      </c>
      <c r="JW168" s="2">
        <v>21063.391496390002</v>
      </c>
      <c r="JX168" s="2">
        <v>30169.730640700003</v>
      </c>
      <c r="JY168" s="2">
        <v>39230.817416789992</v>
      </c>
      <c r="JZ168" s="2">
        <v>32726.56362828999</v>
      </c>
      <c r="KA168" s="2">
        <v>40884.878253500006</v>
      </c>
      <c r="KB168" s="2">
        <v>39112.168086509999</v>
      </c>
      <c r="KC168" s="2">
        <v>56381.895078000001</v>
      </c>
      <c r="KD168" s="2">
        <v>32220.209223720009</v>
      </c>
      <c r="KE168" s="2">
        <v>34418.50549145</v>
      </c>
      <c r="KF168" s="2">
        <v>33999.69147328</v>
      </c>
      <c r="KG168" s="2">
        <v>33714.033948759999</v>
      </c>
      <c r="KH168" s="2">
        <v>33183.183010200002</v>
      </c>
      <c r="KI168" s="2">
        <v>33462.444022449992</v>
      </c>
      <c r="KJ168" s="2">
        <v>37152.094813179981</v>
      </c>
      <c r="KK168" s="2">
        <v>37463.456494220001</v>
      </c>
      <c r="KL168" s="2">
        <v>38925.47796728</v>
      </c>
      <c r="KM168" s="2">
        <v>37855.169117279998</v>
      </c>
      <c r="KN168" s="2">
        <v>39476.288623660002</v>
      </c>
      <c r="KO168" s="2">
        <v>63102.260640789995</v>
      </c>
      <c r="KP168" s="2">
        <v>39211.026720159993</v>
      </c>
      <c r="KQ168" s="2">
        <v>39113.787693220009</v>
      </c>
      <c r="KR168" s="2">
        <v>40948.538344030007</v>
      </c>
    </row>
    <row r="169" spans="1:304" x14ac:dyDescent="0.2">
      <c r="A169" t="s">
        <v>166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>
        <v>0</v>
      </c>
      <c r="GB169" s="2">
        <v>0</v>
      </c>
      <c r="GC169" s="2">
        <v>0</v>
      </c>
      <c r="GD169" s="2">
        <v>0</v>
      </c>
      <c r="GE169" s="2">
        <v>0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>
        <v>1790</v>
      </c>
      <c r="GL169" s="2">
        <v>0</v>
      </c>
      <c r="GM169" s="2">
        <v>0</v>
      </c>
      <c r="GN169" s="2">
        <v>0</v>
      </c>
      <c r="GO169" s="2">
        <v>1912.61</v>
      </c>
      <c r="GP169" s="2">
        <v>634.6</v>
      </c>
      <c r="GQ169" s="2">
        <v>961.24</v>
      </c>
      <c r="GR169" s="2">
        <v>808.11</v>
      </c>
      <c r="GS169" s="2">
        <v>907.05</v>
      </c>
      <c r="GT169" s="2">
        <v>979.33</v>
      </c>
      <c r="GU169" s="2">
        <v>847.53</v>
      </c>
      <c r="GV169" s="2">
        <v>963.29</v>
      </c>
      <c r="GW169" s="2">
        <v>1005.96</v>
      </c>
      <c r="GX169" s="2">
        <v>968.36010082999996</v>
      </c>
      <c r="GY169" s="2">
        <v>984.48</v>
      </c>
      <c r="GZ169" s="2">
        <v>1002.58</v>
      </c>
      <c r="HA169" s="2">
        <v>2221.77</v>
      </c>
      <c r="HB169" s="2">
        <v>1321.73</v>
      </c>
      <c r="HC169" s="2">
        <v>1717.58</v>
      </c>
      <c r="HD169" s="2">
        <v>1558.53</v>
      </c>
      <c r="HE169" s="2">
        <v>1535.76</v>
      </c>
      <c r="HF169" s="2">
        <v>1721.97</v>
      </c>
      <c r="HG169" s="2">
        <v>1553.99</v>
      </c>
      <c r="HH169" s="2">
        <v>1688.78</v>
      </c>
      <c r="HI169" s="2">
        <v>1776.47</v>
      </c>
      <c r="HJ169" s="2">
        <v>1675.03368477</v>
      </c>
      <c r="HK169" s="2">
        <v>1644.62</v>
      </c>
      <c r="HL169" s="2">
        <v>1725.3</v>
      </c>
      <c r="HM169" s="2">
        <v>4187.5499999999993</v>
      </c>
      <c r="HN169" s="2">
        <v>2142.35</v>
      </c>
      <c r="HO169" s="2">
        <v>2002</v>
      </c>
      <c r="HP169" s="2">
        <v>2050.0700000000002</v>
      </c>
      <c r="HQ169" s="2">
        <v>1884.45</v>
      </c>
      <c r="HR169" s="2">
        <v>1904.29</v>
      </c>
      <c r="HS169" s="2">
        <v>0</v>
      </c>
      <c r="HT169" s="2">
        <v>0</v>
      </c>
      <c r="HU169" s="2">
        <v>6191.31</v>
      </c>
      <c r="HV169" s="2">
        <v>2011.78</v>
      </c>
      <c r="HW169" s="2">
        <v>1909.03</v>
      </c>
      <c r="HX169" s="2">
        <v>1783.09</v>
      </c>
      <c r="HY169" s="2">
        <v>3320.69</v>
      </c>
      <c r="HZ169" s="2">
        <v>1016.17</v>
      </c>
      <c r="IA169" s="2">
        <v>1242.8900000000001</v>
      </c>
      <c r="IB169" s="2">
        <v>1130.8800000000001</v>
      </c>
      <c r="IC169" s="2">
        <v>1012.92</v>
      </c>
      <c r="ID169" s="2">
        <v>1057.47</v>
      </c>
      <c r="IE169" s="2">
        <v>1028.0999999999999</v>
      </c>
      <c r="IF169" s="2">
        <v>967.52</v>
      </c>
      <c r="IG169" s="2">
        <v>1112.77</v>
      </c>
      <c r="IH169" s="2">
        <v>1069.32</v>
      </c>
      <c r="II169" s="2">
        <v>1009.95</v>
      </c>
      <c r="IJ169" s="2">
        <v>1070.1300000000001</v>
      </c>
      <c r="IK169" s="2">
        <v>2828.5</v>
      </c>
      <c r="IL169" s="2">
        <v>1058.71</v>
      </c>
      <c r="IM169" s="2">
        <v>1238.6400000000001</v>
      </c>
      <c r="IN169" s="2">
        <v>1057.2</v>
      </c>
      <c r="IO169" s="2">
        <v>973.85</v>
      </c>
      <c r="IP169" s="2">
        <v>1083.31</v>
      </c>
      <c r="IQ169" s="2">
        <v>950.51</v>
      </c>
      <c r="IR169" s="2">
        <v>668.8</v>
      </c>
      <c r="IS169" s="2">
        <v>892.43</v>
      </c>
      <c r="IT169" s="2">
        <v>890.1</v>
      </c>
      <c r="IU169" s="2">
        <v>887.66</v>
      </c>
      <c r="IV169" s="2">
        <v>866.59</v>
      </c>
      <c r="IW169" s="2">
        <v>3136.29</v>
      </c>
      <c r="IX169" s="2">
        <v>865.18</v>
      </c>
      <c r="IY169" s="2">
        <v>1160.44</v>
      </c>
      <c r="IZ169" s="2">
        <v>960.95</v>
      </c>
      <c r="JA169" s="2">
        <v>919.87</v>
      </c>
      <c r="JB169" s="2">
        <v>985.82</v>
      </c>
      <c r="JC169" s="2">
        <v>1065.17</v>
      </c>
      <c r="JD169" s="2">
        <v>871.68</v>
      </c>
      <c r="JE169" s="2">
        <v>924.79</v>
      </c>
      <c r="JF169" s="2">
        <v>1007.03</v>
      </c>
      <c r="JG169" s="2">
        <v>570.80999999999995</v>
      </c>
      <c r="JH169" s="2">
        <v>680.45</v>
      </c>
      <c r="JI169" s="2">
        <v>2350.12</v>
      </c>
      <c r="JJ169" s="2">
        <v>766.25</v>
      </c>
      <c r="JK169" s="2">
        <v>742.12</v>
      </c>
      <c r="JL169" s="2">
        <v>694.51</v>
      </c>
      <c r="JM169" s="2">
        <v>692.9</v>
      </c>
      <c r="JN169" s="2">
        <v>685.8</v>
      </c>
      <c r="JO169" s="2">
        <v>631.53</v>
      </c>
      <c r="JP169" s="2">
        <v>695.48</v>
      </c>
      <c r="JQ169" s="2">
        <v>677.93</v>
      </c>
      <c r="JR169" s="2">
        <v>624.02</v>
      </c>
      <c r="JS169" s="2">
        <v>677.76</v>
      </c>
      <c r="JT169" s="2">
        <v>621.41</v>
      </c>
      <c r="JU169" s="2">
        <v>2264.69</v>
      </c>
      <c r="JV169" s="2">
        <v>587.6</v>
      </c>
      <c r="JW169" s="2">
        <v>713.3</v>
      </c>
      <c r="JX169" s="2">
        <v>633.92999999999995</v>
      </c>
      <c r="JY169" s="2">
        <v>698.24</v>
      </c>
      <c r="JZ169" s="2">
        <v>659.16</v>
      </c>
      <c r="KA169" s="2">
        <v>607.01</v>
      </c>
      <c r="KB169" s="2">
        <v>668.48</v>
      </c>
      <c r="KC169" s="2">
        <v>651.61</v>
      </c>
      <c r="KD169" s="2">
        <v>443.14</v>
      </c>
      <c r="KE169" s="2">
        <v>538.51</v>
      </c>
      <c r="KF169" s="2">
        <v>487.49</v>
      </c>
      <c r="KG169" s="2">
        <v>1559.69</v>
      </c>
      <c r="KH169" s="2">
        <v>507.94</v>
      </c>
      <c r="KI169" s="2">
        <v>631.32000000000005</v>
      </c>
      <c r="KJ169" s="2">
        <v>555.5</v>
      </c>
      <c r="KK169" s="2">
        <v>499.18</v>
      </c>
      <c r="KL169" s="2">
        <v>574.25</v>
      </c>
      <c r="KM169" s="2">
        <v>511.65</v>
      </c>
      <c r="KN169" s="2">
        <v>485.82</v>
      </c>
      <c r="KO169" s="2">
        <v>476.81</v>
      </c>
      <c r="KP169" s="2">
        <v>471.85</v>
      </c>
      <c r="KQ169" s="2">
        <v>628.74</v>
      </c>
      <c r="KR169" s="2">
        <v>441.2</v>
      </c>
    </row>
    <row r="170" spans="1:304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</row>
    <row r="171" spans="1:304" x14ac:dyDescent="0.2">
      <c r="A171" t="s">
        <v>167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2317.2752799668924</v>
      </c>
      <c r="FO171" s="2">
        <v>2211.222333197506</v>
      </c>
      <c r="FP171" s="2">
        <v>2549.7006946866377</v>
      </c>
      <c r="FQ171" s="2">
        <v>2516.9875635669559</v>
      </c>
      <c r="FR171" s="2">
        <v>2530.8118280947556</v>
      </c>
      <c r="FS171" s="2">
        <v>2506.7152333562981</v>
      </c>
      <c r="FT171" s="2">
        <v>2576.4327311651055</v>
      </c>
      <c r="FU171" s="2">
        <v>2600.8910899321663</v>
      </c>
      <c r="FV171" s="2">
        <v>2623.7020539922896</v>
      </c>
      <c r="FW171" s="2">
        <v>2663.9726989314904</v>
      </c>
      <c r="FX171" s="2">
        <v>2605.0020814925851</v>
      </c>
      <c r="FY171" s="2">
        <v>4943.1161960292729</v>
      </c>
      <c r="FZ171" s="2">
        <v>2379.5690640215189</v>
      </c>
      <c r="GA171" s="2">
        <v>2240.2490039129289</v>
      </c>
      <c r="GB171" s="2">
        <v>2943.0406658591182</v>
      </c>
      <c r="GC171" s="2">
        <v>2897.488460867814</v>
      </c>
      <c r="GD171" s="2">
        <v>2970.8639006583617</v>
      </c>
      <c r="GE171" s="2">
        <v>2761.5004038534776</v>
      </c>
      <c r="GF171" s="2">
        <v>2928.7491613447128</v>
      </c>
      <c r="GG171" s="2">
        <v>3052.777218581637</v>
      </c>
      <c r="GH171" s="2">
        <v>2510.3564434462528</v>
      </c>
      <c r="GI171" s="2">
        <v>3329.5061136924583</v>
      </c>
      <c r="GJ171" s="2">
        <v>3096.5392406491292</v>
      </c>
      <c r="GK171" s="2">
        <v>4546.6897717381225</v>
      </c>
      <c r="GL171" s="2">
        <v>2153.4279843628078</v>
      </c>
      <c r="GM171" s="2">
        <v>2184.4863879780196</v>
      </c>
      <c r="GN171" s="2">
        <v>2824.4826848828916</v>
      </c>
      <c r="GO171" s="2">
        <v>3151.0563637872087</v>
      </c>
      <c r="GP171" s="2">
        <v>3036.0279165172433</v>
      </c>
      <c r="GQ171" s="2">
        <v>2812.7427519769053</v>
      </c>
      <c r="GR171" s="2">
        <v>3380.9089295268441</v>
      </c>
      <c r="GS171" s="2">
        <v>3145.1639215541331</v>
      </c>
      <c r="GT171" s="2">
        <v>2901.842555956528</v>
      </c>
      <c r="GU171" s="2">
        <v>3533.8037259902944</v>
      </c>
      <c r="GV171" s="2">
        <v>3082.380607862478</v>
      </c>
      <c r="GW171" s="2">
        <v>5050.7199566391455</v>
      </c>
      <c r="GX171" s="2">
        <v>2566.4193857931909</v>
      </c>
      <c r="GY171" s="2">
        <v>2643.1322707960194</v>
      </c>
      <c r="GZ171" s="2">
        <v>2888.9014969092477</v>
      </c>
      <c r="HA171" s="2">
        <v>3224.7178687955875</v>
      </c>
      <c r="HB171" s="2">
        <v>3591.9570423131308</v>
      </c>
      <c r="HC171" s="2">
        <v>3166.1596522690638</v>
      </c>
      <c r="HD171" s="2">
        <v>3910.8267784035206</v>
      </c>
      <c r="HE171" s="2">
        <v>3397.7188340600642</v>
      </c>
      <c r="HF171" s="2">
        <v>3534.5892787993953</v>
      </c>
      <c r="HG171" s="2">
        <v>3894.1926605955923</v>
      </c>
      <c r="HH171" s="2">
        <v>3822.9654682174514</v>
      </c>
      <c r="HI171" s="2">
        <v>4802.0400242447804</v>
      </c>
      <c r="HJ171" s="2">
        <v>2321.8309699462725</v>
      </c>
      <c r="HK171" s="2">
        <v>2685.9911514937326</v>
      </c>
      <c r="HL171" s="2">
        <v>3215.182669679129</v>
      </c>
      <c r="HM171" s="2">
        <v>2966.690304813937</v>
      </c>
      <c r="HN171" s="2">
        <v>3493.2807381072757</v>
      </c>
      <c r="HO171" s="2">
        <v>3680.3407084540081</v>
      </c>
      <c r="HP171" s="2">
        <v>3902.5254968878444</v>
      </c>
      <c r="HQ171" s="2">
        <v>3493.2034515152595</v>
      </c>
      <c r="HR171" s="2">
        <v>3783.2926738497667</v>
      </c>
      <c r="HS171" s="2">
        <v>4151.524872615797</v>
      </c>
      <c r="HT171" s="2">
        <v>3638.4408584197763</v>
      </c>
      <c r="HU171" s="2">
        <v>5077.2468389108353</v>
      </c>
      <c r="HV171" s="2">
        <v>3080.1262791647796</v>
      </c>
      <c r="HW171" s="2">
        <v>3295.1056262520583</v>
      </c>
      <c r="HX171" s="2">
        <v>3536.7522802477733</v>
      </c>
      <c r="HY171" s="2">
        <v>3691.3359468264262</v>
      </c>
      <c r="HZ171" s="2">
        <v>3583.529688593228</v>
      </c>
      <c r="IA171" s="2">
        <v>3923.7312751737936</v>
      </c>
      <c r="IB171" s="2">
        <v>3887.8649212966643</v>
      </c>
      <c r="IC171" s="2">
        <v>3841.3651400371914</v>
      </c>
      <c r="ID171" s="2">
        <v>3866.800321058663</v>
      </c>
      <c r="IE171" s="2">
        <v>4398.9145466360387</v>
      </c>
      <c r="IF171" s="2">
        <v>4381.1072334946502</v>
      </c>
      <c r="IG171" s="2">
        <v>7855.5522936902025</v>
      </c>
      <c r="IH171" s="2">
        <v>1992.6860979094151</v>
      </c>
      <c r="II171" s="2">
        <v>3042.4431110389851</v>
      </c>
      <c r="IJ171" s="2">
        <v>3610.176389341741</v>
      </c>
      <c r="IK171" s="2">
        <v>2865.2575219769533</v>
      </c>
      <c r="IL171" s="2">
        <v>3724.4167160851161</v>
      </c>
      <c r="IM171" s="2">
        <v>3887.4340449413749</v>
      </c>
      <c r="IN171" s="2">
        <v>3418.7179095026918</v>
      </c>
      <c r="IO171" s="2">
        <v>3673.2757766225632</v>
      </c>
      <c r="IP171" s="2">
        <v>3468.2547367899369</v>
      </c>
      <c r="IQ171" s="2">
        <v>3914.5762334861315</v>
      </c>
      <c r="IR171" s="2">
        <v>3998.5739967602385</v>
      </c>
      <c r="IS171" s="2">
        <v>7377.1844519900251</v>
      </c>
      <c r="IT171" s="2">
        <v>2426.5623656668381</v>
      </c>
      <c r="IU171" s="2">
        <v>2749.3593711986523</v>
      </c>
      <c r="IV171" s="2">
        <v>3938.8986467938244</v>
      </c>
      <c r="IW171" s="2">
        <v>3597.3629920979333</v>
      </c>
      <c r="IX171" s="2">
        <v>3776.3407454019966</v>
      </c>
      <c r="IY171" s="2">
        <v>3788.9993474148737</v>
      </c>
      <c r="IZ171" s="2">
        <v>3685.7777385041904</v>
      </c>
      <c r="JA171" s="2">
        <v>4259.7779046711948</v>
      </c>
      <c r="JB171" s="2">
        <v>3713.7668067408722</v>
      </c>
      <c r="JC171" s="2">
        <v>4451.9253018606987</v>
      </c>
      <c r="JD171" s="2">
        <v>4018.177265768767</v>
      </c>
      <c r="JE171" s="2">
        <v>6130.8740605826624</v>
      </c>
      <c r="JF171" s="2">
        <v>2267.7097337664877</v>
      </c>
      <c r="JG171" s="2">
        <v>3370.8721948162461</v>
      </c>
      <c r="JH171" s="2">
        <v>3344.2610609006965</v>
      </c>
      <c r="JI171" s="2">
        <v>3682.110295908707</v>
      </c>
      <c r="JJ171" s="2">
        <v>4102.1225076191049</v>
      </c>
      <c r="JK171" s="2">
        <v>3524.8719907122745</v>
      </c>
      <c r="JL171" s="2">
        <v>3996.9534453127158</v>
      </c>
      <c r="JM171" s="2">
        <v>3780.8836078780328</v>
      </c>
      <c r="JN171" s="2">
        <v>3379.1703127523378</v>
      </c>
      <c r="JO171" s="2">
        <v>4519.5351914714338</v>
      </c>
      <c r="JP171" s="2">
        <v>4248.4031394877738</v>
      </c>
      <c r="JQ171" s="2">
        <v>6239.2730801554908</v>
      </c>
      <c r="JR171" s="2">
        <v>2119.1503923332416</v>
      </c>
      <c r="JS171" s="2">
        <v>3069.8186412631085</v>
      </c>
      <c r="JT171" s="2">
        <v>3968.3996656126683</v>
      </c>
      <c r="JU171" s="2">
        <v>3680.5553270957225</v>
      </c>
      <c r="JV171" s="2">
        <v>3400.872524608867</v>
      </c>
      <c r="JW171" s="2">
        <v>3467.1661573642259</v>
      </c>
      <c r="JX171" s="2">
        <v>3427.4530638853835</v>
      </c>
      <c r="JY171" s="2">
        <v>3321.1507194014162</v>
      </c>
      <c r="JZ171" s="2">
        <v>4974.6774452175887</v>
      </c>
      <c r="KA171" s="2">
        <v>3679.8920516357643</v>
      </c>
      <c r="KB171" s="2">
        <v>3560.0636296617267</v>
      </c>
      <c r="KC171" s="2">
        <v>6463.4098654444178</v>
      </c>
      <c r="KD171" s="2">
        <v>1786.2091368402271</v>
      </c>
      <c r="KE171" s="2">
        <v>2474.557340039406</v>
      </c>
      <c r="KF171" s="2">
        <v>3715.0678879973539</v>
      </c>
      <c r="KG171" s="2">
        <v>3693.2556549839755</v>
      </c>
      <c r="KH171" s="2">
        <v>3912.8574965348007</v>
      </c>
      <c r="KI171" s="2">
        <v>3842.4152552850032</v>
      </c>
      <c r="KJ171" s="2">
        <v>3859.6358075701914</v>
      </c>
      <c r="KK171" s="2">
        <v>3844.1970286212563</v>
      </c>
      <c r="KL171" s="2">
        <v>4044.1715617953373</v>
      </c>
      <c r="KM171" s="2">
        <v>3933.5799915946463</v>
      </c>
      <c r="KN171" s="2">
        <v>3696.5233472388168</v>
      </c>
      <c r="KO171" s="2">
        <v>6938.8236359039993</v>
      </c>
      <c r="KP171" s="2">
        <v>2024.8754024541656</v>
      </c>
      <c r="KQ171" s="2">
        <v>3033.4772590557741</v>
      </c>
      <c r="KR171" s="2">
        <v>4195.2145036805659</v>
      </c>
    </row>
    <row r="172" spans="1:304" x14ac:dyDescent="0.2">
      <c r="A172" t="s">
        <v>168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1262.2547417100002</v>
      </c>
      <c r="EE172" s="2">
        <v>1112.3130988</v>
      </c>
      <c r="EF172" s="2">
        <v>1516.3904640000001</v>
      </c>
      <c r="EG172" s="2">
        <v>1483.1660579999998</v>
      </c>
      <c r="EH172" s="2">
        <v>2057.2163679999994</v>
      </c>
      <c r="EI172" s="2">
        <v>2439.9120429999998</v>
      </c>
      <c r="EJ172" s="2">
        <v>2993.79871</v>
      </c>
      <c r="EK172" s="2">
        <v>3034.5665489999992</v>
      </c>
      <c r="EL172" s="2">
        <v>2347.1172910000009</v>
      </c>
      <c r="EM172" s="2">
        <v>1785.1315320000001</v>
      </c>
      <c r="EN172" s="2">
        <v>2921.2822800000004</v>
      </c>
      <c r="EO172" s="2">
        <v>5152.6746454099984</v>
      </c>
      <c r="EP172" s="2">
        <v>1466.4754708400001</v>
      </c>
      <c r="EQ172" s="2">
        <v>1232.49283722</v>
      </c>
      <c r="ER172" s="2">
        <v>1567.6114431099998</v>
      </c>
      <c r="ES172" s="2">
        <v>2409.1856711999994</v>
      </c>
      <c r="ET172" s="2">
        <v>2508.4700801600002</v>
      </c>
      <c r="EU172" s="2">
        <v>2745.2038147299995</v>
      </c>
      <c r="EV172" s="2">
        <v>2966.11242816</v>
      </c>
      <c r="EW172" s="2">
        <v>2056.2246423899996</v>
      </c>
      <c r="EX172" s="2">
        <v>3510.8444382999996</v>
      </c>
      <c r="EY172" s="2">
        <v>3334.7964665600002</v>
      </c>
      <c r="EZ172" s="2">
        <v>3148.7043589599989</v>
      </c>
      <c r="FA172" s="2">
        <v>7062.1525585599993</v>
      </c>
      <c r="FB172" s="2">
        <v>2997.3551516400003</v>
      </c>
      <c r="FC172" s="2">
        <v>2414.4321523499998</v>
      </c>
      <c r="FD172" s="2">
        <v>4271.2855941999997</v>
      </c>
      <c r="FE172" s="2">
        <v>2965.87593694</v>
      </c>
      <c r="FF172" s="2">
        <v>4126.1829109500022</v>
      </c>
      <c r="FG172" s="2">
        <v>3356.713124519998</v>
      </c>
      <c r="FH172" s="2">
        <v>4696.3141489100008</v>
      </c>
      <c r="FI172" s="2">
        <v>2426.5034950999989</v>
      </c>
      <c r="FJ172" s="2">
        <v>4850.5267296800002</v>
      </c>
      <c r="FK172" s="2">
        <v>4889.219308839999</v>
      </c>
      <c r="FL172" s="2">
        <v>3919.3373637200002</v>
      </c>
      <c r="FM172" s="2">
        <v>3827.4716855700003</v>
      </c>
      <c r="FN172" s="2">
        <v>7789.9425764300004</v>
      </c>
      <c r="FO172" s="2">
        <v>1486.4192878299993</v>
      </c>
      <c r="FP172" s="2">
        <v>3410.6353592600008</v>
      </c>
      <c r="FQ172" s="2">
        <v>3681.2050685799995</v>
      </c>
      <c r="FR172" s="2">
        <v>3789.983803449999</v>
      </c>
      <c r="FS172" s="2">
        <v>4968.5283948200004</v>
      </c>
      <c r="FT172" s="2">
        <v>4823.3085361199992</v>
      </c>
      <c r="FU172" s="2">
        <v>3255.3435028800004</v>
      </c>
      <c r="FV172" s="2">
        <v>3471.2450755300015</v>
      </c>
      <c r="FW172" s="2">
        <v>4753.9656567099983</v>
      </c>
      <c r="FX172" s="2">
        <v>3228.8221274700004</v>
      </c>
      <c r="FY172" s="2">
        <v>7971.2725223300004</v>
      </c>
      <c r="FZ172" s="2">
        <v>7713.2453231599993</v>
      </c>
      <c r="GA172" s="2">
        <v>1866.2495569900002</v>
      </c>
      <c r="GB172" s="2">
        <v>6091.7227272299997</v>
      </c>
      <c r="GC172" s="2">
        <v>5426.5510187999998</v>
      </c>
      <c r="GD172" s="2">
        <v>5147.4405569200007</v>
      </c>
      <c r="GE172" s="2">
        <v>6587.9218262799986</v>
      </c>
      <c r="GF172" s="2">
        <v>5924.4354233100003</v>
      </c>
      <c r="GG172" s="2">
        <v>3705.08365331</v>
      </c>
      <c r="GH172" s="2">
        <v>2751.0687176200004</v>
      </c>
      <c r="GI172" s="2">
        <v>5689.2205942199998</v>
      </c>
      <c r="GJ172" s="2">
        <v>3958.6428463599996</v>
      </c>
      <c r="GK172" s="2">
        <v>4587.2470583000013</v>
      </c>
      <c r="GL172" s="2">
        <v>9621.691924130002</v>
      </c>
      <c r="GM172" s="2">
        <v>2705.6184316600011</v>
      </c>
      <c r="GN172" s="2">
        <v>4502.6867690999998</v>
      </c>
      <c r="GO172" s="2">
        <v>6128.6833390199999</v>
      </c>
      <c r="GP172" s="2">
        <v>3890.66233362</v>
      </c>
      <c r="GQ172" s="2">
        <v>6317.4693453899999</v>
      </c>
      <c r="GR172" s="2">
        <v>5617.4583449100001</v>
      </c>
      <c r="GS172" s="2">
        <v>3327.9169972000004</v>
      </c>
      <c r="GT172" s="2">
        <v>4404.8764121100012</v>
      </c>
      <c r="GU172" s="2">
        <v>7168.1456181400008</v>
      </c>
      <c r="GV172" s="2">
        <v>4709.1306969699999</v>
      </c>
      <c r="GW172" s="2">
        <v>4829.8850423899994</v>
      </c>
      <c r="GX172" s="2">
        <v>11112.902282329998</v>
      </c>
      <c r="GY172" s="2">
        <v>4013.9522723600012</v>
      </c>
      <c r="GZ172" s="2">
        <v>5315.9667591100006</v>
      </c>
      <c r="HA172" s="2">
        <v>6911.3243519900007</v>
      </c>
      <c r="HB172" s="2">
        <v>7560.5870142699996</v>
      </c>
      <c r="HC172" s="2">
        <v>5447.7056403500001</v>
      </c>
      <c r="HD172" s="2">
        <v>6689.3823677099999</v>
      </c>
      <c r="HE172" s="2">
        <v>6610.5860958400008</v>
      </c>
      <c r="HF172" s="2">
        <v>8711.7178287100014</v>
      </c>
      <c r="HG172" s="2">
        <v>6432.6568091299996</v>
      </c>
      <c r="HH172" s="2">
        <v>4808.1183919499999</v>
      </c>
      <c r="HI172" s="2">
        <v>3920.7967156600007</v>
      </c>
      <c r="HJ172" s="2">
        <v>7687.0769202623351</v>
      </c>
      <c r="HK172" s="2">
        <v>3508.9621854305033</v>
      </c>
      <c r="HL172" s="2">
        <v>3897.2129036329238</v>
      </c>
      <c r="HM172" s="2">
        <v>4225.1841650918595</v>
      </c>
      <c r="HN172" s="2">
        <v>4312.7751225085813</v>
      </c>
      <c r="HO172" s="2">
        <v>4165.5751881820388</v>
      </c>
      <c r="HP172" s="2">
        <v>4465.7002165861568</v>
      </c>
      <c r="HQ172" s="2">
        <v>4195.1419709196971</v>
      </c>
      <c r="HR172" s="2">
        <v>5411.1920817890286</v>
      </c>
      <c r="HS172" s="2">
        <v>3975.3668980700231</v>
      </c>
      <c r="HT172" s="2">
        <v>3676.8319020986919</v>
      </c>
      <c r="HU172" s="2">
        <v>6010.9349174849385</v>
      </c>
      <c r="HV172" s="2">
        <v>5487.3448768715698</v>
      </c>
      <c r="HW172" s="2">
        <v>4095.7041378382601</v>
      </c>
      <c r="HX172" s="2">
        <v>4561.3668794970927</v>
      </c>
      <c r="HY172" s="2">
        <v>5472.5340024219258</v>
      </c>
      <c r="HZ172" s="2">
        <v>3054.5220899789729</v>
      </c>
      <c r="IA172" s="2">
        <v>4083.5499545812127</v>
      </c>
      <c r="IB172" s="2">
        <v>4306.6331377177039</v>
      </c>
      <c r="IC172" s="2">
        <v>3207.5817206716247</v>
      </c>
      <c r="ID172" s="2">
        <v>4323.5855337585308</v>
      </c>
      <c r="IE172" s="2">
        <v>2743.017351513402</v>
      </c>
      <c r="IF172" s="2">
        <v>5706.8158626702934</v>
      </c>
      <c r="IG172" s="2">
        <v>17770.215864790516</v>
      </c>
      <c r="IH172" s="2">
        <v>1198.6264667464163</v>
      </c>
      <c r="II172" s="2">
        <v>1769.8350672805398</v>
      </c>
      <c r="IJ172" s="2">
        <v>2788.2894438110957</v>
      </c>
      <c r="IK172" s="2">
        <v>2404.4269447794995</v>
      </c>
      <c r="IL172" s="2">
        <v>4102.3129776256392</v>
      </c>
      <c r="IM172" s="2">
        <v>4663.5535336200746</v>
      </c>
      <c r="IN172" s="2">
        <v>3026.6796520800867</v>
      </c>
      <c r="IO172" s="2">
        <v>2820.0202877333213</v>
      </c>
      <c r="IP172" s="2">
        <v>2673.3289517906933</v>
      </c>
      <c r="IQ172" s="2">
        <v>2954.5757869321574</v>
      </c>
      <c r="IR172" s="2">
        <v>3193.7244102262252</v>
      </c>
      <c r="IS172" s="2">
        <v>14098.631218843122</v>
      </c>
      <c r="IT172" s="2">
        <v>1489.1576877727987</v>
      </c>
      <c r="IU172" s="2">
        <v>1600.4418703606793</v>
      </c>
      <c r="IV172" s="2">
        <v>5442.2443208177274</v>
      </c>
      <c r="IW172" s="2">
        <v>3574.1948906631874</v>
      </c>
      <c r="IX172" s="2">
        <v>3566.999664957903</v>
      </c>
      <c r="IY172" s="2">
        <v>5593.3555785839444</v>
      </c>
      <c r="IZ172" s="2">
        <v>3383.4566266235825</v>
      </c>
      <c r="JA172" s="2">
        <v>3749.1162743513491</v>
      </c>
      <c r="JB172" s="2">
        <v>3340.5829248921782</v>
      </c>
      <c r="JC172" s="2">
        <v>3835.6510619829446</v>
      </c>
      <c r="JD172" s="2">
        <v>4994.7245417546674</v>
      </c>
      <c r="JE172" s="2">
        <v>12562.70170312033</v>
      </c>
      <c r="JF172" s="2">
        <v>1310.4260333866114</v>
      </c>
      <c r="JG172" s="2">
        <v>2135.3927139265743</v>
      </c>
      <c r="JH172" s="2">
        <v>2754.8659699994278</v>
      </c>
      <c r="JI172" s="2">
        <v>6016.0845204810139</v>
      </c>
      <c r="JJ172" s="2">
        <v>3489.0073579939758</v>
      </c>
      <c r="JK172" s="2">
        <v>2528.2143767242483</v>
      </c>
      <c r="JL172" s="2">
        <v>3217.0794227719925</v>
      </c>
      <c r="JM172" s="2">
        <v>2752.9770589735008</v>
      </c>
      <c r="JN172" s="2">
        <v>3147.497446509471</v>
      </c>
      <c r="JO172" s="2">
        <v>3536.2784530816507</v>
      </c>
      <c r="JP172" s="2">
        <v>4312.315393597225</v>
      </c>
      <c r="JQ172" s="2">
        <v>21393.217146854775</v>
      </c>
      <c r="JR172" s="2">
        <v>1701.2366693831334</v>
      </c>
      <c r="JS172" s="2">
        <v>2146.2166145915266</v>
      </c>
      <c r="JT172" s="2">
        <v>2937.0056724906663</v>
      </c>
      <c r="JU172" s="2">
        <v>2873.9990530548398</v>
      </c>
      <c r="JV172" s="2">
        <v>2657.5570903644593</v>
      </c>
      <c r="JW172" s="2">
        <v>26760.16487186891</v>
      </c>
      <c r="JX172" s="2">
        <v>3476.0701232660372</v>
      </c>
      <c r="JY172" s="2">
        <v>9001.4783716465827</v>
      </c>
      <c r="JZ172" s="2">
        <v>19876.172011545015</v>
      </c>
      <c r="KA172" s="2">
        <v>7711.6359121207788</v>
      </c>
      <c r="KB172" s="2">
        <v>4128.4845937191258</v>
      </c>
      <c r="KC172" s="2">
        <v>21634.476717091758</v>
      </c>
      <c r="KD172" s="2">
        <v>856.331590810531</v>
      </c>
      <c r="KE172" s="2">
        <v>961.35658396610233</v>
      </c>
      <c r="KF172" s="2">
        <v>1424.108388828834</v>
      </c>
      <c r="KG172" s="2">
        <v>2654.9246191438001</v>
      </c>
      <c r="KH172" s="2">
        <v>2661.7397324195176</v>
      </c>
      <c r="KI172" s="2">
        <v>8358.6379933210301</v>
      </c>
      <c r="KJ172" s="2">
        <v>7073.1509797077861</v>
      </c>
      <c r="KK172" s="2">
        <v>3580.0193337455294</v>
      </c>
      <c r="KL172" s="2">
        <v>4084.169693510898</v>
      </c>
      <c r="KM172" s="2">
        <v>3190.4572626475488</v>
      </c>
      <c r="KN172" s="2">
        <v>6898.9958514697191</v>
      </c>
      <c r="KO172" s="2">
        <v>15084.343585918532</v>
      </c>
      <c r="KP172" s="2">
        <v>741.95503527022288</v>
      </c>
      <c r="KQ172" s="2">
        <v>2328.1631247134856</v>
      </c>
      <c r="KR172" s="2">
        <v>4704.0998367746251</v>
      </c>
    </row>
    <row r="173" spans="1:304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</row>
    <row r="174" spans="1:304" x14ac:dyDescent="0.2">
      <c r="A174" t="s">
        <v>169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198.50044129</v>
      </c>
      <c r="DS174" s="2">
        <v>218.02543872999999</v>
      </c>
      <c r="DT174" s="2">
        <v>231.19010919000004</v>
      </c>
      <c r="DU174" s="2">
        <v>395.55122208000012</v>
      </c>
      <c r="DV174" s="2">
        <v>363.68529485999971</v>
      </c>
      <c r="DW174" s="2">
        <v>461.24619868000025</v>
      </c>
      <c r="DX174" s="2">
        <v>496.30211749999989</v>
      </c>
      <c r="DY174" s="2">
        <v>1081.56538344</v>
      </c>
      <c r="DZ174" s="2">
        <v>422.27952862999996</v>
      </c>
      <c r="EA174" s="2">
        <v>620.50254613999982</v>
      </c>
      <c r="EB174" s="2">
        <v>660.84461800999998</v>
      </c>
      <c r="EC174" s="2">
        <v>2190.3529119200007</v>
      </c>
      <c r="ED174" s="2">
        <v>273.84459182999996</v>
      </c>
      <c r="EE174" s="2">
        <v>482.26630382999997</v>
      </c>
      <c r="EF174" s="2">
        <v>632.97798005999994</v>
      </c>
      <c r="EG174" s="2">
        <v>779.08572039000001</v>
      </c>
      <c r="EH174" s="2">
        <v>972.91763986000001</v>
      </c>
      <c r="EI174" s="2">
        <v>846.23391083000001</v>
      </c>
      <c r="EJ174" s="2">
        <v>1135.0406638499999</v>
      </c>
      <c r="EK174" s="2">
        <v>1668.28112594</v>
      </c>
      <c r="EL174" s="2">
        <v>1195.90121912</v>
      </c>
      <c r="EM174" s="2">
        <v>552.65369865999992</v>
      </c>
      <c r="EN174" s="2">
        <v>1036.42784796</v>
      </c>
      <c r="EO174" s="2">
        <v>1784.72479021</v>
      </c>
      <c r="EP174" s="2">
        <v>446.22739287999997</v>
      </c>
      <c r="EQ174" s="2">
        <v>530.99450491000005</v>
      </c>
      <c r="ER174" s="2">
        <v>611.14852660999998</v>
      </c>
      <c r="ES174" s="2">
        <v>998.00478479999992</v>
      </c>
      <c r="ET174" s="2">
        <v>1180.8491216300001</v>
      </c>
      <c r="EU174" s="2">
        <v>1064.3346637200002</v>
      </c>
      <c r="EV174" s="2">
        <v>1692.21880803</v>
      </c>
      <c r="EW174" s="2">
        <v>1208.6436812199997</v>
      </c>
      <c r="EX174" s="2">
        <v>1760.05013168</v>
      </c>
      <c r="EY174" s="2">
        <v>1925.0397696500002</v>
      </c>
      <c r="EZ174" s="2">
        <v>2038.8556308</v>
      </c>
      <c r="FA174" s="2">
        <v>4478.4076094799993</v>
      </c>
      <c r="FB174" s="2">
        <v>1066.80560917</v>
      </c>
      <c r="FC174" s="2">
        <v>1215.5901211200003</v>
      </c>
      <c r="FD174" s="2">
        <v>1750.1595969599998</v>
      </c>
      <c r="FE174" s="2">
        <v>1392.4273805499997</v>
      </c>
      <c r="FF174" s="2">
        <v>1755.22963473</v>
      </c>
      <c r="FG174" s="2">
        <v>1828.0826008700001</v>
      </c>
      <c r="FH174" s="2">
        <v>1624.92319359</v>
      </c>
      <c r="FI174" s="2">
        <v>1291.41338182</v>
      </c>
      <c r="FJ174" s="2">
        <v>2364.46284745</v>
      </c>
      <c r="FK174" s="2">
        <v>3394.3434335500001</v>
      </c>
      <c r="FL174" s="2">
        <v>1787.7071998899999</v>
      </c>
      <c r="FM174" s="2">
        <v>2610.8580269600002</v>
      </c>
      <c r="FN174" s="2">
        <v>2948.7480369999998</v>
      </c>
      <c r="FO174" s="2">
        <v>520.03642749000005</v>
      </c>
      <c r="FP174" s="2">
        <v>1992.2457059099997</v>
      </c>
      <c r="FQ174" s="2">
        <v>2097.3370322600003</v>
      </c>
      <c r="FR174" s="2">
        <v>2243.6301318699998</v>
      </c>
      <c r="FS174" s="2">
        <v>2393.9806093100001</v>
      </c>
      <c r="FT174" s="2">
        <v>2672.4077937299999</v>
      </c>
      <c r="FU174" s="2">
        <v>1856.1422255699999</v>
      </c>
      <c r="FV174" s="2">
        <v>1258.9103935999999</v>
      </c>
      <c r="FW174" s="2">
        <v>2831.5232438400003</v>
      </c>
      <c r="FX174" s="2">
        <v>2014.2522840300001</v>
      </c>
      <c r="FY174" s="2">
        <v>5192.96915446</v>
      </c>
      <c r="FZ174" s="2">
        <v>3310.5687870600004</v>
      </c>
      <c r="GA174" s="2">
        <v>1083.4927221099999</v>
      </c>
      <c r="GB174" s="2">
        <v>4510.1115062500003</v>
      </c>
      <c r="GC174" s="2">
        <v>3641.9622536299999</v>
      </c>
      <c r="GD174" s="2">
        <v>3175.46734522</v>
      </c>
      <c r="GE174" s="2">
        <v>5510.4040197600007</v>
      </c>
      <c r="GF174" s="2">
        <v>3526.4074348200002</v>
      </c>
      <c r="GG174" s="2">
        <v>2569.5509055000002</v>
      </c>
      <c r="GH174" s="2">
        <v>2376.4412510299999</v>
      </c>
      <c r="GI174" s="2">
        <v>3285.4154088999999</v>
      </c>
      <c r="GJ174" s="2">
        <v>2687.1001895099998</v>
      </c>
      <c r="GK174" s="2">
        <v>3629.9941922500002</v>
      </c>
      <c r="GL174" s="2">
        <v>5740.3035171600004</v>
      </c>
      <c r="GM174" s="2">
        <v>1979.3377248300001</v>
      </c>
      <c r="GN174" s="2">
        <v>2134.86206975</v>
      </c>
      <c r="GO174" s="2">
        <v>5550.0442906100006</v>
      </c>
      <c r="GP174" s="2">
        <v>2787.9556094799996</v>
      </c>
      <c r="GQ174" s="2">
        <v>4531.4957153100004</v>
      </c>
      <c r="GR174" s="2">
        <v>3734.4762900199999</v>
      </c>
      <c r="GS174" s="2">
        <v>2582.8645775200002</v>
      </c>
      <c r="GT174" s="2">
        <v>2889.8056556399997</v>
      </c>
      <c r="GU174" s="2">
        <v>4555.2416519300004</v>
      </c>
      <c r="GV174" s="2">
        <v>3777.9167124100004</v>
      </c>
      <c r="GW174" s="2">
        <v>4450.5057588200007</v>
      </c>
      <c r="GX174" s="2">
        <v>7233.6149959300001</v>
      </c>
      <c r="GY174" s="2">
        <v>3831.9873760199998</v>
      </c>
      <c r="GZ174" s="2">
        <v>4389.5262014</v>
      </c>
      <c r="HA174" s="2">
        <v>4455.2147368700007</v>
      </c>
      <c r="HB174" s="2">
        <v>6162.2047441999994</v>
      </c>
      <c r="HC174" s="2">
        <v>2763.8879972099999</v>
      </c>
      <c r="HD174" s="2">
        <v>5006.7750238299996</v>
      </c>
      <c r="HE174" s="2">
        <v>8448.8918896199993</v>
      </c>
      <c r="HF174" s="2">
        <v>4903.8022861199988</v>
      </c>
      <c r="HG174" s="2">
        <v>4279.8023852200004</v>
      </c>
      <c r="HH174" s="2">
        <v>2443.3932774699997</v>
      </c>
      <c r="HI174" s="2">
        <v>3778.9387384500005</v>
      </c>
      <c r="HJ174" s="2">
        <v>4738.5259323055798</v>
      </c>
      <c r="HK174" s="2">
        <v>2729.94439008258</v>
      </c>
      <c r="HL174" s="2">
        <v>2961.43884523721</v>
      </c>
      <c r="HM174" s="2">
        <v>2869.207831845953</v>
      </c>
      <c r="HN174" s="2">
        <v>3431.5479284810885</v>
      </c>
      <c r="HO174" s="2">
        <v>3226.9089575643929</v>
      </c>
      <c r="HP174" s="2">
        <v>3312.4854751235162</v>
      </c>
      <c r="HQ174" s="2">
        <v>3746.4981189627242</v>
      </c>
      <c r="HR174" s="2">
        <v>3198.804290979208</v>
      </c>
      <c r="HS174" s="2">
        <v>2465.441317563706</v>
      </c>
      <c r="HT174" s="2">
        <v>2258.2680536826915</v>
      </c>
      <c r="HU174" s="2">
        <v>12320.186361013548</v>
      </c>
      <c r="HV174" s="2">
        <v>3736.50062715392</v>
      </c>
      <c r="HW174" s="2">
        <v>3225.2778398191299</v>
      </c>
      <c r="HX174" s="2">
        <v>3626.4965123745392</v>
      </c>
      <c r="HY174" s="2">
        <v>3573.3143079347587</v>
      </c>
      <c r="HZ174" s="2">
        <v>2285.2729794608431</v>
      </c>
      <c r="IA174" s="2">
        <v>2656.4317455995456</v>
      </c>
      <c r="IB174" s="2">
        <v>3141.6085377699924</v>
      </c>
      <c r="IC174" s="2">
        <v>2506.2762119735562</v>
      </c>
      <c r="ID174" s="2">
        <v>2232.7471618345062</v>
      </c>
      <c r="IE174" s="2">
        <v>1956.999903353845</v>
      </c>
      <c r="IF174" s="2">
        <v>2976.3000810723061</v>
      </c>
      <c r="IG174" s="2">
        <v>10125.512665380758</v>
      </c>
      <c r="IH174" s="2">
        <v>784.48672293742004</v>
      </c>
      <c r="II174" s="2">
        <v>1149.7282584255759</v>
      </c>
      <c r="IJ174" s="2">
        <v>1544.5802313302279</v>
      </c>
      <c r="IK174" s="2">
        <v>1856.6938760382968</v>
      </c>
      <c r="IL174" s="2">
        <v>2689.517710899645</v>
      </c>
      <c r="IM174" s="2">
        <v>2312.6160325106571</v>
      </c>
      <c r="IN174" s="2">
        <v>1728.7566520748121</v>
      </c>
      <c r="IO174" s="2">
        <v>2079.2677659446695</v>
      </c>
      <c r="IP174" s="2">
        <v>1620.9399511311756</v>
      </c>
      <c r="IQ174" s="2">
        <v>2001.4536508210083</v>
      </c>
      <c r="IR174" s="2">
        <v>2031.9759389182097</v>
      </c>
      <c r="IS174" s="2">
        <v>9798.0176696352228</v>
      </c>
      <c r="IT174" s="2">
        <v>687.96578940085601</v>
      </c>
      <c r="IU174" s="2">
        <v>1249.417695972455</v>
      </c>
      <c r="IV174" s="2">
        <v>1703.2264161917089</v>
      </c>
      <c r="IW174" s="2">
        <v>1898.1709125379211</v>
      </c>
      <c r="IX174" s="2">
        <v>1777.9869180668788</v>
      </c>
      <c r="IY174" s="2">
        <v>1866.533947098116</v>
      </c>
      <c r="IZ174" s="2">
        <v>1891.134530477874</v>
      </c>
      <c r="JA174" s="2">
        <v>2688.4845421658647</v>
      </c>
      <c r="JB174" s="2">
        <v>2300.4358155049922</v>
      </c>
      <c r="JC174" s="2">
        <v>3091.3277670890552</v>
      </c>
      <c r="JD174" s="2">
        <v>2851.6398273908835</v>
      </c>
      <c r="JE174" s="2">
        <v>5589.3199290159819</v>
      </c>
      <c r="JF174" s="2">
        <v>677.966844784719</v>
      </c>
      <c r="JG174" s="2">
        <v>933.36478419493108</v>
      </c>
      <c r="JH174" s="2">
        <v>1770.0664274839664</v>
      </c>
      <c r="JI174" s="2">
        <v>1434.6652309950618</v>
      </c>
      <c r="JJ174" s="2">
        <v>2247.5149091802778</v>
      </c>
      <c r="JK174" s="2">
        <v>1665.8648671859319</v>
      </c>
      <c r="JL174" s="2">
        <v>1937.3654134661281</v>
      </c>
      <c r="JM174" s="2">
        <v>1317.9910265120993</v>
      </c>
      <c r="JN174" s="2">
        <v>1928.7159758219493</v>
      </c>
      <c r="JO174" s="2">
        <v>2181.094448134641</v>
      </c>
      <c r="JP174" s="2">
        <v>2639.8317375258994</v>
      </c>
      <c r="JQ174" s="2">
        <v>8346.5390496565287</v>
      </c>
      <c r="JR174" s="2" t="s">
        <v>170</v>
      </c>
      <c r="JS174" s="2" t="s">
        <v>170</v>
      </c>
      <c r="JT174" s="2" t="s">
        <v>170</v>
      </c>
      <c r="JU174" s="2" t="s">
        <v>170</v>
      </c>
      <c r="JV174" s="2" t="s">
        <v>170</v>
      </c>
      <c r="JW174" s="2" t="s">
        <v>170</v>
      </c>
      <c r="JX174" s="2" t="s">
        <v>170</v>
      </c>
      <c r="JY174" s="2" t="s">
        <v>170</v>
      </c>
      <c r="JZ174" s="2" t="s">
        <v>170</v>
      </c>
      <c r="KA174" s="2" t="s">
        <v>170</v>
      </c>
      <c r="KB174" s="2" t="s">
        <v>170</v>
      </c>
      <c r="KC174" s="2" t="s">
        <v>170</v>
      </c>
      <c r="KD174" s="2" t="s">
        <v>170</v>
      </c>
      <c r="KE174" s="2" t="s">
        <v>170</v>
      </c>
      <c r="KF174" s="2" t="s">
        <v>170</v>
      </c>
      <c r="KG174" s="2" t="s">
        <v>170</v>
      </c>
      <c r="KH174" s="2" t="s">
        <v>170</v>
      </c>
      <c r="KI174" s="2" t="s">
        <v>170</v>
      </c>
      <c r="KJ174" s="2" t="s">
        <v>170</v>
      </c>
      <c r="KK174" s="2" t="s">
        <v>170</v>
      </c>
      <c r="KL174" s="2" t="s">
        <v>170</v>
      </c>
      <c r="KM174" s="2" t="s">
        <v>170</v>
      </c>
      <c r="KN174" s="2" t="s">
        <v>170</v>
      </c>
      <c r="KO174" s="2" t="s">
        <v>170</v>
      </c>
      <c r="KP174" s="2" t="s">
        <v>170</v>
      </c>
      <c r="KQ174" s="2" t="s">
        <v>170</v>
      </c>
      <c r="KR174" s="2" t="s">
        <v>170</v>
      </c>
    </row>
    <row r="175" spans="1:304" x14ac:dyDescent="0.2">
      <c r="A175" t="s">
        <v>171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275</v>
      </c>
      <c r="FA175" s="2">
        <v>1296.8583626700001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100</v>
      </c>
      <c r="FI175" s="2">
        <v>0</v>
      </c>
      <c r="FJ175" s="2">
        <v>90</v>
      </c>
      <c r="FK175" s="2">
        <v>1304</v>
      </c>
      <c r="FL175" s="2">
        <v>53</v>
      </c>
      <c r="FM175" s="2">
        <v>25</v>
      </c>
      <c r="FN175" s="2">
        <v>1083.038127</v>
      </c>
      <c r="FO175" s="2">
        <v>24.457799999999907</v>
      </c>
      <c r="FP175" s="2">
        <v>28.295800000000099</v>
      </c>
      <c r="FQ175" s="2">
        <v>757.36590028000001</v>
      </c>
      <c r="FR175" s="2">
        <v>602.22709999999984</v>
      </c>
      <c r="FS175" s="2">
        <v>662.07759172000033</v>
      </c>
      <c r="FT175" s="2">
        <v>1336.9193</v>
      </c>
      <c r="FU175" s="2">
        <v>26.265868280000003</v>
      </c>
      <c r="FV175" s="2">
        <v>30.244800000000001</v>
      </c>
      <c r="FW175" s="2">
        <v>1233.133</v>
      </c>
      <c r="FX175" s="2">
        <v>26.668653039999999</v>
      </c>
      <c r="FY175" s="2">
        <v>1901.0433815899999</v>
      </c>
      <c r="FZ175" s="2">
        <v>2515.3164999999999</v>
      </c>
      <c r="GA175" s="2">
        <v>28.609400000000001</v>
      </c>
      <c r="GB175" s="2">
        <v>2507.1457999999998</v>
      </c>
      <c r="GC175" s="2">
        <v>2023.5704000000001</v>
      </c>
      <c r="GD175" s="2">
        <v>1222.0558908200001</v>
      </c>
      <c r="GE175" s="2">
        <v>2013.1847638300001</v>
      </c>
      <c r="GF175" s="2">
        <v>11.7425</v>
      </c>
      <c r="GG175" s="2">
        <v>416.09570000000002</v>
      </c>
      <c r="GH175" s="2">
        <v>204.20885340000001</v>
      </c>
      <c r="GI175" s="2">
        <v>228.96732951999999</v>
      </c>
      <c r="GJ175" s="2">
        <v>23.032302000000001</v>
      </c>
      <c r="GK175" s="2">
        <v>58.020586000000002</v>
      </c>
      <c r="GL175" s="2">
        <v>4306.6470380000001</v>
      </c>
      <c r="GM175" s="2">
        <v>501.11695897000004</v>
      </c>
      <c r="GN175" s="2">
        <v>335.73510799999997</v>
      </c>
      <c r="GO175" s="2">
        <v>2451.7449859999997</v>
      </c>
      <c r="GP175" s="2">
        <v>221.43589641</v>
      </c>
      <c r="GQ175" s="2">
        <v>2105.8671340000001</v>
      </c>
      <c r="GR175" s="2">
        <v>158.34822001000001</v>
      </c>
      <c r="GS175" s="2">
        <v>33.544694870000001</v>
      </c>
      <c r="GT175" s="2">
        <v>805.47902399999998</v>
      </c>
      <c r="GU175" s="2">
        <v>932</v>
      </c>
      <c r="GV175" s="2">
        <v>1599.079669</v>
      </c>
      <c r="GW175" s="2">
        <v>736.1875</v>
      </c>
      <c r="GX175" s="2">
        <v>2241.4038753599998</v>
      </c>
      <c r="GY175" s="2">
        <v>1354.4829519699999</v>
      </c>
      <c r="GZ175" s="2">
        <v>1929.1664950300001</v>
      </c>
      <c r="HA175" s="2">
        <v>485.78091878999999</v>
      </c>
      <c r="HB175" s="2">
        <v>2377.1142363999998</v>
      </c>
      <c r="HC175" s="2">
        <v>791.21636199999989</v>
      </c>
      <c r="HD175" s="2">
        <v>1093.99546134</v>
      </c>
      <c r="HE175" s="2">
        <v>2620.3946059999998</v>
      </c>
      <c r="HF175" s="2">
        <v>885.95504199999993</v>
      </c>
      <c r="HG175" s="2">
        <v>1646.2118049999999</v>
      </c>
      <c r="HH175" s="2">
        <v>1100</v>
      </c>
      <c r="HI175" s="2">
        <v>905</v>
      </c>
      <c r="HJ175" s="2">
        <v>1861.767904</v>
      </c>
      <c r="HK175" s="2">
        <v>892.06710399999997</v>
      </c>
      <c r="HL175" s="2">
        <v>1096.9328593499999</v>
      </c>
      <c r="HM175" s="2">
        <v>1079.6434638000001</v>
      </c>
      <c r="HN175" s="2">
        <v>1069.3156939999999</v>
      </c>
      <c r="HO175" s="2">
        <v>1066.66524673</v>
      </c>
      <c r="HP175" s="2">
        <v>1066.09124</v>
      </c>
      <c r="HQ175" s="2">
        <v>1963.7855400000001</v>
      </c>
      <c r="HR175" s="2">
        <v>720.32058199999994</v>
      </c>
      <c r="HS175" s="2">
        <v>509.53047600000002</v>
      </c>
      <c r="HT175" s="2">
        <v>113.97031</v>
      </c>
      <c r="HU175" s="2">
        <v>9269.0956146299995</v>
      </c>
      <c r="HV175" s="2">
        <v>580.61244257999999</v>
      </c>
      <c r="HW175" s="2">
        <v>669.19153200000005</v>
      </c>
      <c r="HX175" s="2">
        <v>373.113924</v>
      </c>
      <c r="HY175" s="2">
        <v>517.60040000000004</v>
      </c>
      <c r="HZ175" s="2">
        <v>424.05288999999999</v>
      </c>
      <c r="IA175" s="2">
        <v>431.94918670999999</v>
      </c>
      <c r="IB175" s="2">
        <v>602.76783599999999</v>
      </c>
      <c r="IC175" s="2">
        <v>569.20829000000003</v>
      </c>
      <c r="ID175" s="2">
        <v>601.27431189000004</v>
      </c>
      <c r="IE175" s="2">
        <v>504.68688761000004</v>
      </c>
      <c r="IF175" s="2">
        <v>580.61902645000009</v>
      </c>
      <c r="IG175" s="2">
        <v>2110.2078019099999</v>
      </c>
      <c r="IH175" s="2">
        <v>77.881707200000008</v>
      </c>
      <c r="II175" s="2">
        <v>81.929938650000011</v>
      </c>
      <c r="IJ175" s="2">
        <v>75.331667150000001</v>
      </c>
      <c r="IK175" s="2">
        <v>273.82444500000003</v>
      </c>
      <c r="IL175" s="2">
        <v>388.23370973999999</v>
      </c>
      <c r="IM175" s="2">
        <v>510.48602452</v>
      </c>
      <c r="IN175" s="2">
        <v>247.98284544000001</v>
      </c>
      <c r="IO175" s="2">
        <v>217.2035391</v>
      </c>
      <c r="IP175" s="2">
        <v>95.42387153</v>
      </c>
      <c r="IQ175" s="2">
        <v>141.59576737999998</v>
      </c>
      <c r="IR175" s="2">
        <v>254.68334153000001</v>
      </c>
      <c r="IS175" s="2">
        <v>1253.36515196</v>
      </c>
      <c r="IT175" s="2">
        <v>79.099352080000003</v>
      </c>
      <c r="IU175" s="2">
        <v>97.692077650000002</v>
      </c>
      <c r="IV175" s="2">
        <v>57.703969649999998</v>
      </c>
      <c r="IW175" s="2">
        <v>196.45708822999998</v>
      </c>
      <c r="IX175" s="2">
        <v>284.35230908</v>
      </c>
      <c r="IY175" s="2">
        <v>357.31611749000001</v>
      </c>
      <c r="IZ175" s="2">
        <v>280.93575675</v>
      </c>
      <c r="JA175" s="2">
        <v>426.11042619</v>
      </c>
      <c r="JB175" s="2">
        <v>650.25703697000006</v>
      </c>
      <c r="JC175" s="2">
        <v>748.46579855999994</v>
      </c>
      <c r="JD175" s="2">
        <v>691.01725758000009</v>
      </c>
      <c r="JE175" s="2">
        <v>700.08041180999999</v>
      </c>
      <c r="JF175" s="2">
        <v>150</v>
      </c>
      <c r="JG175" s="2">
        <v>150</v>
      </c>
      <c r="JH175" s="2">
        <v>432.8</v>
      </c>
      <c r="JI175" s="2">
        <v>385.6173379</v>
      </c>
      <c r="JJ175" s="2">
        <v>764.36383463999994</v>
      </c>
      <c r="JK175" s="2">
        <v>594.20698023</v>
      </c>
      <c r="JL175" s="2">
        <v>146.925712</v>
      </c>
      <c r="JM175" s="2">
        <v>110.8</v>
      </c>
      <c r="JN175" s="2">
        <v>536.04302238000002</v>
      </c>
      <c r="JO175" s="2">
        <v>89.521534089999705</v>
      </c>
      <c r="JP175" s="2">
        <v>348.69622263000099</v>
      </c>
      <c r="JQ175" s="2">
        <v>933.41875600000003</v>
      </c>
      <c r="JR175" s="2">
        <v>50</v>
      </c>
      <c r="JS175" s="2">
        <v>529.81118900000001</v>
      </c>
      <c r="JT175" s="2">
        <v>87.897828000000004</v>
      </c>
      <c r="JU175" s="2">
        <v>61.503614779999999</v>
      </c>
      <c r="JV175" s="2">
        <v>101.46795328</v>
      </c>
      <c r="JW175" s="2">
        <v>177.67176153</v>
      </c>
      <c r="JX175" s="2">
        <v>151.79255891</v>
      </c>
      <c r="JY175" s="2">
        <v>169.86819201</v>
      </c>
      <c r="JZ175" s="2">
        <v>75.245032040000012</v>
      </c>
      <c r="KA175" s="2">
        <v>241.86246197</v>
      </c>
      <c r="KB175" s="2">
        <v>153.28562199999999</v>
      </c>
      <c r="KC175" s="2">
        <v>747.48022364999997</v>
      </c>
      <c r="KD175" s="2">
        <v>0</v>
      </c>
      <c r="KE175" s="2">
        <v>0</v>
      </c>
      <c r="KF175" s="2">
        <v>0</v>
      </c>
      <c r="KG175" s="2">
        <v>0</v>
      </c>
      <c r="KH175" s="2">
        <v>31.23</v>
      </c>
      <c r="KI175" s="2">
        <v>438.65849300000002</v>
      </c>
      <c r="KJ175" s="2">
        <v>137.63908000000001</v>
      </c>
      <c r="KK175" s="2">
        <v>0</v>
      </c>
      <c r="KL175" s="2">
        <v>0</v>
      </c>
      <c r="KM175" s="2">
        <v>105.48120905</v>
      </c>
      <c r="KN175" s="2">
        <v>4.7045251600000002</v>
      </c>
      <c r="KO175" s="2">
        <v>682.2964625599999</v>
      </c>
      <c r="KP175" s="2">
        <v>0</v>
      </c>
      <c r="KQ175" s="2">
        <v>2.1131939999999998E-2</v>
      </c>
      <c r="KR175" s="2">
        <v>3.4307447899999999</v>
      </c>
    </row>
    <row r="176" spans="1:304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</row>
    <row r="177" spans="1:304" x14ac:dyDescent="0.2">
      <c r="A177" t="s">
        <v>172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-14244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0</v>
      </c>
      <c r="FC177" s="2">
        <v>0</v>
      </c>
      <c r="FD177" s="2">
        <v>0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0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0</v>
      </c>
      <c r="FU177" s="2">
        <v>0</v>
      </c>
      <c r="FV177" s="2">
        <v>0</v>
      </c>
      <c r="FW177" s="2">
        <v>0</v>
      </c>
      <c r="FX177" s="2">
        <v>0</v>
      </c>
      <c r="FY177" s="2">
        <v>0</v>
      </c>
      <c r="FZ177" s="2">
        <v>0</v>
      </c>
      <c r="GA177" s="2">
        <v>0</v>
      </c>
      <c r="GB177" s="2">
        <v>0</v>
      </c>
      <c r="GC177" s="2">
        <v>0</v>
      </c>
      <c r="GD177" s="2">
        <v>0</v>
      </c>
      <c r="GE177" s="2">
        <v>0</v>
      </c>
      <c r="GF177" s="2">
        <v>0</v>
      </c>
      <c r="GG177" s="2">
        <v>0</v>
      </c>
      <c r="GH177" s="2">
        <v>0</v>
      </c>
      <c r="GI177" s="2">
        <v>0</v>
      </c>
      <c r="GJ177" s="2">
        <v>0</v>
      </c>
      <c r="GK177" s="2">
        <v>12400</v>
      </c>
      <c r="GL177" s="2">
        <v>0</v>
      </c>
      <c r="GM177" s="2">
        <v>0</v>
      </c>
      <c r="GN177" s="2">
        <v>0</v>
      </c>
      <c r="GO177" s="2">
        <v>0</v>
      </c>
      <c r="GP177" s="2">
        <v>0</v>
      </c>
      <c r="GQ177" s="2">
        <v>0</v>
      </c>
      <c r="GR177" s="2">
        <v>0</v>
      </c>
      <c r="GS177" s="2">
        <v>0</v>
      </c>
      <c r="GT177" s="2">
        <v>0</v>
      </c>
      <c r="GU177" s="2">
        <v>0</v>
      </c>
      <c r="GV177" s="2">
        <v>0</v>
      </c>
      <c r="GW177" s="2">
        <v>0</v>
      </c>
      <c r="GX177" s="2">
        <v>0</v>
      </c>
      <c r="GY177" s="2">
        <v>0</v>
      </c>
      <c r="GZ177" s="2">
        <v>0</v>
      </c>
      <c r="HA177" s="2">
        <v>0</v>
      </c>
      <c r="HB177" s="2">
        <v>0</v>
      </c>
      <c r="HC177" s="2">
        <v>0</v>
      </c>
      <c r="HD177" s="2">
        <v>0</v>
      </c>
      <c r="HE177" s="2">
        <v>0</v>
      </c>
      <c r="HF177" s="2">
        <v>0</v>
      </c>
      <c r="HG177" s="2">
        <v>0</v>
      </c>
      <c r="HH177" s="2">
        <v>0</v>
      </c>
      <c r="HI177" s="2">
        <v>0</v>
      </c>
      <c r="HJ177" s="2">
        <v>0</v>
      </c>
      <c r="HK177" s="2">
        <v>0</v>
      </c>
      <c r="HL177" s="2">
        <v>0</v>
      </c>
      <c r="HM177" s="2">
        <v>0</v>
      </c>
      <c r="HN177" s="2">
        <v>0</v>
      </c>
      <c r="HO177" s="2">
        <v>0</v>
      </c>
      <c r="HP177" s="2">
        <v>0</v>
      </c>
      <c r="HQ177" s="2">
        <v>0</v>
      </c>
      <c r="HR177" s="2">
        <v>0</v>
      </c>
      <c r="HS177" s="2">
        <v>0</v>
      </c>
      <c r="HT177" s="2">
        <v>0</v>
      </c>
      <c r="HU177" s="2">
        <v>855</v>
      </c>
      <c r="HV177" s="2">
        <v>0</v>
      </c>
      <c r="HW177" s="2">
        <v>0</v>
      </c>
      <c r="HX177" s="2">
        <v>0</v>
      </c>
      <c r="HY177" s="2">
        <v>0</v>
      </c>
      <c r="HZ177" s="2">
        <v>0</v>
      </c>
      <c r="IA177" s="2">
        <v>0</v>
      </c>
      <c r="IB177" s="2">
        <v>0</v>
      </c>
      <c r="IC177" s="2">
        <v>0</v>
      </c>
      <c r="ID177" s="2">
        <v>0</v>
      </c>
      <c r="IE177" s="2">
        <v>0</v>
      </c>
      <c r="IF177" s="2">
        <v>0</v>
      </c>
      <c r="IG177" s="2">
        <v>0</v>
      </c>
      <c r="IH177" s="2">
        <v>0</v>
      </c>
      <c r="II177" s="2">
        <v>0</v>
      </c>
      <c r="IJ177" s="2">
        <v>0</v>
      </c>
      <c r="IK177" s="2">
        <v>0</v>
      </c>
      <c r="IL177" s="2">
        <v>0</v>
      </c>
      <c r="IM177" s="2">
        <v>0</v>
      </c>
      <c r="IN177" s="2">
        <v>0</v>
      </c>
      <c r="IO177" s="2">
        <v>0</v>
      </c>
      <c r="IP177" s="2">
        <v>0</v>
      </c>
      <c r="IQ177" s="2">
        <v>0</v>
      </c>
      <c r="IR177" s="2">
        <v>0</v>
      </c>
      <c r="IS177" s="2">
        <v>0</v>
      </c>
      <c r="IT177" s="2">
        <v>0</v>
      </c>
      <c r="IU177" s="2">
        <v>0</v>
      </c>
      <c r="IV177" s="2">
        <v>0</v>
      </c>
      <c r="IW177" s="2">
        <v>0</v>
      </c>
      <c r="IX177" s="2">
        <v>3500</v>
      </c>
      <c r="IY177" s="2">
        <v>520.97503544000006</v>
      </c>
      <c r="IZ177" s="2">
        <v>0</v>
      </c>
      <c r="JA177" s="2">
        <v>0</v>
      </c>
      <c r="JB177" s="2">
        <v>0</v>
      </c>
      <c r="JC177" s="2">
        <v>0</v>
      </c>
      <c r="JD177" s="2">
        <v>0</v>
      </c>
      <c r="JE177" s="2">
        <v>0</v>
      </c>
      <c r="JF177" s="2">
        <v>0</v>
      </c>
      <c r="JG177" s="2">
        <v>0</v>
      </c>
      <c r="JH177" s="2">
        <v>0</v>
      </c>
      <c r="JI177" s="2">
        <v>0</v>
      </c>
      <c r="JJ177" s="2">
        <v>0</v>
      </c>
      <c r="JK177" s="2">
        <v>0</v>
      </c>
      <c r="JL177" s="2">
        <v>0</v>
      </c>
      <c r="JM177" s="2">
        <v>0</v>
      </c>
      <c r="JN177" s="2">
        <v>0</v>
      </c>
      <c r="JO177" s="2">
        <v>0</v>
      </c>
      <c r="JP177" s="2">
        <v>0</v>
      </c>
      <c r="JQ177" s="2">
        <v>0</v>
      </c>
      <c r="JR177" s="2">
        <v>0</v>
      </c>
      <c r="JS177" s="2">
        <v>0</v>
      </c>
      <c r="JT177" s="2">
        <v>0</v>
      </c>
      <c r="JU177" s="2">
        <v>0</v>
      </c>
      <c r="JV177" s="2">
        <v>0</v>
      </c>
      <c r="JW177" s="2">
        <v>0</v>
      </c>
      <c r="JX177" s="2">
        <v>0</v>
      </c>
      <c r="JY177" s="2">
        <v>0</v>
      </c>
      <c r="JZ177" s="2">
        <v>0</v>
      </c>
      <c r="KA177" s="2">
        <v>0</v>
      </c>
      <c r="KB177" s="2">
        <v>0</v>
      </c>
      <c r="KC177" s="2">
        <v>0</v>
      </c>
      <c r="KD177" s="2">
        <v>0</v>
      </c>
      <c r="KE177" s="2">
        <v>0</v>
      </c>
      <c r="KF177" s="2">
        <v>0</v>
      </c>
      <c r="KG177" s="2">
        <v>0</v>
      </c>
      <c r="KH177" s="2">
        <v>0</v>
      </c>
      <c r="KI177" s="2">
        <v>0</v>
      </c>
      <c r="KJ177" s="2">
        <v>0</v>
      </c>
      <c r="KK177" s="2">
        <v>0</v>
      </c>
      <c r="KL177" s="2">
        <v>0</v>
      </c>
      <c r="KM177" s="2">
        <v>0</v>
      </c>
      <c r="KN177" s="2">
        <v>0</v>
      </c>
      <c r="KO177" s="2">
        <v>0</v>
      </c>
      <c r="KP177" s="2">
        <v>0</v>
      </c>
      <c r="KQ177" s="2">
        <v>0</v>
      </c>
      <c r="KR177" s="2">
        <v>0</v>
      </c>
    </row>
    <row r="179" spans="1:304" x14ac:dyDescent="0.2">
      <c r="A179" t="s">
        <v>65</v>
      </c>
    </row>
    <row r="180" spans="1:304" x14ac:dyDescent="0.2">
      <c r="A180" t="s">
        <v>66</v>
      </c>
    </row>
    <row r="181" spans="1:304" x14ac:dyDescent="0.2">
      <c r="A181" t="s">
        <v>67</v>
      </c>
    </row>
    <row r="182" spans="1:304" x14ac:dyDescent="0.2">
      <c r="A182" t="s">
        <v>173</v>
      </c>
    </row>
    <row r="183" spans="1:304" x14ac:dyDescent="0.2">
      <c r="A183" t="s">
        <v>174</v>
      </c>
    </row>
    <row r="184" spans="1:304" x14ac:dyDescent="0.2">
      <c r="A184" t="s">
        <v>175</v>
      </c>
    </row>
    <row r="185" spans="1:304" x14ac:dyDescent="0.2">
      <c r="A185" t="s">
        <v>176</v>
      </c>
    </row>
    <row r="186" spans="1:304" x14ac:dyDescent="0.2">
      <c r="A186" t="s">
        <v>177</v>
      </c>
    </row>
    <row r="187" spans="1:304" x14ac:dyDescent="0.2">
      <c r="A187" t="s">
        <v>178</v>
      </c>
    </row>
    <row r="188" spans="1:304" x14ac:dyDescent="0.2">
      <c r="A188" t="s">
        <v>179</v>
      </c>
    </row>
    <row r="189" spans="1:304" x14ac:dyDescent="0.2">
      <c r="A189" t="s">
        <v>180</v>
      </c>
    </row>
    <row r="190" spans="1:304" x14ac:dyDescent="0.2">
      <c r="A190" t="s">
        <v>181</v>
      </c>
    </row>
    <row r="191" spans="1:304" x14ac:dyDescent="0.2">
      <c r="A191" t="s">
        <v>182</v>
      </c>
    </row>
    <row r="192" spans="1:304" x14ac:dyDescent="0.2">
      <c r="A192" t="s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0138-C5BF-4E2C-A930-B7FCAABAB6E2}">
  <dimension ref="A1:J111"/>
  <sheetViews>
    <sheetView showGridLines="0" workbookViewId="0">
      <selection activeCell="L32" sqref="L32"/>
    </sheetView>
  </sheetViews>
  <sheetFormatPr defaultRowHeight="11.25" x14ac:dyDescent="0.2"/>
  <sheetData>
    <row r="1" spans="1:10" x14ac:dyDescent="0.2">
      <c r="B1" t="s">
        <v>288</v>
      </c>
      <c r="E1" t="s">
        <v>293</v>
      </c>
    </row>
    <row r="2" spans="1:10" x14ac:dyDescent="0.2">
      <c r="B2" t="s">
        <v>289</v>
      </c>
      <c r="E2" t="s">
        <v>294</v>
      </c>
    </row>
    <row r="3" spans="1:10" x14ac:dyDescent="0.2">
      <c r="B3" t="s">
        <v>290</v>
      </c>
      <c r="E3" t="s">
        <v>290</v>
      </c>
    </row>
    <row r="4" spans="1:10" x14ac:dyDescent="0.2">
      <c r="B4" t="s">
        <v>291</v>
      </c>
      <c r="E4" t="s">
        <v>291</v>
      </c>
    </row>
    <row r="5" spans="1:10" x14ac:dyDescent="0.2">
      <c r="B5" t="s">
        <v>184</v>
      </c>
      <c r="C5" t="s">
        <v>292</v>
      </c>
      <c r="E5" t="s">
        <v>184</v>
      </c>
      <c r="G5" s="17" t="s">
        <v>299</v>
      </c>
    </row>
    <row r="6" spans="1:10" x14ac:dyDescent="0.2">
      <c r="A6">
        <f>_xlfn.NUMBERVALUE(LEFT(B6,4))</f>
        <v>1996</v>
      </c>
      <c r="B6" t="s">
        <v>295</v>
      </c>
      <c r="C6">
        <v>175705.86</v>
      </c>
      <c r="E6" t="s">
        <v>295</v>
      </c>
      <c r="F6">
        <v>189323</v>
      </c>
      <c r="G6" s="18">
        <v>198279.59705105901</v>
      </c>
      <c r="J6" s="23"/>
    </row>
    <row r="7" spans="1:10" x14ac:dyDescent="0.2">
      <c r="A7">
        <f t="shared" ref="A7:A70" si="0">_xlfn.NUMBERVALUE(LEFT(B7,4))</f>
        <v>1996</v>
      </c>
      <c r="B7" t="s">
        <v>296</v>
      </c>
      <c r="C7">
        <v>177277.37</v>
      </c>
      <c r="E7" t="s">
        <v>296</v>
      </c>
      <c r="F7">
        <v>204611</v>
      </c>
      <c r="G7" s="18">
        <v>206011.97438439101</v>
      </c>
      <c r="J7" s="23"/>
    </row>
    <row r="8" spans="1:10" x14ac:dyDescent="0.2">
      <c r="A8">
        <f t="shared" si="0"/>
        <v>1996</v>
      </c>
      <c r="B8" t="s">
        <v>297</v>
      </c>
      <c r="C8">
        <v>184220.26</v>
      </c>
      <c r="E8" t="s">
        <v>297</v>
      </c>
      <c r="F8">
        <v>221513</v>
      </c>
      <c r="G8" s="18">
        <v>217910.16327422901</v>
      </c>
      <c r="J8" s="23"/>
    </row>
    <row r="9" spans="1:10" x14ac:dyDescent="0.2">
      <c r="A9">
        <f t="shared" si="0"/>
        <v>1996</v>
      </c>
      <c r="B9" t="s">
        <v>298</v>
      </c>
      <c r="C9">
        <v>182328.52</v>
      </c>
      <c r="E9" t="s">
        <v>298</v>
      </c>
      <c r="F9">
        <v>239316</v>
      </c>
      <c r="G9" s="18">
        <v>230890.322628922</v>
      </c>
      <c r="J9" s="23"/>
    </row>
    <row r="10" spans="1:10" x14ac:dyDescent="0.2">
      <c r="A10">
        <f t="shared" si="0"/>
        <v>1997</v>
      </c>
      <c r="B10" t="s">
        <v>187</v>
      </c>
      <c r="C10">
        <v>184117.65</v>
      </c>
      <c r="E10" t="s">
        <v>187</v>
      </c>
      <c r="F10">
        <v>219117</v>
      </c>
      <c r="G10" s="18">
        <v>229259.77016641499</v>
      </c>
      <c r="J10" s="23"/>
    </row>
    <row r="11" spans="1:10" x14ac:dyDescent="0.2">
      <c r="A11">
        <f t="shared" si="0"/>
        <v>1997</v>
      </c>
      <c r="B11" t="s">
        <v>188</v>
      </c>
      <c r="C11">
        <v>185355.18</v>
      </c>
      <c r="E11" t="s">
        <v>188</v>
      </c>
      <c r="F11">
        <v>232890</v>
      </c>
      <c r="G11" s="18">
        <v>234283.850236139</v>
      </c>
      <c r="J11" s="23"/>
    </row>
    <row r="12" spans="1:10" x14ac:dyDescent="0.2">
      <c r="A12">
        <f t="shared" si="0"/>
        <v>1997</v>
      </c>
      <c r="B12" t="s">
        <v>189</v>
      </c>
      <c r="C12">
        <v>187671.57</v>
      </c>
      <c r="E12" t="s">
        <v>189</v>
      </c>
      <c r="F12">
        <v>246178</v>
      </c>
      <c r="G12" s="18">
        <v>242382.750781237</v>
      </c>
      <c r="J12" s="23"/>
    </row>
    <row r="13" spans="1:10" x14ac:dyDescent="0.2">
      <c r="A13">
        <f t="shared" si="0"/>
        <v>1997</v>
      </c>
      <c r="B13" t="s">
        <v>190</v>
      </c>
      <c r="C13">
        <v>189126.57</v>
      </c>
      <c r="E13" t="s">
        <v>190</v>
      </c>
      <c r="F13">
        <v>253904</v>
      </c>
      <c r="G13" s="18">
        <v>245485.95686175101</v>
      </c>
      <c r="J13" s="23"/>
    </row>
    <row r="14" spans="1:10" x14ac:dyDescent="0.2">
      <c r="A14">
        <f t="shared" si="0"/>
        <v>1998</v>
      </c>
      <c r="B14" t="s">
        <v>191</v>
      </c>
      <c r="C14">
        <v>185450.53</v>
      </c>
      <c r="E14" t="s">
        <v>191</v>
      </c>
      <c r="F14">
        <v>235701</v>
      </c>
      <c r="G14" s="18">
        <v>246161.922413944</v>
      </c>
      <c r="J14" s="23"/>
    </row>
    <row r="15" spans="1:10" x14ac:dyDescent="0.2">
      <c r="A15">
        <f t="shared" si="0"/>
        <v>1998</v>
      </c>
      <c r="B15" t="s">
        <v>192</v>
      </c>
      <c r="C15">
        <v>188480.13</v>
      </c>
      <c r="E15" t="s">
        <v>192</v>
      </c>
      <c r="F15">
        <v>251936</v>
      </c>
      <c r="G15" s="18">
        <v>253031.470118508</v>
      </c>
      <c r="J15" s="23"/>
    </row>
    <row r="16" spans="1:10" x14ac:dyDescent="0.2">
      <c r="A16">
        <f t="shared" si="0"/>
        <v>1998</v>
      </c>
      <c r="B16" t="s">
        <v>193</v>
      </c>
      <c r="C16">
        <v>188600.35</v>
      </c>
      <c r="E16" t="s">
        <v>193</v>
      </c>
      <c r="F16">
        <v>258043</v>
      </c>
      <c r="G16" s="18">
        <v>254388.21394184401</v>
      </c>
      <c r="J16" s="23"/>
    </row>
    <row r="17" spans="1:10" x14ac:dyDescent="0.2">
      <c r="A17">
        <f t="shared" si="0"/>
        <v>1998</v>
      </c>
      <c r="B17" t="s">
        <v>194</v>
      </c>
      <c r="C17">
        <v>186364.88</v>
      </c>
      <c r="E17" t="s">
        <v>194</v>
      </c>
      <c r="F17">
        <v>256671</v>
      </c>
      <c r="G17" s="18">
        <v>248714.529871473</v>
      </c>
      <c r="J17" s="23"/>
    </row>
    <row r="18" spans="1:10" x14ac:dyDescent="0.2">
      <c r="A18">
        <f t="shared" si="0"/>
        <v>1999</v>
      </c>
      <c r="B18" t="s">
        <v>195</v>
      </c>
      <c r="C18">
        <v>186952.97</v>
      </c>
      <c r="E18" t="s">
        <v>195</v>
      </c>
      <c r="F18">
        <v>250668</v>
      </c>
      <c r="G18" s="18">
        <v>261221.93572924801</v>
      </c>
      <c r="J18" s="23"/>
    </row>
    <row r="19" spans="1:10" x14ac:dyDescent="0.2">
      <c r="A19">
        <f t="shared" si="0"/>
        <v>1999</v>
      </c>
      <c r="B19" t="s">
        <v>196</v>
      </c>
      <c r="C19">
        <v>187399.6</v>
      </c>
      <c r="E19" t="s">
        <v>196</v>
      </c>
      <c r="F19">
        <v>268709</v>
      </c>
      <c r="G19" s="18">
        <v>269668.76531667297</v>
      </c>
      <c r="J19" s="23"/>
    </row>
    <row r="20" spans="1:10" x14ac:dyDescent="0.2">
      <c r="A20">
        <f t="shared" si="0"/>
        <v>1999</v>
      </c>
      <c r="B20" t="s">
        <v>197</v>
      </c>
      <c r="C20">
        <v>187734.87</v>
      </c>
      <c r="E20" t="s">
        <v>197</v>
      </c>
      <c r="F20">
        <v>274126</v>
      </c>
      <c r="G20" s="18">
        <v>270639.48402223003</v>
      </c>
      <c r="J20" s="23"/>
    </row>
    <row r="21" spans="1:10" x14ac:dyDescent="0.2">
      <c r="A21">
        <f t="shared" si="0"/>
        <v>1999</v>
      </c>
      <c r="B21" t="s">
        <v>198</v>
      </c>
      <c r="C21">
        <v>190367.1</v>
      </c>
      <c r="E21" t="s">
        <v>198</v>
      </c>
      <c r="F21">
        <v>294208</v>
      </c>
      <c r="G21" s="18">
        <v>285384.916365001</v>
      </c>
      <c r="J21" s="23"/>
    </row>
    <row r="22" spans="1:10" x14ac:dyDescent="0.2">
      <c r="A22">
        <f t="shared" si="0"/>
        <v>2000</v>
      </c>
      <c r="B22" t="s">
        <v>199</v>
      </c>
      <c r="C22">
        <v>192346.74</v>
      </c>
      <c r="E22" t="s">
        <v>199</v>
      </c>
      <c r="F22">
        <v>276927</v>
      </c>
      <c r="G22" s="18">
        <v>287909.479351499</v>
      </c>
      <c r="J22" s="23"/>
    </row>
    <row r="23" spans="1:10" x14ac:dyDescent="0.2">
      <c r="A23">
        <f t="shared" si="0"/>
        <v>2000</v>
      </c>
      <c r="B23" t="s">
        <v>200</v>
      </c>
      <c r="C23">
        <v>195067.89</v>
      </c>
      <c r="E23" t="s">
        <v>200</v>
      </c>
      <c r="F23">
        <v>292789</v>
      </c>
      <c r="G23" s="18">
        <v>293822.57851841999</v>
      </c>
      <c r="J23" s="23"/>
    </row>
    <row r="24" spans="1:10" x14ac:dyDescent="0.2">
      <c r="A24">
        <f t="shared" si="0"/>
        <v>2000</v>
      </c>
      <c r="B24" t="s">
        <v>201</v>
      </c>
      <c r="C24">
        <v>197331.15</v>
      </c>
      <c r="E24" t="s">
        <v>201</v>
      </c>
      <c r="F24">
        <v>308896</v>
      </c>
      <c r="G24" s="18">
        <v>305375.34909686103</v>
      </c>
      <c r="J24" s="23"/>
    </row>
    <row r="25" spans="1:10" x14ac:dyDescent="0.2">
      <c r="A25">
        <f t="shared" si="0"/>
        <v>2000</v>
      </c>
      <c r="B25" t="s">
        <v>202</v>
      </c>
      <c r="C25">
        <v>199751.78</v>
      </c>
      <c r="E25" t="s">
        <v>202</v>
      </c>
      <c r="F25">
        <v>320481</v>
      </c>
      <c r="G25" s="18">
        <v>311222.60953034001</v>
      </c>
      <c r="J25" s="23"/>
    </row>
    <row r="26" spans="1:10" x14ac:dyDescent="0.2">
      <c r="A26">
        <f t="shared" si="0"/>
        <v>2001</v>
      </c>
      <c r="B26" t="s">
        <v>203</v>
      </c>
      <c r="C26">
        <v>200566.67</v>
      </c>
      <c r="E26" t="s">
        <v>203</v>
      </c>
      <c r="F26">
        <v>312470</v>
      </c>
      <c r="G26" s="18">
        <v>324186.71964757203</v>
      </c>
      <c r="J26" s="23"/>
    </row>
    <row r="27" spans="1:10" x14ac:dyDescent="0.2">
      <c r="A27">
        <f t="shared" si="0"/>
        <v>2001</v>
      </c>
      <c r="B27" t="s">
        <v>204</v>
      </c>
      <c r="C27">
        <v>199540.8</v>
      </c>
      <c r="E27" t="s">
        <v>204</v>
      </c>
      <c r="F27">
        <v>323724</v>
      </c>
      <c r="G27" s="18">
        <v>324705.772771255</v>
      </c>
      <c r="J27" s="23"/>
    </row>
    <row r="28" spans="1:10" x14ac:dyDescent="0.2">
      <c r="A28">
        <f t="shared" si="0"/>
        <v>2001</v>
      </c>
      <c r="B28" t="s">
        <v>205</v>
      </c>
      <c r="C28">
        <v>198471.32</v>
      </c>
      <c r="E28" t="s">
        <v>205</v>
      </c>
      <c r="F28">
        <v>332524</v>
      </c>
      <c r="G28" s="18">
        <v>329035.61703863897</v>
      </c>
      <c r="J28" s="23"/>
    </row>
    <row r="29" spans="1:10" x14ac:dyDescent="0.2">
      <c r="A29">
        <f t="shared" si="0"/>
        <v>2001</v>
      </c>
      <c r="B29" t="s">
        <v>206</v>
      </c>
      <c r="C29">
        <v>197968.74</v>
      </c>
      <c r="E29" t="s">
        <v>206</v>
      </c>
      <c r="F29">
        <v>347038</v>
      </c>
      <c r="G29" s="18">
        <v>337448.11689355702</v>
      </c>
      <c r="J29" s="23"/>
    </row>
    <row r="30" spans="1:10" x14ac:dyDescent="0.2">
      <c r="A30">
        <f t="shared" si="0"/>
        <v>2002</v>
      </c>
      <c r="B30" t="s">
        <v>207</v>
      </c>
      <c r="C30">
        <v>202517.23</v>
      </c>
      <c r="E30" t="s">
        <v>207</v>
      </c>
      <c r="F30">
        <v>342297</v>
      </c>
      <c r="G30" s="18">
        <v>354784.97613150702</v>
      </c>
      <c r="J30" s="23"/>
    </row>
    <row r="31" spans="1:10" x14ac:dyDescent="0.2">
      <c r="A31">
        <f t="shared" si="0"/>
        <v>2002</v>
      </c>
      <c r="B31" t="s">
        <v>208</v>
      </c>
      <c r="C31">
        <v>203629.91</v>
      </c>
      <c r="E31" t="s">
        <v>208</v>
      </c>
      <c r="F31">
        <v>367363</v>
      </c>
      <c r="G31" s="18">
        <v>368280.95551286399</v>
      </c>
      <c r="J31" s="23"/>
    </row>
    <row r="32" spans="1:10" x14ac:dyDescent="0.2">
      <c r="A32">
        <f t="shared" si="0"/>
        <v>2002</v>
      </c>
      <c r="B32" t="s">
        <v>209</v>
      </c>
      <c r="C32">
        <v>206189.19</v>
      </c>
      <c r="E32" t="s">
        <v>209</v>
      </c>
      <c r="F32">
        <v>379795</v>
      </c>
      <c r="G32" s="18">
        <v>375873.16955609899</v>
      </c>
      <c r="J32" s="23"/>
    </row>
    <row r="33" spans="1:10" x14ac:dyDescent="0.2">
      <c r="A33">
        <f t="shared" si="0"/>
        <v>2002</v>
      </c>
      <c r="B33" t="s">
        <v>210</v>
      </c>
      <c r="C33">
        <v>208267.53</v>
      </c>
      <c r="E33" t="s">
        <v>210</v>
      </c>
      <c r="F33">
        <v>399333</v>
      </c>
      <c r="G33" s="18">
        <v>388398.98729058303</v>
      </c>
      <c r="J33" s="23"/>
    </row>
    <row r="34" spans="1:10" x14ac:dyDescent="0.2">
      <c r="A34">
        <f t="shared" si="0"/>
        <v>2003</v>
      </c>
      <c r="B34" t="s">
        <v>211</v>
      </c>
      <c r="C34">
        <v>207353.85</v>
      </c>
      <c r="E34" t="s">
        <v>211</v>
      </c>
      <c r="F34">
        <v>397242</v>
      </c>
      <c r="G34" s="18">
        <v>411805.898946737</v>
      </c>
      <c r="J34" s="23"/>
    </row>
    <row r="35" spans="1:10" x14ac:dyDescent="0.2">
      <c r="A35">
        <f t="shared" si="0"/>
        <v>2003</v>
      </c>
      <c r="B35" t="s">
        <v>212</v>
      </c>
      <c r="C35">
        <v>205566.74</v>
      </c>
      <c r="E35" t="s">
        <v>212</v>
      </c>
      <c r="F35">
        <v>418987</v>
      </c>
      <c r="G35" s="18">
        <v>420034.64974410401</v>
      </c>
      <c r="J35" s="23"/>
    </row>
    <row r="36" spans="1:10" x14ac:dyDescent="0.2">
      <c r="A36">
        <f t="shared" si="0"/>
        <v>2003</v>
      </c>
      <c r="B36" t="s">
        <v>213</v>
      </c>
      <c r="C36">
        <v>207543.79</v>
      </c>
      <c r="E36" t="s">
        <v>213</v>
      </c>
      <c r="F36">
        <v>439350</v>
      </c>
      <c r="G36" s="18">
        <v>434658.43763535901</v>
      </c>
      <c r="J36" s="23"/>
    </row>
    <row r="37" spans="1:10" x14ac:dyDescent="0.2">
      <c r="A37">
        <f t="shared" si="0"/>
        <v>2003</v>
      </c>
      <c r="B37" t="s">
        <v>214</v>
      </c>
      <c r="C37">
        <v>209687.86</v>
      </c>
      <c r="E37" t="s">
        <v>214</v>
      </c>
      <c r="F37">
        <v>462372</v>
      </c>
      <c r="G37" s="18">
        <v>449493.26349288702</v>
      </c>
      <c r="J37" s="23"/>
    </row>
    <row r="38" spans="1:10" x14ac:dyDescent="0.2">
      <c r="A38">
        <f t="shared" si="0"/>
        <v>2004</v>
      </c>
      <c r="B38" t="s">
        <v>215</v>
      </c>
      <c r="C38">
        <v>212621.68</v>
      </c>
      <c r="E38" t="s">
        <v>215</v>
      </c>
      <c r="F38">
        <v>444783</v>
      </c>
      <c r="G38" s="18">
        <v>461491.15474557597</v>
      </c>
      <c r="J38" s="23"/>
    </row>
    <row r="39" spans="1:10" x14ac:dyDescent="0.2">
      <c r="A39">
        <f t="shared" si="0"/>
        <v>2004</v>
      </c>
      <c r="B39" t="s">
        <v>216</v>
      </c>
      <c r="C39">
        <v>218443.91</v>
      </c>
      <c r="E39" t="s">
        <v>216</v>
      </c>
      <c r="F39">
        <v>481795</v>
      </c>
      <c r="G39" s="18">
        <v>483144.31769145699</v>
      </c>
      <c r="J39" s="23"/>
    </row>
    <row r="40" spans="1:10" x14ac:dyDescent="0.2">
      <c r="A40">
        <f t="shared" si="0"/>
        <v>2004</v>
      </c>
      <c r="B40" t="s">
        <v>217</v>
      </c>
      <c r="C40">
        <v>221217.29</v>
      </c>
      <c r="E40" t="s">
        <v>217</v>
      </c>
      <c r="F40">
        <v>505252</v>
      </c>
      <c r="G40" s="18">
        <v>499640.34787362203</v>
      </c>
      <c r="J40" s="23"/>
    </row>
    <row r="41" spans="1:10" x14ac:dyDescent="0.2">
      <c r="A41">
        <f t="shared" si="0"/>
        <v>2004</v>
      </c>
      <c r="B41" t="s">
        <v>218</v>
      </c>
      <c r="C41">
        <v>222909.16</v>
      </c>
      <c r="E41" t="s">
        <v>218</v>
      </c>
      <c r="F41">
        <v>525920</v>
      </c>
      <c r="G41" s="18">
        <v>510854.763378734</v>
      </c>
      <c r="J41" s="23"/>
    </row>
    <row r="42" spans="1:10" x14ac:dyDescent="0.2">
      <c r="A42">
        <f t="shared" si="0"/>
        <v>2005</v>
      </c>
      <c r="B42" t="s">
        <v>219</v>
      </c>
      <c r="C42">
        <v>224543.75</v>
      </c>
      <c r="E42" t="s">
        <v>219</v>
      </c>
      <c r="F42">
        <v>499710</v>
      </c>
      <c r="G42" s="18">
        <v>518736.48079006298</v>
      </c>
      <c r="J42" s="23"/>
    </row>
    <row r="43" spans="1:10" x14ac:dyDescent="0.2">
      <c r="A43">
        <f t="shared" si="0"/>
        <v>2005</v>
      </c>
      <c r="B43" t="s">
        <v>220</v>
      </c>
      <c r="C43">
        <v>227619.62</v>
      </c>
      <c r="E43" t="s">
        <v>220</v>
      </c>
      <c r="F43">
        <v>535557</v>
      </c>
      <c r="G43" s="18">
        <v>537378.11069727095</v>
      </c>
      <c r="J43" s="23"/>
    </row>
    <row r="44" spans="1:10" x14ac:dyDescent="0.2">
      <c r="A44">
        <f t="shared" si="0"/>
        <v>2005</v>
      </c>
      <c r="B44" t="s">
        <v>221</v>
      </c>
      <c r="C44">
        <v>225936.09</v>
      </c>
      <c r="E44" t="s">
        <v>221</v>
      </c>
      <c r="F44">
        <v>552859</v>
      </c>
      <c r="G44" s="18">
        <v>546694.96046527498</v>
      </c>
      <c r="J44" s="23"/>
    </row>
    <row r="45" spans="1:10" x14ac:dyDescent="0.2">
      <c r="A45">
        <f t="shared" si="0"/>
        <v>2005</v>
      </c>
      <c r="B45" t="s">
        <v>222</v>
      </c>
      <c r="C45">
        <v>228712.81</v>
      </c>
      <c r="E45" t="s">
        <v>222</v>
      </c>
      <c r="F45">
        <v>582458</v>
      </c>
      <c r="G45" s="18">
        <v>565450.10677987</v>
      </c>
      <c r="J45" s="23"/>
    </row>
    <row r="46" spans="1:10" x14ac:dyDescent="0.2">
      <c r="A46">
        <f t="shared" si="0"/>
        <v>2006</v>
      </c>
      <c r="B46" t="s">
        <v>223</v>
      </c>
      <c r="C46">
        <v>232675.43</v>
      </c>
      <c r="E46" t="s">
        <v>223</v>
      </c>
      <c r="F46">
        <v>554270</v>
      </c>
      <c r="G46" s="18">
        <v>575272.01959458005</v>
      </c>
      <c r="J46" s="23"/>
    </row>
    <row r="47" spans="1:10" x14ac:dyDescent="0.2">
      <c r="A47">
        <f t="shared" si="0"/>
        <v>2006</v>
      </c>
      <c r="B47" t="s">
        <v>224</v>
      </c>
      <c r="C47">
        <v>233233.05</v>
      </c>
      <c r="E47" t="s">
        <v>224</v>
      </c>
      <c r="F47">
        <v>581977</v>
      </c>
      <c r="G47" s="18">
        <v>584274.37167456001</v>
      </c>
      <c r="J47" s="23"/>
    </row>
    <row r="48" spans="1:10" x14ac:dyDescent="0.2">
      <c r="A48">
        <f t="shared" si="0"/>
        <v>2006</v>
      </c>
      <c r="B48" t="s">
        <v>225</v>
      </c>
      <c r="C48">
        <v>237003.32</v>
      </c>
      <c r="E48" t="s">
        <v>225</v>
      </c>
      <c r="F48">
        <v>617848</v>
      </c>
      <c r="G48" s="18">
        <v>610996.39802464901</v>
      </c>
      <c r="J48" s="23"/>
    </row>
    <row r="49" spans="1:10" x14ac:dyDescent="0.2">
      <c r="A49">
        <f t="shared" si="0"/>
        <v>2006</v>
      </c>
      <c r="B49" t="s">
        <v>226</v>
      </c>
      <c r="C49">
        <v>239810.46</v>
      </c>
      <c r="E49" t="s">
        <v>226</v>
      </c>
      <c r="F49">
        <v>655355</v>
      </c>
      <c r="G49" s="18">
        <v>636275.05808992998</v>
      </c>
      <c r="J49" s="23"/>
    </row>
    <row r="50" spans="1:10" x14ac:dyDescent="0.2">
      <c r="A50">
        <f t="shared" si="0"/>
        <v>2007</v>
      </c>
      <c r="B50" t="s">
        <v>227</v>
      </c>
      <c r="C50">
        <v>244641.51</v>
      </c>
      <c r="E50" t="s">
        <v>227</v>
      </c>
      <c r="F50">
        <v>631423</v>
      </c>
      <c r="G50" s="18">
        <v>655115.71568274999</v>
      </c>
      <c r="J50" s="23"/>
    </row>
    <row r="51" spans="1:10" x14ac:dyDescent="0.2">
      <c r="A51">
        <f t="shared" si="0"/>
        <v>2007</v>
      </c>
      <c r="B51" t="s">
        <v>228</v>
      </c>
      <c r="C51">
        <v>248441.71</v>
      </c>
      <c r="E51" t="s">
        <v>228</v>
      </c>
      <c r="F51">
        <v>670655</v>
      </c>
      <c r="G51" s="18">
        <v>673222.58060811996</v>
      </c>
      <c r="J51" s="23"/>
    </row>
    <row r="52" spans="1:10" x14ac:dyDescent="0.2">
      <c r="A52">
        <f t="shared" si="0"/>
        <v>2007</v>
      </c>
      <c r="B52" t="s">
        <v>229</v>
      </c>
      <c r="C52">
        <v>250959.31</v>
      </c>
      <c r="E52" t="s">
        <v>229</v>
      </c>
      <c r="F52">
        <v>691846</v>
      </c>
      <c r="G52" s="18">
        <v>683987.98565265303</v>
      </c>
      <c r="J52" s="23"/>
    </row>
    <row r="53" spans="1:10" x14ac:dyDescent="0.2">
      <c r="A53">
        <f t="shared" si="0"/>
        <v>2007</v>
      </c>
      <c r="B53" t="s">
        <v>230</v>
      </c>
      <c r="C53">
        <v>254911.9</v>
      </c>
      <c r="E53" t="s">
        <v>230</v>
      </c>
      <c r="F53">
        <v>726339</v>
      </c>
      <c r="G53" s="18">
        <v>705641.97938373196</v>
      </c>
      <c r="J53" s="23"/>
    </row>
    <row r="54" spans="1:10" x14ac:dyDescent="0.2">
      <c r="A54">
        <f t="shared" si="0"/>
        <v>2008</v>
      </c>
      <c r="B54" t="s">
        <v>231</v>
      </c>
      <c r="C54">
        <v>257772.14</v>
      </c>
      <c r="E54" t="s">
        <v>231</v>
      </c>
      <c r="F54">
        <v>712055</v>
      </c>
      <c r="G54" s="18">
        <v>738916.27113036194</v>
      </c>
      <c r="J54" s="23"/>
    </row>
    <row r="55" spans="1:10" x14ac:dyDescent="0.2">
      <c r="A55">
        <f t="shared" si="0"/>
        <v>2008</v>
      </c>
      <c r="B55" t="s">
        <v>232</v>
      </c>
      <c r="C55">
        <v>263750.53999999998</v>
      </c>
      <c r="E55" t="s">
        <v>232</v>
      </c>
      <c r="F55">
        <v>769525</v>
      </c>
      <c r="G55" s="18">
        <v>772470.68867924996</v>
      </c>
      <c r="J55" s="23"/>
    </row>
    <row r="56" spans="1:10" x14ac:dyDescent="0.2">
      <c r="A56">
        <f t="shared" si="0"/>
        <v>2008</v>
      </c>
      <c r="B56" t="s">
        <v>233</v>
      </c>
      <c r="C56">
        <v>267636.73</v>
      </c>
      <c r="E56" t="s">
        <v>233</v>
      </c>
      <c r="F56">
        <v>812603</v>
      </c>
      <c r="G56" s="18">
        <v>802942.21299124102</v>
      </c>
      <c r="J56" s="23"/>
    </row>
    <row r="57" spans="1:10" x14ac:dyDescent="0.2">
      <c r="A57">
        <f t="shared" si="0"/>
        <v>2008</v>
      </c>
      <c r="B57" t="s">
        <v>234</v>
      </c>
      <c r="C57">
        <v>257532.85</v>
      </c>
      <c r="E57" t="s">
        <v>234</v>
      </c>
      <c r="F57">
        <v>815620</v>
      </c>
      <c r="G57" s="18">
        <v>792160.62565287203</v>
      </c>
      <c r="J57" s="23"/>
    </row>
    <row r="58" spans="1:10" x14ac:dyDescent="0.2">
      <c r="A58">
        <f t="shared" si="0"/>
        <v>2009</v>
      </c>
      <c r="B58" t="s">
        <v>235</v>
      </c>
      <c r="C58">
        <v>253890.46</v>
      </c>
      <c r="E58" t="s">
        <v>235</v>
      </c>
      <c r="F58">
        <v>756127</v>
      </c>
      <c r="G58" s="18">
        <v>784367.28912032803</v>
      </c>
      <c r="J58" s="23"/>
    </row>
    <row r="59" spans="1:10" x14ac:dyDescent="0.2">
      <c r="A59">
        <f t="shared" si="0"/>
        <v>2009</v>
      </c>
      <c r="B59" t="s">
        <v>236</v>
      </c>
      <c r="C59">
        <v>258527.32</v>
      </c>
      <c r="E59" t="s">
        <v>236</v>
      </c>
      <c r="F59">
        <v>803577</v>
      </c>
      <c r="G59" s="18">
        <v>807297.290833559</v>
      </c>
      <c r="J59" s="23"/>
    </row>
    <row r="60" spans="1:10" x14ac:dyDescent="0.2">
      <c r="A60">
        <f t="shared" si="0"/>
        <v>2009</v>
      </c>
      <c r="B60" t="s">
        <v>237</v>
      </c>
      <c r="C60">
        <v>264587.74</v>
      </c>
      <c r="E60" t="s">
        <v>237</v>
      </c>
      <c r="F60">
        <v>852843</v>
      </c>
      <c r="G60" s="18">
        <v>843629.99040910997</v>
      </c>
      <c r="J60" s="23"/>
    </row>
    <row r="61" spans="1:10" x14ac:dyDescent="0.2">
      <c r="A61">
        <f t="shared" si="0"/>
        <v>2009</v>
      </c>
      <c r="B61" t="s">
        <v>238</v>
      </c>
      <c r="C61">
        <v>271323.73</v>
      </c>
      <c r="E61" t="s">
        <v>238</v>
      </c>
      <c r="F61">
        <v>920492</v>
      </c>
      <c r="G61" s="18">
        <v>893950.30527317896</v>
      </c>
      <c r="J61" s="23"/>
    </row>
    <row r="62" spans="1:10" x14ac:dyDescent="0.2">
      <c r="A62">
        <f t="shared" si="0"/>
        <v>2010</v>
      </c>
      <c r="B62" t="s">
        <v>239</v>
      </c>
      <c r="C62">
        <v>277432.57</v>
      </c>
      <c r="E62" t="s">
        <v>239</v>
      </c>
      <c r="F62">
        <v>886397</v>
      </c>
      <c r="G62" s="18">
        <v>917718.59139433794</v>
      </c>
      <c r="J62" s="23"/>
    </row>
    <row r="63" spans="1:10" x14ac:dyDescent="0.2">
      <c r="A63">
        <f t="shared" si="0"/>
        <v>2010</v>
      </c>
      <c r="B63" t="s">
        <v>240</v>
      </c>
      <c r="C63">
        <v>280158.40999999997</v>
      </c>
      <c r="E63" t="s">
        <v>240</v>
      </c>
      <c r="F63">
        <v>944145</v>
      </c>
      <c r="G63" s="18">
        <v>948261.18690070603</v>
      </c>
      <c r="J63" s="23"/>
    </row>
    <row r="64" spans="1:10" x14ac:dyDescent="0.2">
      <c r="A64">
        <f t="shared" si="0"/>
        <v>2010</v>
      </c>
      <c r="B64" t="s">
        <v>241</v>
      </c>
      <c r="C64">
        <v>283033.18</v>
      </c>
      <c r="E64" t="s">
        <v>241</v>
      </c>
      <c r="F64">
        <v>997935</v>
      </c>
      <c r="G64" s="18">
        <v>988725.23483506404</v>
      </c>
      <c r="J64" s="23"/>
    </row>
    <row r="65" spans="1:10" x14ac:dyDescent="0.2">
      <c r="A65">
        <f t="shared" si="0"/>
        <v>2010</v>
      </c>
      <c r="B65" t="s">
        <v>242</v>
      </c>
      <c r="C65">
        <v>286929.2</v>
      </c>
      <c r="E65" t="s">
        <v>242</v>
      </c>
      <c r="F65">
        <v>1057370</v>
      </c>
      <c r="G65" s="18">
        <v>1028099.82019506</v>
      </c>
      <c r="J65" s="23"/>
    </row>
    <row r="66" spans="1:10" x14ac:dyDescent="0.2">
      <c r="A66">
        <f t="shared" si="0"/>
        <v>2011</v>
      </c>
      <c r="B66" t="s">
        <v>243</v>
      </c>
      <c r="C66">
        <v>290983.2</v>
      </c>
      <c r="E66" t="s">
        <v>243</v>
      </c>
      <c r="F66">
        <v>1016531</v>
      </c>
      <c r="G66" s="18">
        <v>1050121.3183152699</v>
      </c>
      <c r="J66" s="23"/>
    </row>
    <row r="67" spans="1:10" x14ac:dyDescent="0.2">
      <c r="A67">
        <f t="shared" si="0"/>
        <v>2011</v>
      </c>
      <c r="B67" t="s">
        <v>244</v>
      </c>
      <c r="C67">
        <v>293843.38</v>
      </c>
      <c r="E67" t="s">
        <v>244</v>
      </c>
      <c r="F67">
        <v>1086712</v>
      </c>
      <c r="G67" s="18">
        <v>1090731.8043487901</v>
      </c>
      <c r="J67" s="23"/>
    </row>
    <row r="68" spans="1:10" x14ac:dyDescent="0.2">
      <c r="A68">
        <f t="shared" si="0"/>
        <v>2011</v>
      </c>
      <c r="B68" t="s">
        <v>245</v>
      </c>
      <c r="C68">
        <v>293224.11</v>
      </c>
      <c r="E68" t="s">
        <v>245</v>
      </c>
      <c r="F68">
        <v>1112334</v>
      </c>
      <c r="G68" s="18">
        <v>1103511.3046396801</v>
      </c>
      <c r="J68" s="23"/>
    </row>
    <row r="69" spans="1:10" x14ac:dyDescent="0.2">
      <c r="A69">
        <f t="shared" si="0"/>
        <v>2011</v>
      </c>
      <c r="B69" t="s">
        <v>246</v>
      </c>
      <c r="C69">
        <v>295608.77</v>
      </c>
      <c r="E69" t="s">
        <v>246</v>
      </c>
      <c r="F69">
        <v>1160805</v>
      </c>
      <c r="G69" s="18">
        <v>1130559.28810991</v>
      </c>
      <c r="J69" s="23"/>
    </row>
    <row r="70" spans="1:10" x14ac:dyDescent="0.2">
      <c r="A70">
        <f t="shared" si="0"/>
        <v>2012</v>
      </c>
      <c r="B70" t="s">
        <v>247</v>
      </c>
      <c r="C70">
        <v>291807.89</v>
      </c>
      <c r="E70" t="s">
        <v>247</v>
      </c>
      <c r="F70">
        <v>1129474</v>
      </c>
      <c r="G70" s="18">
        <v>1164112.6493849601</v>
      </c>
      <c r="J70" s="23"/>
    </row>
    <row r="71" spans="1:10" x14ac:dyDescent="0.2">
      <c r="A71">
        <f t="shared" ref="A71:A110" si="1">_xlfn.NUMBERVALUE(LEFT(B71,4))</f>
        <v>2012</v>
      </c>
      <c r="B71" t="s">
        <v>248</v>
      </c>
      <c r="C71">
        <v>296829.57</v>
      </c>
      <c r="E71" t="s">
        <v>248</v>
      </c>
      <c r="F71">
        <v>1183126</v>
      </c>
      <c r="G71" s="18">
        <v>1187005.77713491</v>
      </c>
      <c r="J71" s="23"/>
    </row>
    <row r="72" spans="1:10" x14ac:dyDescent="0.2">
      <c r="A72">
        <f t="shared" si="1"/>
        <v>2012</v>
      </c>
      <c r="B72" t="s">
        <v>249</v>
      </c>
      <c r="C72">
        <v>301931.8</v>
      </c>
      <c r="E72" t="s">
        <v>249</v>
      </c>
      <c r="F72">
        <v>1230449</v>
      </c>
      <c r="G72" s="18">
        <v>1222078.32164876</v>
      </c>
      <c r="J72" s="23"/>
    </row>
    <row r="73" spans="1:10" x14ac:dyDescent="0.2">
      <c r="A73">
        <f t="shared" si="1"/>
        <v>2012</v>
      </c>
      <c r="B73" t="s">
        <v>250</v>
      </c>
      <c r="C73">
        <v>301991.03999999998</v>
      </c>
      <c r="E73" t="s">
        <v>250</v>
      </c>
      <c r="F73">
        <v>1271712</v>
      </c>
      <c r="G73" s="18">
        <v>1240351.4587711899</v>
      </c>
      <c r="J73" s="23"/>
    </row>
    <row r="74" spans="1:10" x14ac:dyDescent="0.2">
      <c r="A74">
        <f t="shared" si="1"/>
        <v>2013</v>
      </c>
      <c r="B74" t="s">
        <v>251</v>
      </c>
      <c r="C74">
        <v>303283.17</v>
      </c>
      <c r="E74" t="s">
        <v>251</v>
      </c>
      <c r="F74">
        <v>1241614</v>
      </c>
      <c r="G74" s="18">
        <v>1276704.1167526001</v>
      </c>
      <c r="J74" s="23"/>
    </row>
    <row r="75" spans="1:10" x14ac:dyDescent="0.2">
      <c r="A75">
        <f t="shared" si="1"/>
        <v>2013</v>
      </c>
      <c r="B75" t="s">
        <v>252</v>
      </c>
      <c r="C75">
        <v>308401.77</v>
      </c>
      <c r="E75" t="s">
        <v>252</v>
      </c>
      <c r="F75">
        <v>1322580</v>
      </c>
      <c r="G75" s="18">
        <v>1326897.7970690699</v>
      </c>
      <c r="J75" s="23"/>
    </row>
    <row r="76" spans="1:10" x14ac:dyDescent="0.2">
      <c r="A76">
        <f t="shared" si="1"/>
        <v>2013</v>
      </c>
      <c r="B76" t="s">
        <v>253</v>
      </c>
      <c r="C76">
        <v>309431.48</v>
      </c>
      <c r="E76" t="s">
        <v>253</v>
      </c>
      <c r="F76">
        <v>1354134</v>
      </c>
      <c r="G76" s="18">
        <v>1346497.3634704801</v>
      </c>
      <c r="J76" s="23"/>
    </row>
    <row r="77" spans="1:10" x14ac:dyDescent="0.2">
      <c r="A77">
        <f t="shared" si="1"/>
        <v>2013</v>
      </c>
      <c r="B77" t="s">
        <v>254</v>
      </c>
      <c r="C77">
        <v>309809.03000000003</v>
      </c>
      <c r="E77" t="s">
        <v>254</v>
      </c>
      <c r="F77">
        <v>1413291</v>
      </c>
      <c r="G77" s="18">
        <v>1379735.45054544</v>
      </c>
      <c r="J77" s="23"/>
    </row>
    <row r="78" spans="1:10" x14ac:dyDescent="0.2">
      <c r="A78">
        <f t="shared" si="1"/>
        <v>2014</v>
      </c>
      <c r="B78" t="s">
        <v>255</v>
      </c>
      <c r="C78">
        <v>312514.61</v>
      </c>
      <c r="E78" t="s">
        <v>255</v>
      </c>
      <c r="F78">
        <v>1385979</v>
      </c>
      <c r="G78" s="18">
        <v>1421875.84817124</v>
      </c>
      <c r="J78" s="23"/>
    </row>
    <row r="79" spans="1:10" x14ac:dyDescent="0.2">
      <c r="A79">
        <f t="shared" si="1"/>
        <v>2014</v>
      </c>
      <c r="B79" t="s">
        <v>256</v>
      </c>
      <c r="C79">
        <v>307815.32</v>
      </c>
      <c r="E79" t="s">
        <v>256</v>
      </c>
      <c r="F79">
        <v>1422320</v>
      </c>
      <c r="G79" s="18">
        <v>1427313.1702946699</v>
      </c>
      <c r="J79" s="23"/>
    </row>
    <row r="80" spans="1:10" x14ac:dyDescent="0.2">
      <c r="A80">
        <f t="shared" si="1"/>
        <v>2014</v>
      </c>
      <c r="B80" t="s">
        <v>257</v>
      </c>
      <c r="C80">
        <v>307745.45</v>
      </c>
      <c r="E80" t="s">
        <v>257</v>
      </c>
      <c r="F80">
        <v>1462125</v>
      </c>
      <c r="G80" s="18">
        <v>1455559.86339829</v>
      </c>
      <c r="J80" s="23"/>
    </row>
    <row r="81" spans="1:10" x14ac:dyDescent="0.2">
      <c r="A81">
        <f t="shared" si="1"/>
        <v>2014</v>
      </c>
      <c r="B81" t="s">
        <v>258</v>
      </c>
      <c r="C81">
        <v>309303.87</v>
      </c>
      <c r="E81" t="s">
        <v>258</v>
      </c>
      <c r="F81">
        <v>1508528</v>
      </c>
      <c r="G81" s="18">
        <v>1473772.0393859099</v>
      </c>
      <c r="J81" s="23"/>
    </row>
    <row r="82" spans="1:10" x14ac:dyDescent="0.2">
      <c r="A82">
        <f t="shared" si="1"/>
        <v>2015</v>
      </c>
      <c r="B82" t="s">
        <v>259</v>
      </c>
      <c r="C82">
        <v>307184.71000000002</v>
      </c>
      <c r="E82" t="s">
        <v>259</v>
      </c>
      <c r="F82">
        <v>1456666</v>
      </c>
      <c r="G82" s="18">
        <v>1491584.1917935801</v>
      </c>
      <c r="J82" s="23"/>
    </row>
    <row r="83" spans="1:10" x14ac:dyDescent="0.2">
      <c r="A83">
        <f t="shared" si="1"/>
        <v>2015</v>
      </c>
      <c r="B83" t="s">
        <v>260</v>
      </c>
      <c r="C83">
        <v>299204.87</v>
      </c>
      <c r="E83" t="s">
        <v>260</v>
      </c>
      <c r="F83">
        <v>1479977</v>
      </c>
      <c r="G83" s="18">
        <v>1485135.8031454999</v>
      </c>
      <c r="J83" s="23"/>
    </row>
    <row r="84" spans="1:10" x14ac:dyDescent="0.2">
      <c r="A84">
        <f t="shared" si="1"/>
        <v>2015</v>
      </c>
      <c r="B84" t="s">
        <v>261</v>
      </c>
      <c r="C84">
        <v>294778.96999999997</v>
      </c>
      <c r="E84" t="s">
        <v>261</v>
      </c>
      <c r="F84">
        <v>1508228</v>
      </c>
      <c r="G84" s="18">
        <v>1503004.6909968299</v>
      </c>
      <c r="J84" s="23"/>
    </row>
    <row r="85" spans="1:10" x14ac:dyDescent="0.2">
      <c r="A85">
        <f t="shared" si="1"/>
        <v>2015</v>
      </c>
      <c r="B85" t="s">
        <v>262</v>
      </c>
      <c r="C85">
        <v>292456.77</v>
      </c>
      <c r="E85" t="s">
        <v>262</v>
      </c>
      <c r="F85">
        <v>1550915</v>
      </c>
      <c r="G85" s="18">
        <v>1516397.06164401</v>
      </c>
      <c r="J85" s="23"/>
    </row>
    <row r="86" spans="1:10" x14ac:dyDescent="0.2">
      <c r="A86">
        <f t="shared" si="1"/>
        <v>2016</v>
      </c>
      <c r="B86" t="s">
        <v>263</v>
      </c>
      <c r="C86">
        <v>287763.92</v>
      </c>
      <c r="E86" t="s">
        <v>263</v>
      </c>
      <c r="F86">
        <v>1500268</v>
      </c>
      <c r="G86" s="18">
        <v>1534071.2223211799</v>
      </c>
      <c r="J86" s="23"/>
    </row>
    <row r="87" spans="1:10" x14ac:dyDescent="0.2">
      <c r="A87">
        <f t="shared" si="1"/>
        <v>2016</v>
      </c>
      <c r="B87" t="s">
        <v>264</v>
      </c>
      <c r="C87">
        <v>289363.58</v>
      </c>
      <c r="E87" t="s">
        <v>264</v>
      </c>
      <c r="F87">
        <v>1559019</v>
      </c>
      <c r="G87" s="18">
        <v>1563914.7490157899</v>
      </c>
      <c r="J87" s="23"/>
    </row>
    <row r="88" spans="1:10" x14ac:dyDescent="0.2">
      <c r="A88">
        <f t="shared" si="1"/>
        <v>2016</v>
      </c>
      <c r="B88" t="s">
        <v>265</v>
      </c>
      <c r="C88">
        <v>287615.15000000002</v>
      </c>
      <c r="E88" t="s">
        <v>265</v>
      </c>
      <c r="F88">
        <v>1577170</v>
      </c>
      <c r="G88" s="18">
        <v>1573071.2940269201</v>
      </c>
      <c r="J88" s="23"/>
    </row>
    <row r="89" spans="1:10" x14ac:dyDescent="0.2">
      <c r="A89">
        <f t="shared" si="1"/>
        <v>2016</v>
      </c>
      <c r="B89" t="s">
        <v>266</v>
      </c>
      <c r="C89">
        <v>287005.51</v>
      </c>
      <c r="E89" t="s">
        <v>266</v>
      </c>
      <c r="F89">
        <v>1632871</v>
      </c>
      <c r="G89" s="18">
        <v>1597677.00960994</v>
      </c>
      <c r="J89" s="23"/>
    </row>
    <row r="90" spans="1:10" x14ac:dyDescent="0.2">
      <c r="A90">
        <f t="shared" si="1"/>
        <v>2017</v>
      </c>
      <c r="B90" t="s">
        <v>267</v>
      </c>
      <c r="C90">
        <v>290238.12</v>
      </c>
      <c r="E90" t="s">
        <v>267</v>
      </c>
      <c r="F90">
        <v>1585806</v>
      </c>
      <c r="G90" s="18">
        <v>1619434.0322273199</v>
      </c>
      <c r="J90" s="23"/>
    </row>
    <row r="91" spans="1:10" x14ac:dyDescent="0.2">
      <c r="A91">
        <f t="shared" si="1"/>
        <v>2017</v>
      </c>
      <c r="B91" t="s">
        <v>268</v>
      </c>
      <c r="C91">
        <v>292395.13</v>
      </c>
      <c r="E91" t="s">
        <v>268</v>
      </c>
      <c r="F91">
        <v>1630853</v>
      </c>
      <c r="G91" s="18">
        <v>1635695.4916791101</v>
      </c>
      <c r="J91" s="23"/>
    </row>
    <row r="92" spans="1:10" x14ac:dyDescent="0.2">
      <c r="A92">
        <f t="shared" si="1"/>
        <v>2017</v>
      </c>
      <c r="B92" t="s">
        <v>269</v>
      </c>
      <c r="C92">
        <v>293285.21000000002</v>
      </c>
      <c r="E92" t="s">
        <v>269</v>
      </c>
      <c r="F92">
        <v>1648635</v>
      </c>
      <c r="G92" s="18">
        <v>1645398.9041788101</v>
      </c>
      <c r="J92" s="23"/>
    </row>
    <row r="93" spans="1:10" x14ac:dyDescent="0.2">
      <c r="A93">
        <f t="shared" si="1"/>
        <v>2017</v>
      </c>
      <c r="B93" t="s">
        <v>270</v>
      </c>
      <c r="C93">
        <v>294509.14</v>
      </c>
      <c r="E93" t="s">
        <v>270</v>
      </c>
      <c r="F93">
        <v>1720185</v>
      </c>
      <c r="G93" s="18">
        <v>1684453.65629014</v>
      </c>
      <c r="J93" s="23"/>
    </row>
    <row r="94" spans="1:10" x14ac:dyDescent="0.2">
      <c r="A94">
        <f t="shared" si="1"/>
        <v>2018</v>
      </c>
      <c r="B94" t="s">
        <v>271</v>
      </c>
      <c r="C94">
        <v>296092.74</v>
      </c>
      <c r="E94" t="s">
        <v>271</v>
      </c>
      <c r="F94">
        <v>1681579</v>
      </c>
      <c r="G94" s="18">
        <v>1715330.75898581</v>
      </c>
      <c r="J94" s="23"/>
    </row>
    <row r="95" spans="1:10" x14ac:dyDescent="0.2">
      <c r="A95">
        <f t="shared" si="1"/>
        <v>2018</v>
      </c>
      <c r="B95" t="s">
        <v>272</v>
      </c>
      <c r="C95">
        <v>296581.33</v>
      </c>
      <c r="E95" t="s">
        <v>272</v>
      </c>
      <c r="F95">
        <v>1733663</v>
      </c>
      <c r="G95" s="18">
        <v>1738678.58980642</v>
      </c>
      <c r="J95" s="23"/>
    </row>
    <row r="96" spans="1:10" x14ac:dyDescent="0.2">
      <c r="A96">
        <f t="shared" si="1"/>
        <v>2018</v>
      </c>
      <c r="B96" t="s">
        <v>273</v>
      </c>
      <c r="C96">
        <v>299266.81</v>
      </c>
      <c r="E96" t="s">
        <v>273</v>
      </c>
      <c r="F96">
        <v>1767874</v>
      </c>
      <c r="G96" s="18">
        <v>1764664.4748675399</v>
      </c>
      <c r="J96" s="23"/>
    </row>
    <row r="97" spans="1:10" x14ac:dyDescent="0.2">
      <c r="A97">
        <f t="shared" si="1"/>
        <v>2018</v>
      </c>
      <c r="B97" t="s">
        <v>274</v>
      </c>
      <c r="C97">
        <v>298254.09000000003</v>
      </c>
      <c r="E97" t="s">
        <v>274</v>
      </c>
      <c r="F97">
        <v>1821026</v>
      </c>
      <c r="G97" s="18">
        <v>1784723.44922293</v>
      </c>
      <c r="J97" s="23"/>
    </row>
    <row r="98" spans="1:10" x14ac:dyDescent="0.2">
      <c r="A98">
        <f t="shared" si="1"/>
        <v>2019</v>
      </c>
      <c r="B98" t="s">
        <v>275</v>
      </c>
      <c r="C98">
        <v>299364.61</v>
      </c>
      <c r="E98" t="s">
        <v>275</v>
      </c>
      <c r="F98">
        <v>1759313</v>
      </c>
      <c r="G98" s="18">
        <v>1792795.7217113301</v>
      </c>
      <c r="J98" s="23"/>
    </row>
    <row r="99" spans="1:10" x14ac:dyDescent="0.2">
      <c r="A99">
        <f t="shared" si="1"/>
        <v>2019</v>
      </c>
      <c r="B99" t="s">
        <v>276</v>
      </c>
      <c r="C99">
        <v>301329.28999999998</v>
      </c>
      <c r="E99" t="s">
        <v>276</v>
      </c>
      <c r="F99">
        <v>1828764</v>
      </c>
      <c r="G99" s="18">
        <v>1834222.9229405001</v>
      </c>
      <c r="J99" s="23"/>
    </row>
    <row r="100" spans="1:10" x14ac:dyDescent="0.2">
      <c r="A100">
        <f t="shared" si="1"/>
        <v>2019</v>
      </c>
      <c r="B100" t="s">
        <v>277</v>
      </c>
      <c r="C100">
        <v>301501.24</v>
      </c>
      <c r="E100" t="s">
        <v>277</v>
      </c>
      <c r="F100">
        <v>1880632</v>
      </c>
      <c r="G100" s="18">
        <v>1877860.25116516</v>
      </c>
      <c r="J100" s="23"/>
    </row>
    <row r="101" spans="1:10" x14ac:dyDescent="0.2">
      <c r="A101">
        <f t="shared" si="1"/>
        <v>2019</v>
      </c>
      <c r="B101" t="s">
        <v>278</v>
      </c>
      <c r="C101">
        <v>302499.31</v>
      </c>
      <c r="E101" t="s">
        <v>278</v>
      </c>
      <c r="F101">
        <v>1920422</v>
      </c>
      <c r="G101" s="18">
        <v>1883750.8785691501</v>
      </c>
      <c r="J101" s="23"/>
    </row>
    <row r="102" spans="1:10" x14ac:dyDescent="0.2">
      <c r="A102">
        <f t="shared" si="1"/>
        <v>2020</v>
      </c>
      <c r="B102" t="s">
        <v>279</v>
      </c>
      <c r="C102">
        <v>295110.37</v>
      </c>
      <c r="E102" t="s">
        <v>279</v>
      </c>
      <c r="F102">
        <v>1845561</v>
      </c>
      <c r="G102" s="18">
        <v>1877500.36807747</v>
      </c>
      <c r="J102" s="23"/>
    </row>
    <row r="103" spans="1:10" x14ac:dyDescent="0.2">
      <c r="A103">
        <f t="shared" si="1"/>
        <v>2020</v>
      </c>
      <c r="B103" t="s">
        <v>280</v>
      </c>
      <c r="C103">
        <v>269230.69</v>
      </c>
      <c r="E103" t="s">
        <v>280</v>
      </c>
      <c r="F103">
        <v>1722448</v>
      </c>
      <c r="G103" s="18">
        <v>1727527.2264240701</v>
      </c>
      <c r="J103" s="23"/>
    </row>
    <row r="104" spans="1:10" x14ac:dyDescent="0.2">
      <c r="A104">
        <f t="shared" si="1"/>
        <v>2020</v>
      </c>
      <c r="B104" t="s">
        <v>281</v>
      </c>
      <c r="C104">
        <v>290478.56</v>
      </c>
      <c r="E104" t="s">
        <v>281</v>
      </c>
      <c r="F104">
        <v>1888242</v>
      </c>
      <c r="G104" s="18">
        <v>1886979.1377832401</v>
      </c>
      <c r="J104" s="23"/>
    </row>
    <row r="105" spans="1:10" x14ac:dyDescent="0.2">
      <c r="A105">
        <f t="shared" si="1"/>
        <v>2020</v>
      </c>
      <c r="B105" t="s">
        <v>282</v>
      </c>
      <c r="C105">
        <v>299509.03999999998</v>
      </c>
      <c r="E105" t="s">
        <v>282</v>
      </c>
      <c r="F105">
        <v>2011364</v>
      </c>
      <c r="G105" s="18">
        <v>1975893.9324312999</v>
      </c>
      <c r="J105" s="23"/>
    </row>
    <row r="106" spans="1:10" x14ac:dyDescent="0.2">
      <c r="A106">
        <f t="shared" si="1"/>
        <v>2021</v>
      </c>
      <c r="B106" t="s">
        <v>283</v>
      </c>
      <c r="C106">
        <v>302760.74</v>
      </c>
      <c r="E106" t="s">
        <v>283</v>
      </c>
      <c r="F106">
        <v>2065955</v>
      </c>
      <c r="G106" s="18">
        <v>2098795.2206693399</v>
      </c>
      <c r="J106" s="23"/>
    </row>
    <row r="107" spans="1:10" x14ac:dyDescent="0.2">
      <c r="A107">
        <f t="shared" si="1"/>
        <v>2021</v>
      </c>
      <c r="B107" t="s">
        <v>284</v>
      </c>
      <c r="C107">
        <v>302105.15000000002</v>
      </c>
      <c r="E107" t="s">
        <v>284</v>
      </c>
      <c r="F107">
        <v>2140603</v>
      </c>
      <c r="G107" s="18">
        <v>2145738.5883876402</v>
      </c>
      <c r="J107" s="23"/>
    </row>
    <row r="108" spans="1:10" x14ac:dyDescent="0.2">
      <c r="A108">
        <f t="shared" si="1"/>
        <v>2021</v>
      </c>
      <c r="B108" t="s">
        <v>285</v>
      </c>
      <c r="C108">
        <v>302297.09000000003</v>
      </c>
      <c r="E108" t="s">
        <v>285</v>
      </c>
      <c r="F108">
        <v>2215185</v>
      </c>
      <c r="G108" s="18">
        <v>2213113.50947164</v>
      </c>
      <c r="J108" s="23"/>
    </row>
    <row r="109" spans="1:10" x14ac:dyDescent="0.2">
      <c r="A109">
        <f t="shared" si="1"/>
        <v>2021</v>
      </c>
      <c r="B109" t="s">
        <v>286</v>
      </c>
      <c r="C109">
        <v>304298.94</v>
      </c>
      <c r="E109" t="s">
        <v>286</v>
      </c>
      <c r="F109">
        <v>2257747</v>
      </c>
      <c r="G109" s="18">
        <v>2220118.35130117</v>
      </c>
      <c r="J109" s="23"/>
    </row>
    <row r="110" spans="1:10" x14ac:dyDescent="0.2">
      <c r="A110">
        <f t="shared" si="1"/>
        <v>2022</v>
      </c>
      <c r="B110" t="s">
        <v>287</v>
      </c>
      <c r="C110">
        <v>307330</v>
      </c>
      <c r="E110" t="s">
        <v>287</v>
      </c>
      <c r="F110">
        <v>2249225</v>
      </c>
      <c r="G110" s="18">
        <v>2284530.6188725899</v>
      </c>
      <c r="J110" s="23"/>
    </row>
    <row r="111" spans="1:10" x14ac:dyDescent="0.2">
      <c r="E111" t="s">
        <v>320</v>
      </c>
      <c r="F111" s="18">
        <f>F110/F106*F107</f>
        <v>2330494.9927152335</v>
      </c>
      <c r="G111" s="18">
        <f>G110*1.03</f>
        <v>2353066.5374387675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6041-5CD9-4485-A8F4-E833D7243DC9}">
  <dimension ref="A1:AE28"/>
  <sheetViews>
    <sheetView showGridLines="0"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1" sqref="E21"/>
    </sheetView>
  </sheetViews>
  <sheetFormatPr defaultRowHeight="11.25" x14ac:dyDescent="0.2"/>
  <cols>
    <col min="1" max="1" width="1.6640625" customWidth="1"/>
    <col min="2" max="2" width="5.1640625" bestFit="1" customWidth="1"/>
    <col min="3" max="3" width="24" bestFit="1" customWidth="1"/>
    <col min="4" max="4" width="16.5" customWidth="1"/>
    <col min="5" max="5" width="20.83203125" bestFit="1" customWidth="1"/>
    <col min="6" max="6" width="24.33203125" bestFit="1" customWidth="1"/>
    <col min="7" max="7" width="24.1640625" customWidth="1"/>
    <col min="8" max="8" width="23.6640625" bestFit="1" customWidth="1"/>
    <col min="9" max="9" width="3.33203125" customWidth="1"/>
    <col min="10" max="11" width="16.5" bestFit="1" customWidth="1"/>
    <col min="12" max="12" width="14.5" bestFit="1" customWidth="1"/>
    <col min="13" max="13" width="3.33203125" customWidth="1"/>
    <col min="14" max="14" width="20.83203125" bestFit="1" customWidth="1"/>
    <col min="15" max="15" width="6.83203125" bestFit="1" customWidth="1"/>
    <col min="16" max="18" width="14.1640625" customWidth="1"/>
    <col min="19" max="19" width="3.33203125" customWidth="1"/>
    <col min="20" max="20" width="6.33203125" bestFit="1" customWidth="1"/>
    <col min="21" max="21" width="5.83203125" bestFit="1" customWidth="1"/>
    <col min="22" max="22" width="3.33203125" customWidth="1"/>
    <col min="23" max="26" width="5.83203125" bestFit="1" customWidth="1"/>
    <col min="27" max="27" width="7.5" bestFit="1" customWidth="1"/>
    <col min="28" max="28" width="7.33203125" bestFit="1" customWidth="1"/>
    <col min="29" max="29" width="7" bestFit="1" customWidth="1"/>
    <col min="30" max="30" width="3.1640625" customWidth="1"/>
    <col min="31" max="31" width="11.6640625" bestFit="1" customWidth="1"/>
  </cols>
  <sheetData>
    <row r="1" spans="1:31" x14ac:dyDescent="0.2">
      <c r="A1" t="s">
        <v>324</v>
      </c>
    </row>
    <row r="2" spans="1:31" ht="36" customHeight="1" x14ac:dyDescent="0.2">
      <c r="C2" s="21" t="s">
        <v>34</v>
      </c>
      <c r="D2" s="21" t="s">
        <v>353</v>
      </c>
      <c r="E2" s="20" t="s">
        <v>93</v>
      </c>
      <c r="F2" s="20" t="s">
        <v>61</v>
      </c>
      <c r="G2" s="20" t="s">
        <v>301</v>
      </c>
      <c r="H2" s="20" t="s">
        <v>162</v>
      </c>
      <c r="J2" s="20" t="s">
        <v>312</v>
      </c>
      <c r="K2" s="20" t="s">
        <v>313</v>
      </c>
      <c r="L2" s="31" t="s">
        <v>325</v>
      </c>
      <c r="N2" s="20" t="s">
        <v>93</v>
      </c>
      <c r="O2" s="20"/>
      <c r="P2" s="20" t="s">
        <v>35</v>
      </c>
      <c r="Q2" s="20" t="s">
        <v>36</v>
      </c>
      <c r="R2" s="20"/>
      <c r="T2" s="17"/>
    </row>
    <row r="3" spans="1:31" x14ac:dyDescent="0.2">
      <c r="B3" t="s">
        <v>186</v>
      </c>
      <c r="C3" s="25" t="s">
        <v>308</v>
      </c>
      <c r="D3" s="25" t="s">
        <v>354</v>
      </c>
      <c r="E3" s="25" t="s">
        <v>300</v>
      </c>
      <c r="F3" s="25" t="s">
        <v>304</v>
      </c>
      <c r="G3" s="25" t="s">
        <v>302</v>
      </c>
      <c r="H3" s="25" t="s">
        <v>303</v>
      </c>
      <c r="J3" s="25" t="s">
        <v>310</v>
      </c>
      <c r="K3" s="25" t="s">
        <v>311</v>
      </c>
      <c r="L3" s="28" t="s">
        <v>309</v>
      </c>
      <c r="M3" s="25"/>
      <c r="N3" s="25" t="s">
        <v>300</v>
      </c>
      <c r="O3" s="25" t="s">
        <v>307</v>
      </c>
      <c r="P3" s="25" t="s">
        <v>305</v>
      </c>
      <c r="Q3" s="25" t="s">
        <v>306</v>
      </c>
      <c r="R3" s="25" t="s">
        <v>328</v>
      </c>
      <c r="S3" s="25"/>
      <c r="T3" s="25" t="s">
        <v>315</v>
      </c>
      <c r="U3" s="25" t="s">
        <v>316</v>
      </c>
      <c r="V3" s="25"/>
      <c r="W3" s="25" t="s">
        <v>314</v>
      </c>
      <c r="X3" s="25" t="s">
        <v>317</v>
      </c>
      <c r="Y3" s="25" t="s">
        <v>318</v>
      </c>
      <c r="Z3" s="25" t="s">
        <v>319</v>
      </c>
      <c r="AA3" s="25" t="s">
        <v>321</v>
      </c>
      <c r="AB3" s="25" t="s">
        <v>322</v>
      </c>
      <c r="AC3" s="25" t="s">
        <v>323</v>
      </c>
      <c r="AE3" s="25" t="s">
        <v>327</v>
      </c>
    </row>
    <row r="4" spans="1:31" x14ac:dyDescent="0.2">
      <c r="B4" s="19">
        <v>1997</v>
      </c>
      <c r="C4" s="22">
        <f>SUMIFS(INDEX('STN tabela 1.1.'!$A$4:$KR$164,MATCH(Dados!C$2,'STN tabela 1.1.'!$A$4:$A$164,0),),'STN tabela 1.1.'!$A$6:$KR$6,$B4)/$K4-D4</f>
        <v>0.14165125867414416</v>
      </c>
      <c r="D4" s="22"/>
      <c r="E4" s="22">
        <f>-SUMIFS(INDEX('STN tabela 1.1.'!$A$4:$KR$164,MATCH(Dados!E$2,'STN tabela 1.1.'!$A$4:$A$164,0),),'STN tabela 1.1.'!$A$6:$KR$6,$B4)/$K4</f>
        <v>-0.13975854380098013</v>
      </c>
      <c r="F4" s="22">
        <f>SUMIFS(INDEX('STN tabela 1.1.'!$A$4:$KR$164,MATCH(Dados!F$2,'STN tabela 1.1.'!$A$4:$A$164,0),),'STN tabela 1.1.'!$A$6:$KR$6,$B4)/$K4</f>
        <v>1.8927148731640289E-3</v>
      </c>
      <c r="G4" s="22">
        <f>-(F4-H4)</f>
        <v>-2.4287873493580896E-2</v>
      </c>
      <c r="H4" s="22">
        <f>SUMIFS(INDEX('STN tabela 1.1.'!$A$4:$KR$164,MATCH(Dados!H$2,'STN tabela 1.1.'!$A$4:$A$164,0),),'STN tabela 1.1.'!$A$6:$KR$6,$B4)/$K4</f>
        <v>-2.2395158620416869E-2</v>
      </c>
      <c r="J4" s="27">
        <f>SUMIFS(IBGE!$C:$C,IBGE!$A:$A,$B4)</f>
        <v>746270.97</v>
      </c>
      <c r="K4" s="27">
        <f>SUMIFS(IBGE!$G:$G,IBGE!$A:$A,$B4)</f>
        <v>951412.328045542</v>
      </c>
      <c r="L4" s="29">
        <f t="shared" ref="L4:L28" si="0">K4/J4*100</f>
        <v>127.48885676814443</v>
      </c>
      <c r="N4" s="22">
        <f>SUMIFS(INDEX('STN tabela 1.1.'!$A$4:$KR$164,MATCH(Dados!N$2,'STN tabela 1.1.'!$A$4:$A$164,0),),'STN tabela 1.1.'!$A$6:$KR$6,$B4)/$K4</f>
        <v>0.13975854380098013</v>
      </c>
      <c r="O4" s="22">
        <f>N4-SUM(P4:Q4)</f>
        <v>4.8123622354851764E-2</v>
      </c>
      <c r="P4" s="22">
        <f>SUMIFS(INDEX('STN tabela 1.1.'!$A$4:$KR$164,MATCH(Dados!P$2,'STN tabela 1.1.'!$A$4:$A$164,0),),'STN tabela 1.1.'!$A$6:$KR$6,$B4)/$K4</f>
        <v>4.9453284097448806E-2</v>
      </c>
      <c r="Q4" s="22">
        <f>SUMIFS(INDEX('STN tabela 1.1.'!$A$4:$KR$164,MATCH(Dados!Q$2,'STN tabela 1.1.'!$A$4:$A$164,0),),'STN tabela 1.1.'!$A$6:$KR$6,$B4)/$K4</f>
        <v>4.2181637348679565E-2</v>
      </c>
      <c r="R4" s="22"/>
    </row>
    <row r="5" spans="1:31" x14ac:dyDescent="0.2">
      <c r="B5" s="19">
        <f>B4+1</f>
        <v>1998</v>
      </c>
      <c r="C5" s="22">
        <f>SUMIFS(INDEX('STN tabela 1.1.'!$A$4:$KR$164,MATCH(Dados!C$2,'STN tabela 1.1.'!$A$4:$A$164,0),),'STN tabela 1.1.'!$A$6:$KR$6,$B5)/$K5-D5</f>
        <v>0.15600169503532019</v>
      </c>
      <c r="D5" s="22"/>
      <c r="E5" s="22">
        <f>-SUMIFS(INDEX('STN tabela 1.1.'!$A$4:$KR$164,MATCH(Dados!E$2,'STN tabela 1.1.'!$A$4:$A$164,0),),'STN tabela 1.1.'!$A$6:$KR$6,$B5)/$K5</f>
        <v>-0.14844203538868564</v>
      </c>
      <c r="F5" s="22">
        <f>SUMIFS(INDEX('STN tabela 1.1.'!$A$4:$KR$164,MATCH(Dados!F$2,'STN tabela 1.1.'!$A$4:$A$164,0),),'STN tabela 1.1.'!$A$6:$KR$6,$B5)/$K5</f>
        <v>7.5596596466345548E-3</v>
      </c>
      <c r="G5" s="22">
        <f t="shared" ref="G5:G28" si="1">-(F5-H5)</f>
        <v>-5.255633841684678E-2</v>
      </c>
      <c r="H5" s="22">
        <f>SUMIFS(INDEX('STN tabela 1.1.'!$A$4:$KR$164,MATCH(Dados!H$2,'STN tabela 1.1.'!$A$4:$A$164,0),),'STN tabela 1.1.'!$A$6:$KR$6,$B5)/$K5</f>
        <v>-4.4996678770212226E-2</v>
      </c>
      <c r="J5" s="27">
        <f>SUMIFS(IBGE!$C:$C,IBGE!$A:$A,$B5)</f>
        <v>748895.89</v>
      </c>
      <c r="K5" s="27">
        <f>SUMIFS(IBGE!$G:$G,IBGE!$A:$A,$B5)</f>
        <v>1002296.1363457689</v>
      </c>
      <c r="L5" s="29">
        <f t="shared" si="0"/>
        <v>133.83651182085791</v>
      </c>
      <c r="N5" s="22">
        <f>SUMIFS(INDEX('STN tabela 1.1.'!$A$4:$KR$164,MATCH(Dados!N$2,'STN tabela 1.1.'!$A$4:$A$164,0),),'STN tabela 1.1.'!$A$6:$KR$6,$B5)/$K5</f>
        <v>0.14844203538868564</v>
      </c>
      <c r="O5" s="22">
        <f t="shared" ref="O5:O28" si="2">N5-SUM(P5:Q5)</f>
        <v>5.0626275054441949E-2</v>
      </c>
      <c r="P5" s="22">
        <f>SUMIFS(INDEX('STN tabela 1.1.'!$A$4:$KR$164,MATCH(Dados!P$2,'STN tabela 1.1.'!$A$4:$A$164,0),),'STN tabela 1.1.'!$A$6:$KR$6,$B5)/$K5</f>
        <v>5.3253373466744365E-2</v>
      </c>
      <c r="Q5" s="22">
        <f>SUMIFS(INDEX('STN tabela 1.1.'!$A$4:$KR$164,MATCH(Dados!Q$2,'STN tabela 1.1.'!$A$4:$A$164,0),),'STN tabela 1.1.'!$A$6:$KR$6,$B5)/$K5</f>
        <v>4.4562386867499318E-2</v>
      </c>
      <c r="R5" s="22">
        <f>SUM(P5:Q5)-SUM(P4:Q4)</f>
        <v>6.1808388881153253E-3</v>
      </c>
      <c r="T5" s="22">
        <f t="shared" ref="T5:T28" si="3">L5/L4-1</f>
        <v>4.9789881356121501E-2</v>
      </c>
      <c r="U5" s="22">
        <f t="shared" ref="U5:U28" si="4">J5/J4-1</f>
        <v>3.5173818968197157E-3</v>
      </c>
      <c r="W5" s="26">
        <f t="shared" ref="W5:W28" si="5">H5-H4</f>
        <v>-2.2601520149795357E-2</v>
      </c>
      <c r="X5" s="26">
        <f>(SUMIFS(INDEX('STN tabela 1.1.'!$A$4:$KR$164,MATCH(Dados!C$2,'STN tabela 1.1.'!$A$4:$A$164,0),),'STN tabela 1.1.'!$A$6:$KR$6,$B5)-SUMIFS(INDEX('STN tabela 1.1.'!$A$4:$KR$164,MATCH(Dados!C$2,'STN tabela 1.1.'!$A$4:$A$164,0),),'STN tabela 1.1.'!$A$6:$KR$6,$B4))/$K5</f>
        <v>2.1541679777657186E-2</v>
      </c>
      <c r="Y5" s="26">
        <f>-(SUMIFS(INDEX('STN tabela 1.1.'!$A$4:$KR$164,MATCH(Dados!E$2,'STN tabela 1.1.'!$A$4:$A$164,0),),'STN tabela 1.1.'!$A$6:$KR$6,$B5)-SUMIFS(INDEX('STN tabela 1.1.'!$A$4:$KR$164,MATCH(Dados!E$2,'STN tabela 1.1.'!$A$4:$A$164,0),),'STN tabela 1.1.'!$A$6:$KR$6,$B4))/$K5</f>
        <v>-1.5778647094355745E-2</v>
      </c>
      <c r="Z5" s="26">
        <f>-((SUMIFS(INDEX('STN tabela 1.1.'!$A$4:$KR$164,MATCH(Dados!F$2,'STN tabela 1.1.'!$A$4:$A$164,0),),'STN tabela 1.1.'!$A$6:$KR$6,$B5)-SUMIFS(INDEX('STN tabela 1.1.'!$A$4:$KR$164,MATCH(Dados!H$2,'STN tabela 1.1.'!$A$4:$A$164,0),),'STN tabela 1.1.'!$A$6:$KR$6,$B5))-(SUMIFS(INDEX('STN tabela 1.1.'!$A$4:$KR$164,MATCH(Dados!F$2,'STN tabela 1.1.'!$A$4:$A$164,0),),'STN tabela 1.1.'!$A$6:$KR$6,$B4)-SUMIFS(INDEX('STN tabela 1.1.'!$A$4:$KR$164,MATCH(Dados!H$2,'STN tabela 1.1.'!$A$4:$A$164,0),),'STN tabela 1.1.'!$A$6:$KR$6,$B4)))/$K5</f>
        <v>-2.9501493221043531E-2</v>
      </c>
      <c r="AA5" s="30">
        <f>-((T5+U5*T5)/(1+T5+U5+T5*U5))*SUMIFS(INDEX('STN tabela 1.1.'!$A$4:$KR$164,MATCH(Dados!H$2,'STN tabela 1.1.'!$A$4:$A$164,0),),'STN tabela 1.1.'!$A$6:$KR$6,$B4)/$K4</f>
        <v>1.0621671159771993E-3</v>
      </c>
      <c r="AB5" s="30">
        <f>-((U5)/(1+T5+U5+T5*U5))*SUMIFS(INDEX('STN tabela 1.1.'!$A$4:$KR$164,MATCH(Dados!H$2,'STN tabela 1.1.'!$A$4:$A$164,0),),'STN tabela 1.1.'!$A$6:$KR$6,$B4)/$K4</f>
        <v>7.4773271969533276E-5</v>
      </c>
      <c r="AC5" s="24">
        <f t="shared" ref="AC5:AC7" si="6">W5-SUM(X5:AB5)</f>
        <v>0</v>
      </c>
      <c r="AE5" s="30">
        <f>W5-AA5</f>
        <v>-2.3663687265772556E-2</v>
      </c>
    </row>
    <row r="6" spans="1:31" x14ac:dyDescent="0.2">
      <c r="B6" s="19">
        <f t="shared" ref="B6:B28" si="7">B5+1</f>
        <v>1999</v>
      </c>
      <c r="C6" s="22">
        <f>SUMIFS(INDEX('STN tabela 1.1.'!$A$4:$KR$164,MATCH(Dados!C$2,'STN tabela 1.1.'!$A$4:$A$164,0),),'STN tabela 1.1.'!$A$6:$KR$6,$B6)/$K6-D6</f>
        <v>0.16454284442629633</v>
      </c>
      <c r="D6" s="22"/>
      <c r="E6" s="22">
        <f>-SUMIFS(INDEX('STN tabela 1.1.'!$A$4:$KR$164,MATCH(Dados!E$2,'STN tabela 1.1.'!$A$4:$A$164,0),),'STN tabela 1.1.'!$A$6:$KR$6,$B6)/$K6</f>
        <v>-0.14599098788038989</v>
      </c>
      <c r="F6" s="22">
        <f>SUMIFS(INDEX('STN tabela 1.1.'!$A$4:$KR$164,MATCH(Dados!F$2,'STN tabela 1.1.'!$A$4:$A$164,0),),'STN tabela 1.1.'!$A$6:$KR$6,$B6)/$K6</f>
        <v>1.8551856545906485E-2</v>
      </c>
      <c r="G6" s="22">
        <f t="shared" si="1"/>
        <v>-4.2781899872450263E-2</v>
      </c>
      <c r="H6" s="22">
        <f>SUMIFS(INDEX('STN tabela 1.1.'!$A$4:$KR$164,MATCH(Dados!H$2,'STN tabela 1.1.'!$A$4:$A$164,0),),'STN tabela 1.1.'!$A$6:$KR$6,$B6)/$K6</f>
        <v>-2.4230043326543781E-2</v>
      </c>
      <c r="J6" s="27">
        <f>SUMIFS(IBGE!$C:$C,IBGE!$A:$A,$B6)</f>
        <v>752454.53999999992</v>
      </c>
      <c r="K6" s="27">
        <f>SUMIFS(IBGE!$G:$G,IBGE!$A:$A,$B6)</f>
        <v>1086915.1014331519</v>
      </c>
      <c r="L6" s="29">
        <f t="shared" si="0"/>
        <v>144.44927150458179</v>
      </c>
      <c r="N6" s="22">
        <f>SUMIFS(INDEX('STN tabela 1.1.'!$A$4:$KR$164,MATCH(Dados!N$2,'STN tabela 1.1.'!$A$4:$A$164,0),),'STN tabela 1.1.'!$A$6:$KR$6,$B6)/$K6</f>
        <v>0.14599098788038989</v>
      </c>
      <c r="O6" s="22">
        <f t="shared" si="2"/>
        <v>4.7730064249457554E-2</v>
      </c>
      <c r="P6" s="22">
        <f>SUMIFS(INDEX('STN tabela 1.1.'!$A$4:$KR$164,MATCH(Dados!P$2,'STN tabela 1.1.'!$A$4:$A$164,0),),'STN tabela 1.1.'!$A$6:$KR$6,$B6)/$K6</f>
        <v>5.3858873518099114E-2</v>
      </c>
      <c r="Q6" s="22">
        <f>SUMIFS(INDEX('STN tabela 1.1.'!$A$4:$KR$164,MATCH(Dados!Q$2,'STN tabela 1.1.'!$A$4:$A$164,0),),'STN tabela 1.1.'!$A$6:$KR$6,$B6)/$K6</f>
        <v>4.4402050112833213E-2</v>
      </c>
      <c r="R6" s="22">
        <f t="shared" ref="R6:R28" si="8">SUM(P6:Q6)-SUM(P5:Q5)</f>
        <v>4.4516329668864429E-4</v>
      </c>
      <c r="T6" s="22">
        <f t="shared" si="3"/>
        <v>7.9296445636069857E-2</v>
      </c>
      <c r="U6" s="22">
        <f t="shared" si="4"/>
        <v>4.7518621046243048E-3</v>
      </c>
      <c r="W6" s="26">
        <f t="shared" si="5"/>
        <v>2.0766635443668444E-2</v>
      </c>
      <c r="X6" s="26">
        <f>(SUMIFS(INDEX('STN tabela 1.1.'!$A$4:$KR$164,MATCH(Dados!C$2,'STN tabela 1.1.'!$A$4:$A$164,0),),'STN tabela 1.1.'!$A$6:$KR$6,$B6)-SUMIFS(INDEX('STN tabela 1.1.'!$A$4:$KR$164,MATCH(Dados!C$2,'STN tabela 1.1.'!$A$4:$A$164,0),),'STN tabela 1.1.'!$A$6:$KR$6,$B5))/$K6</f>
        <v>2.0686258027667766E-2</v>
      </c>
      <c r="Y6" s="26">
        <f>-(SUMIFS(INDEX('STN tabela 1.1.'!$A$4:$KR$164,MATCH(Dados!E$2,'STN tabela 1.1.'!$A$4:$A$164,0),),'STN tabela 1.1.'!$A$6:$KR$6,$B6)-SUMIFS(INDEX('STN tabela 1.1.'!$A$4:$KR$164,MATCH(Dados!E$2,'STN tabela 1.1.'!$A$4:$A$164,0),),'STN tabela 1.1.'!$A$6:$KR$6,$B5))/$K6</f>
        <v>-9.1055233715208427E-3</v>
      </c>
      <c r="Z6" s="26">
        <f>-((SUMIFS(INDEX('STN tabela 1.1.'!$A$4:$KR$164,MATCH(Dados!F$2,'STN tabela 1.1.'!$A$4:$A$164,0),),'STN tabela 1.1.'!$A$6:$KR$6,$B6)-SUMIFS(INDEX('STN tabela 1.1.'!$A$4:$KR$164,MATCH(Dados!H$2,'STN tabela 1.1.'!$A$4:$A$164,0),),'STN tabela 1.1.'!$A$6:$KR$6,$B6))-(SUMIFS(INDEX('STN tabela 1.1.'!$A$4:$KR$164,MATCH(Dados!F$2,'STN tabela 1.1.'!$A$4:$A$164,0),),'STN tabela 1.1.'!$A$6:$KR$6,$B5)-SUMIFS(INDEX('STN tabela 1.1.'!$A$4:$KR$164,MATCH(Dados!H$2,'STN tabela 1.1.'!$A$4:$A$164,0),),'STN tabela 1.1.'!$A$6:$KR$6,$B5)))/$K6</f>
        <v>5.6828006972896904E-3</v>
      </c>
      <c r="AA6" s="30">
        <f>-((T6+U6*T6)/(1+T6+U6+T6*U6))*SUMIFS(INDEX('STN tabela 1.1.'!$A$4:$KR$164,MATCH(Dados!H$2,'STN tabela 1.1.'!$A$4:$A$164,0),),'STN tabela 1.1.'!$A$6:$KR$6,$B5)/$K5</f>
        <v>3.3059283261171412E-3</v>
      </c>
      <c r="AB6" s="30">
        <f>-((U6)/(1+T6+U6+T6*U6))*SUMIFS(INDEX('STN tabela 1.1.'!$A$4:$KR$164,MATCH(Dados!H$2,'STN tabela 1.1.'!$A$4:$A$164,0),),'STN tabela 1.1.'!$A$6:$KR$6,$B5)/$K5</f>
        <v>1.9717176411464604E-4</v>
      </c>
      <c r="AC6" s="24">
        <f t="shared" si="6"/>
        <v>4.5102810375396984E-17</v>
      </c>
      <c r="AE6" s="30">
        <f t="shared" ref="AE6:AE28" si="9">W6-AA6</f>
        <v>1.7460707117551304E-2</v>
      </c>
    </row>
    <row r="7" spans="1:31" x14ac:dyDescent="0.2">
      <c r="B7" s="19">
        <f t="shared" si="7"/>
        <v>2000</v>
      </c>
      <c r="C7" s="22">
        <f>SUMIFS(INDEX('STN tabela 1.1.'!$A$4:$KR$164,MATCH(Dados!C$2,'STN tabela 1.1.'!$A$4:$A$164,0),),'STN tabela 1.1.'!$A$6:$KR$6,$B7)/$K7-D7</f>
        <v>0.16552557633235748</v>
      </c>
      <c r="D7" s="22"/>
      <c r="E7" s="22">
        <f>-SUMIFS(INDEX('STN tabela 1.1.'!$A$4:$KR$164,MATCH(Dados!E$2,'STN tabela 1.1.'!$A$4:$A$164,0),),'STN tabela 1.1.'!$A$6:$KR$6,$B7)/$K7</f>
        <v>-0.14801603904316143</v>
      </c>
      <c r="F7" s="22">
        <f>SUMIFS(INDEX('STN tabela 1.1.'!$A$4:$KR$164,MATCH(Dados!F$2,'STN tabela 1.1.'!$A$4:$A$164,0),),'STN tabela 1.1.'!$A$6:$KR$6,$B7)/$K7</f>
        <v>1.7509537289196041E-2</v>
      </c>
      <c r="G7" s="22">
        <f t="shared" si="1"/>
        <v>-3.8385614543045024E-2</v>
      </c>
      <c r="H7" s="22">
        <f>SUMIFS(INDEX('STN tabela 1.1.'!$A$4:$KR$164,MATCH(Dados!H$2,'STN tabela 1.1.'!$A$4:$A$164,0),),'STN tabela 1.1.'!$A$6:$KR$6,$B7)/$K7</f>
        <v>-2.087607725384898E-2</v>
      </c>
      <c r="J7" s="27">
        <f>SUMIFS(IBGE!$C:$C,IBGE!$A:$A,$B7)</f>
        <v>784497.56</v>
      </c>
      <c r="K7" s="27">
        <f>SUMIFS(IBGE!$G:$G,IBGE!$A:$A,$B7)</f>
        <v>1198330.01649712</v>
      </c>
      <c r="L7" s="29">
        <f t="shared" si="0"/>
        <v>152.75127388504814</v>
      </c>
      <c r="N7" s="22">
        <f>SUMIFS(INDEX('STN tabela 1.1.'!$A$4:$KR$164,MATCH(Dados!N$2,'STN tabela 1.1.'!$A$4:$A$164,0),),'STN tabela 1.1.'!$A$6:$KR$6,$B7)/$K7</f>
        <v>0.14801603904316143</v>
      </c>
      <c r="O7" s="22">
        <f t="shared" si="2"/>
        <v>4.7623979591374224E-2</v>
      </c>
      <c r="P7" s="22">
        <f>SUMIFS(INDEX('STN tabela 1.1.'!$A$4:$KR$164,MATCH(Dados!P$2,'STN tabela 1.1.'!$A$4:$A$164,0),),'STN tabela 1.1.'!$A$6:$KR$6,$B7)/$K7</f>
        <v>5.4898966675302439E-2</v>
      </c>
      <c r="Q7" s="22">
        <f>SUMIFS(INDEX('STN tabela 1.1.'!$A$4:$KR$164,MATCH(Dados!Q$2,'STN tabela 1.1.'!$A$4:$A$164,0),),'STN tabela 1.1.'!$A$6:$KR$6,$B7)/$K7</f>
        <v>4.5493092776484771E-2</v>
      </c>
      <c r="R7" s="22">
        <f t="shared" si="8"/>
        <v>2.1311358208548764E-3</v>
      </c>
      <c r="T7" s="22">
        <f t="shared" si="3"/>
        <v>5.7473480440522806E-2</v>
      </c>
      <c r="U7" s="22">
        <f t="shared" si="4"/>
        <v>4.2584659001459579E-2</v>
      </c>
      <c r="W7" s="26">
        <f t="shared" si="5"/>
        <v>3.3539660726948015E-3</v>
      </c>
      <c r="X7" s="26">
        <f>(SUMIFS(INDEX('STN tabela 1.1.'!$A$4:$KR$164,MATCH(Dados!C$2,'STN tabela 1.1.'!$A$4:$A$164,0),),'STN tabela 1.1.'!$A$6:$KR$6,$B7)-SUMIFS(INDEX('STN tabela 1.1.'!$A$4:$KR$164,MATCH(Dados!C$2,'STN tabela 1.1.'!$A$4:$A$164,0),),'STN tabela 1.1.'!$A$6:$KR$6,$B6))/$K7</f>
        <v>1.6281127826850955E-2</v>
      </c>
      <c r="Y7" s="26">
        <f>-(SUMIFS(INDEX('STN tabela 1.1.'!$A$4:$KR$164,MATCH(Dados!E$2,'STN tabela 1.1.'!$A$4:$A$164,0),),'STN tabela 1.1.'!$A$6:$KR$6,$B7)-SUMIFS(INDEX('STN tabela 1.1.'!$A$4:$KR$164,MATCH(Dados!E$2,'STN tabela 1.1.'!$A$4:$A$164,0),),'STN tabela 1.1.'!$A$6:$KR$6,$B6))/$K7</f>
        <v>-1.5598585406989942E-2</v>
      </c>
      <c r="Z7" s="26">
        <f>-((SUMIFS(INDEX('STN tabela 1.1.'!$A$4:$KR$164,MATCH(Dados!F$2,'STN tabela 1.1.'!$A$4:$A$164,0),),'STN tabela 1.1.'!$A$6:$KR$6,$B7)-SUMIFS(INDEX('STN tabela 1.1.'!$A$4:$KR$164,MATCH(Dados!H$2,'STN tabela 1.1.'!$A$4:$A$164,0),),'STN tabela 1.1.'!$A$6:$KR$6,$B7))-(SUMIFS(INDEX('STN tabela 1.1.'!$A$4:$KR$164,MATCH(Dados!F$2,'STN tabela 1.1.'!$A$4:$A$164,0),),'STN tabela 1.1.'!$A$6:$KR$6,$B6)-SUMIFS(INDEX('STN tabela 1.1.'!$A$4:$KR$164,MATCH(Dados!H$2,'STN tabela 1.1.'!$A$4:$A$164,0),),'STN tabela 1.1.'!$A$6:$KR$6,$B6)))/$K7</f>
        <v>4.1863169898257178E-4</v>
      </c>
      <c r="AA7" s="30">
        <f>-((T7+U7*T7)/(1+T7+U7+T7*U7))*SUMIFS(INDEX('STN tabela 1.1.'!$A$4:$KR$164,MATCH(Dados!H$2,'STN tabela 1.1.'!$A$4:$A$164,0),),'STN tabela 1.1.'!$A$6:$KR$6,$B6)/$K6</f>
        <v>1.316898198355774E-3</v>
      </c>
      <c r="AB7" s="30">
        <f>-((U7)/(1+T7+U7+T7*U7))*SUMIFS(INDEX('STN tabela 1.1.'!$A$4:$KR$164,MATCH(Dados!H$2,'STN tabela 1.1.'!$A$4:$A$164,0),),'STN tabela 1.1.'!$A$6:$KR$6,$B6)/$K6</f>
        <v>9.3589375549547123E-4</v>
      </c>
      <c r="AC7" s="24">
        <f t="shared" si="6"/>
        <v>-2.8622937353617317E-17</v>
      </c>
      <c r="AE7" s="30">
        <f t="shared" si="9"/>
        <v>2.0370678743390274E-3</v>
      </c>
    </row>
    <row r="8" spans="1:31" x14ac:dyDescent="0.2">
      <c r="B8" s="19">
        <f t="shared" si="7"/>
        <v>2001</v>
      </c>
      <c r="C8" s="22">
        <f>SUMIFS(INDEX('STN tabela 1.1.'!$A$4:$KR$164,MATCH(Dados!C$2,'STN tabela 1.1.'!$A$4:$A$164,0),),'STN tabela 1.1.'!$A$6:$KR$6,$B8)/$K8-D8</f>
        <v>0.17286330345652007</v>
      </c>
      <c r="D8" s="22"/>
      <c r="E8" s="22">
        <f>-SUMIFS(INDEX('STN tabela 1.1.'!$A$4:$KR$164,MATCH(Dados!E$2,'STN tabela 1.1.'!$A$4:$A$164,0),),'STN tabela 1.1.'!$A$6:$KR$6,$B8)/$K8</f>
        <v>-0.15633791712663933</v>
      </c>
      <c r="F8" s="22">
        <f>SUMIFS(INDEX('STN tabela 1.1.'!$A$4:$KR$164,MATCH(Dados!F$2,'STN tabela 1.1.'!$A$4:$A$164,0),),'STN tabela 1.1.'!$A$6:$KR$6,$B8)/$K8</f>
        <v>1.6525386329880688E-2</v>
      </c>
      <c r="G8" s="22">
        <f t="shared" si="1"/>
        <v>-3.5739082095914212E-2</v>
      </c>
      <c r="H8" s="22">
        <f>SUMIFS(INDEX('STN tabela 1.1.'!$A$4:$KR$164,MATCH(Dados!H$2,'STN tabela 1.1.'!$A$4:$A$164,0),),'STN tabela 1.1.'!$A$6:$KR$6,$B8)/$K8</f>
        <v>-1.9213695766033524E-2</v>
      </c>
      <c r="J8" s="27">
        <f>SUMIFS(IBGE!$C:$C,IBGE!$A:$A,$B8)</f>
        <v>796547.53</v>
      </c>
      <c r="K8" s="27">
        <f>SUMIFS(IBGE!$G:$G,IBGE!$A:$A,$B8)</f>
        <v>1315376.2263510232</v>
      </c>
      <c r="L8" s="29">
        <f t="shared" si="0"/>
        <v>165.13468146100749</v>
      </c>
      <c r="N8" s="22">
        <f>SUMIFS(INDEX('STN tabela 1.1.'!$A$4:$KR$164,MATCH(Dados!N$2,'STN tabela 1.1.'!$A$4:$A$164,0),),'STN tabela 1.1.'!$A$6:$KR$6,$B8)/$K8</f>
        <v>0.15633791712663933</v>
      </c>
      <c r="O8" s="22">
        <f t="shared" si="2"/>
        <v>5.100985402854788E-2</v>
      </c>
      <c r="P8" s="22">
        <f>SUMIFS(INDEX('STN tabela 1.1.'!$A$4:$KR$164,MATCH(Dados!P$2,'STN tabela 1.1.'!$A$4:$A$164,0),),'STN tabela 1.1.'!$A$6:$KR$6,$B8)/$K8</f>
        <v>5.7267346701420335E-2</v>
      </c>
      <c r="Q8" s="22">
        <f>SUMIFS(INDEX('STN tabela 1.1.'!$A$4:$KR$164,MATCH(Dados!Q$2,'STN tabela 1.1.'!$A$4:$A$164,0),),'STN tabela 1.1.'!$A$6:$KR$6,$B8)/$K8</f>
        <v>4.8060716396671116E-2</v>
      </c>
      <c r="R8" s="22">
        <f t="shared" si="8"/>
        <v>4.9360036463042406E-3</v>
      </c>
      <c r="T8" s="22">
        <f t="shared" si="3"/>
        <v>8.1069095274965752E-2</v>
      </c>
      <c r="U8" s="22">
        <f t="shared" si="4"/>
        <v>1.5360111508823548E-2</v>
      </c>
      <c r="W8" s="26">
        <f t="shared" si="5"/>
        <v>1.6623814878154557E-3</v>
      </c>
      <c r="X8" s="26">
        <f>(SUMIFS(INDEX('STN tabela 1.1.'!$A$4:$KR$164,MATCH(Dados!C$2,'STN tabela 1.1.'!$A$4:$A$164,0),),'STN tabela 1.1.'!$A$6:$KR$6,$B8)-SUMIFS(INDEX('STN tabela 1.1.'!$A$4:$KR$164,MATCH(Dados!C$2,'STN tabela 1.1.'!$A$4:$A$164,0),),'STN tabela 1.1.'!$A$6:$KR$6,$B7))/$K8</f>
        <v>2.2066700444085714E-2</v>
      </c>
      <c r="Y8" s="26">
        <f>-(SUMIFS(INDEX('STN tabela 1.1.'!$A$4:$KR$164,MATCH(Dados!E$2,'STN tabela 1.1.'!$A$4:$A$164,0),),'STN tabela 1.1.'!$A$6:$KR$6,$B8)-SUMIFS(INDEX('STN tabela 1.1.'!$A$4:$KR$164,MATCH(Dados!E$2,'STN tabela 1.1.'!$A$4:$A$164,0),),'STN tabela 1.1.'!$A$6:$KR$6,$B7))/$K8</f>
        <v>-2.1492799087310978E-2</v>
      </c>
      <c r="Z8" s="26">
        <f>-((SUMIFS(INDEX('STN tabela 1.1.'!$A$4:$KR$164,MATCH(Dados!F$2,'STN tabela 1.1.'!$A$4:$A$164,0),),'STN tabela 1.1.'!$A$6:$KR$6,$B8)-SUMIFS(INDEX('STN tabela 1.1.'!$A$4:$KR$164,MATCH(Dados!H$2,'STN tabela 1.1.'!$A$4:$A$164,0),),'STN tabela 1.1.'!$A$6:$KR$6,$B8))-(SUMIFS(INDEX('STN tabela 1.1.'!$A$4:$KR$164,MATCH(Dados!F$2,'STN tabela 1.1.'!$A$4:$A$164,0),),'STN tabela 1.1.'!$A$6:$KR$6,$B7)-SUMIFS(INDEX('STN tabela 1.1.'!$A$4:$KR$164,MATCH(Dados!H$2,'STN tabela 1.1.'!$A$4:$A$164,0),),'STN tabela 1.1.'!$A$6:$KR$6,$B7)))/$K8</f>
        <v>-7.6913723365701521E-4</v>
      </c>
      <c r="AA8" s="30">
        <f>-((T8+U8*T8)/(1+T8+U8+T8*U8))*SUMIFS(INDEX('STN tabela 1.1.'!$A$4:$KR$164,MATCH(Dados!H$2,'STN tabela 1.1.'!$A$4:$A$164,0),),'STN tabela 1.1.'!$A$6:$KR$6,$B7)/$K7</f>
        <v>1.5654917000743336E-3</v>
      </c>
      <c r="AB8" s="30">
        <f>-((U8)/(1+T8+U8+T8*U8))*SUMIFS(INDEX('STN tabela 1.1.'!$A$4:$KR$164,MATCH(Dados!H$2,'STN tabela 1.1.'!$A$4:$A$164,0),),'STN tabela 1.1.'!$A$6:$KR$6,$B7)/$K7</f>
        <v>2.9212566462345025E-4</v>
      </c>
      <c r="AC8" s="24">
        <f t="shared" ref="AC8:AC28" si="10">W8-SUM(X8:AB8)</f>
        <v>-4.9439619065339002E-17</v>
      </c>
      <c r="AE8" s="30">
        <f t="shared" si="9"/>
        <v>9.6889787741122075E-5</v>
      </c>
    </row>
    <row r="9" spans="1:31" x14ac:dyDescent="0.2">
      <c r="B9" s="19">
        <f t="shared" si="7"/>
        <v>2002</v>
      </c>
      <c r="C9" s="22">
        <f>SUMIFS(INDEX('STN tabela 1.1.'!$A$4:$KR$164,MATCH(Dados!C$2,'STN tabela 1.1.'!$A$4:$A$164,0),),'STN tabela 1.1.'!$A$6:$KR$6,$B9)/$K9-D9</f>
        <v>0.18021341221749054</v>
      </c>
      <c r="D9" s="22"/>
      <c r="E9" s="22">
        <f>-SUMIFS(INDEX('STN tabela 1.1.'!$A$4:$KR$164,MATCH(Dados!E$2,'STN tabela 1.1.'!$A$4:$A$164,0),),'STN tabela 1.1.'!$A$6:$KR$6,$B9)/$K9</f>
        <v>-0.15898272844527939</v>
      </c>
      <c r="F9" s="22">
        <f>SUMIFS(INDEX('STN tabela 1.1.'!$A$4:$KR$164,MATCH(Dados!F$2,'STN tabela 1.1.'!$A$4:$A$164,0),),'STN tabela 1.1.'!$A$6:$KR$6,$B9)/$K9</f>
        <v>2.1230683772211149E-2</v>
      </c>
      <c r="G9" s="22">
        <f t="shared" si="1"/>
        <v>-2.7973703542636799E-2</v>
      </c>
      <c r="H9" s="22">
        <f>SUMIFS(INDEX('STN tabela 1.1.'!$A$4:$KR$164,MATCH(Dados!H$2,'STN tabela 1.1.'!$A$4:$A$164,0),),'STN tabela 1.1.'!$A$6:$KR$6,$B9)/$K9</f>
        <v>-6.7430197704256506E-3</v>
      </c>
      <c r="J9" s="27">
        <f>SUMIFS(IBGE!$C:$C,IBGE!$A:$A,$B9)</f>
        <v>820603.8600000001</v>
      </c>
      <c r="K9" s="27">
        <f>SUMIFS(IBGE!$G:$G,IBGE!$A:$A,$B9)</f>
        <v>1487338.0884910531</v>
      </c>
      <c r="L9" s="29">
        <f t="shared" si="0"/>
        <v>181.24921914101805</v>
      </c>
      <c r="N9" s="22">
        <f>SUMIFS(INDEX('STN tabela 1.1.'!$A$4:$KR$164,MATCH(Dados!N$2,'STN tabela 1.1.'!$A$4:$A$164,0),),'STN tabela 1.1.'!$A$6:$KR$6,$B9)/$K9</f>
        <v>0.15898272844527939</v>
      </c>
      <c r="O9" s="22">
        <f t="shared" si="2"/>
        <v>5.1486701734146198E-2</v>
      </c>
      <c r="P9" s="22">
        <f>SUMIFS(INDEX('STN tabela 1.1.'!$A$4:$KR$164,MATCH(Dados!P$2,'STN tabela 1.1.'!$A$4:$A$164,0),),'STN tabela 1.1.'!$A$6:$KR$6,$B9)/$K9</f>
        <v>5.9184027927420037E-2</v>
      </c>
      <c r="Q9" s="22">
        <f>SUMIFS(INDEX('STN tabela 1.1.'!$A$4:$KR$164,MATCH(Dados!Q$2,'STN tabela 1.1.'!$A$4:$A$164,0),),'STN tabela 1.1.'!$A$6:$KR$6,$B9)/$K9</f>
        <v>4.8311998783713152E-2</v>
      </c>
      <c r="R9" s="22">
        <f t="shared" si="8"/>
        <v>2.1679636130417373E-3</v>
      </c>
      <c r="T9" s="22">
        <f t="shared" si="3"/>
        <v>9.7584211489914141E-2</v>
      </c>
      <c r="U9" s="22">
        <f t="shared" si="4"/>
        <v>3.020074646393045E-2</v>
      </c>
      <c r="W9" s="26">
        <f t="shared" si="5"/>
        <v>1.2470675995607874E-2</v>
      </c>
      <c r="X9" s="26">
        <f>(SUMIFS(INDEX('STN tabela 1.1.'!$A$4:$KR$164,MATCH(Dados!C$2,'STN tabela 1.1.'!$A$4:$A$164,0),),'STN tabela 1.1.'!$A$6:$KR$6,$B9)-SUMIFS(INDEX('STN tabela 1.1.'!$A$4:$KR$164,MATCH(Dados!C$2,'STN tabela 1.1.'!$A$4:$A$164,0),),'STN tabela 1.1.'!$A$6:$KR$6,$B8))/$K9</f>
        <v>2.7336079528530153E-2</v>
      </c>
      <c r="Y9" s="26">
        <f>-(SUMIFS(INDEX('STN tabela 1.1.'!$A$4:$KR$164,MATCH(Dados!E$2,'STN tabela 1.1.'!$A$4:$A$164,0),),'STN tabela 1.1.'!$A$6:$KR$6,$B9)-SUMIFS(INDEX('STN tabela 1.1.'!$A$4:$KR$164,MATCH(Dados!E$2,'STN tabela 1.1.'!$A$4:$A$164,0),),'STN tabela 1.1.'!$A$6:$KR$6,$B8))/$K9</f>
        <v>-2.0720163224315601E-2</v>
      </c>
      <c r="Z9" s="26">
        <f>-((SUMIFS(INDEX('STN tabela 1.1.'!$A$4:$KR$164,MATCH(Dados!F$2,'STN tabela 1.1.'!$A$4:$A$164,0),),'STN tabela 1.1.'!$A$6:$KR$6,$B9)-SUMIFS(INDEX('STN tabela 1.1.'!$A$4:$KR$164,MATCH(Dados!H$2,'STN tabela 1.1.'!$A$4:$A$164,0),),'STN tabela 1.1.'!$A$6:$KR$6,$B9))-(SUMIFS(INDEX('STN tabela 1.1.'!$A$4:$KR$164,MATCH(Dados!F$2,'STN tabela 1.1.'!$A$4:$A$164,0),),'STN tabela 1.1.'!$A$6:$KR$6,$B8)-SUMIFS(INDEX('STN tabela 1.1.'!$A$4:$KR$164,MATCH(Dados!H$2,'STN tabela 1.1.'!$A$4:$A$164,0),),'STN tabela 1.1.'!$A$6:$KR$6,$B8)))/$K9</f>
        <v>3.633326025379162E-3</v>
      </c>
      <c r="AA9" s="30">
        <f>-((T9+U9*T9)/(1+T9+U9+T9*U9))*SUMIFS(INDEX('STN tabela 1.1.'!$A$4:$KR$164,MATCH(Dados!H$2,'STN tabela 1.1.'!$A$4:$A$164,0),),'STN tabela 1.1.'!$A$6:$KR$6,$B8)/$K8</f>
        <v>1.7082546664827934E-3</v>
      </c>
      <c r="AB9" s="30">
        <f>-((U9)/(1+T9+U9+T9*U9))*SUMIFS(INDEX('STN tabela 1.1.'!$A$4:$KR$164,MATCH(Dados!H$2,'STN tabela 1.1.'!$A$4:$A$164,0),),'STN tabela 1.1.'!$A$6:$KR$6,$B8)/$K8</f>
        <v>5.1317899953133995E-4</v>
      </c>
      <c r="AC9" s="24">
        <f t="shared" si="10"/>
        <v>2.7755575615628914E-17</v>
      </c>
      <c r="AE9" s="30">
        <f t="shared" si="9"/>
        <v>1.0762421329125081E-2</v>
      </c>
    </row>
    <row r="10" spans="1:31" x14ac:dyDescent="0.2">
      <c r="B10" s="19">
        <f t="shared" si="7"/>
        <v>2003</v>
      </c>
      <c r="C10" s="22">
        <f>SUMIFS(INDEX('STN tabela 1.1.'!$A$4:$KR$164,MATCH(Dados!C$2,'STN tabela 1.1.'!$A$4:$A$164,0),),'STN tabela 1.1.'!$A$6:$KR$6,$B10)/$K10-D10</f>
        <v>0.17436118619699592</v>
      </c>
      <c r="D10" s="22"/>
      <c r="E10" s="22">
        <f>-SUMIFS(INDEX('STN tabela 1.1.'!$A$4:$KR$164,MATCH(Dados!E$2,'STN tabela 1.1.'!$A$4:$A$164,0),),'STN tabela 1.1.'!$A$6:$KR$6,$B10)/$K10</f>
        <v>-0.15158716235513442</v>
      </c>
      <c r="F10" s="22">
        <f>SUMIFS(INDEX('STN tabela 1.1.'!$A$4:$KR$164,MATCH(Dados!F$2,'STN tabela 1.1.'!$A$4:$A$164,0),),'STN tabela 1.1.'!$A$6:$KR$6,$B10)/$K10</f>
        <v>2.2774023841861491E-2</v>
      </c>
      <c r="G10" s="22">
        <f t="shared" si="1"/>
        <v>-5.8993617119919919E-2</v>
      </c>
      <c r="H10" s="22">
        <f>SUMIFS(INDEX('STN tabela 1.1.'!$A$4:$KR$164,MATCH(Dados!H$2,'STN tabela 1.1.'!$A$4:$A$164,0),),'STN tabela 1.1.'!$A$6:$KR$6,$B10)/$K10</f>
        <v>-3.6219593278058425E-2</v>
      </c>
      <c r="J10" s="27">
        <f>SUMIFS(IBGE!$C:$C,IBGE!$A:$A,$B10)</f>
        <v>830152.24</v>
      </c>
      <c r="K10" s="27">
        <f>SUMIFS(IBGE!$G:$G,IBGE!$A:$A,$B10)</f>
        <v>1715992.2498190869</v>
      </c>
      <c r="L10" s="29">
        <f t="shared" si="0"/>
        <v>206.70813943947039</v>
      </c>
      <c r="N10" s="22">
        <f>SUMIFS(INDEX('STN tabela 1.1.'!$A$4:$KR$164,MATCH(Dados!N$2,'STN tabela 1.1.'!$A$4:$A$164,0),),'STN tabela 1.1.'!$A$6:$KR$6,$B10)/$K10</f>
        <v>0.15158716235513442</v>
      </c>
      <c r="O10" s="22">
        <f t="shared" si="2"/>
        <v>4.4504627126194629E-2</v>
      </c>
      <c r="P10" s="22">
        <f>SUMIFS(INDEX('STN tabela 1.1.'!$A$4:$KR$164,MATCH(Dados!P$2,'STN tabela 1.1.'!$A$4:$A$164,0),),'STN tabela 1.1.'!$A$6:$KR$6,$B10)/$K10</f>
        <v>6.2433152163667974E-2</v>
      </c>
      <c r="Q10" s="22">
        <f>SUMIFS(INDEX('STN tabela 1.1.'!$A$4:$KR$164,MATCH(Dados!Q$2,'STN tabela 1.1.'!$A$4:$A$164,0),),'STN tabela 1.1.'!$A$6:$KR$6,$B10)/$K10</f>
        <v>4.464938306527181E-2</v>
      </c>
      <c r="R10" s="22">
        <f t="shared" si="8"/>
        <v>-4.1349148219339826E-4</v>
      </c>
      <c r="T10" s="22">
        <f t="shared" si="3"/>
        <v>0.14046361368676807</v>
      </c>
      <c r="U10" s="22">
        <f t="shared" si="4"/>
        <v>1.1635797082407029E-2</v>
      </c>
      <c r="W10" s="26">
        <f t="shared" si="5"/>
        <v>-2.9476573507632775E-2</v>
      </c>
      <c r="X10" s="26">
        <f>(SUMIFS(INDEX('STN tabela 1.1.'!$A$4:$KR$164,MATCH(Dados!C$2,'STN tabela 1.1.'!$A$4:$A$164,0),),'STN tabela 1.1.'!$A$6:$KR$6,$B10)-SUMIFS(INDEX('STN tabela 1.1.'!$A$4:$KR$164,MATCH(Dados!C$2,'STN tabela 1.1.'!$A$4:$A$164,0),),'STN tabela 1.1.'!$A$6:$KR$6,$B9))/$K10</f>
        <v>1.8161021495627816E-2</v>
      </c>
      <c r="Y10" s="26">
        <f>-(SUMIFS(INDEX('STN tabela 1.1.'!$A$4:$KR$164,MATCH(Dados!E$2,'STN tabela 1.1.'!$A$4:$A$164,0),),'STN tabela 1.1.'!$A$6:$KR$6,$B10)-SUMIFS(INDEX('STN tabela 1.1.'!$A$4:$KR$164,MATCH(Dados!E$2,'STN tabela 1.1.'!$A$4:$A$164,0),),'STN tabela 1.1.'!$A$6:$KR$6,$B9))/$K10</f>
        <v>-1.3788715157121984E-2</v>
      </c>
      <c r="Z10" s="26">
        <f>-((SUMIFS(INDEX('STN tabela 1.1.'!$A$4:$KR$164,MATCH(Dados!F$2,'STN tabela 1.1.'!$A$4:$A$164,0),),'STN tabela 1.1.'!$A$6:$KR$6,$B10)-SUMIFS(INDEX('STN tabela 1.1.'!$A$4:$KR$164,MATCH(Dados!H$2,'STN tabela 1.1.'!$A$4:$A$164,0),),'STN tabela 1.1.'!$A$6:$KR$6,$B10))-(SUMIFS(INDEX('STN tabela 1.1.'!$A$4:$KR$164,MATCH(Dados!F$2,'STN tabela 1.1.'!$A$4:$A$164,0),),'STN tabela 1.1.'!$A$6:$KR$6,$B9)-SUMIFS(INDEX('STN tabela 1.1.'!$A$4:$KR$164,MATCH(Dados!H$2,'STN tabela 1.1.'!$A$4:$A$164,0),),'STN tabela 1.1.'!$A$6:$KR$6,$B9)))/$K10</f>
        <v>-3.4747380133996884E-2</v>
      </c>
      <c r="AA10" s="30">
        <f>-((T10+U10*T10)/(1+T10+U10+T10*U10))*SUMIFS(INDEX('STN tabela 1.1.'!$A$4:$KR$164,MATCH(Dados!H$2,'STN tabela 1.1.'!$A$4:$A$164,0),),'STN tabela 1.1.'!$A$6:$KR$6,$B9)/$K9</f>
        <v>8.30494645114952E-4</v>
      </c>
      <c r="AB10" s="30">
        <f>-((U10)/(1+T10+U10+T10*U10))*SUMIFS(INDEX('STN tabela 1.1.'!$A$4:$KR$164,MATCH(Dados!H$2,'STN tabela 1.1.'!$A$4:$A$164,0),),'STN tabela 1.1.'!$A$6:$KR$6,$B9)/$K9</f>
        <v>6.8005642743328433E-5</v>
      </c>
      <c r="AC10" s="24">
        <f t="shared" si="10"/>
        <v>0</v>
      </c>
      <c r="AE10" s="30">
        <f t="shared" si="9"/>
        <v>-3.0307068152747727E-2</v>
      </c>
    </row>
    <row r="11" spans="1:31" x14ac:dyDescent="0.2">
      <c r="B11" s="19">
        <f t="shared" si="7"/>
        <v>2004</v>
      </c>
      <c r="C11" s="22">
        <f>SUMIFS(INDEX('STN tabela 1.1.'!$A$4:$KR$164,MATCH(Dados!C$2,'STN tabela 1.1.'!$A$4:$A$164,0),),'STN tabela 1.1.'!$A$6:$KR$6,$B11)/$K11-D11</f>
        <v>0.18154904165459096</v>
      </c>
      <c r="D11" s="22"/>
      <c r="E11" s="22">
        <f>-SUMIFS(INDEX('STN tabela 1.1.'!$A$4:$KR$164,MATCH(Dados!E$2,'STN tabela 1.1.'!$A$4:$A$164,0),),'STN tabela 1.1.'!$A$6:$KR$6,$B11)/$K11</f>
        <v>-0.15631214662644868</v>
      </c>
      <c r="F11" s="22">
        <f>SUMIFS(INDEX('STN tabela 1.1.'!$A$4:$KR$164,MATCH(Dados!F$2,'STN tabela 1.1.'!$A$4:$A$164,0),),'STN tabela 1.1.'!$A$6:$KR$6,$B11)/$K11</f>
        <v>2.5236895028142223E-2</v>
      </c>
      <c r="G11" s="22">
        <f t="shared" si="1"/>
        <v>-3.9063763804507629E-2</v>
      </c>
      <c r="H11" s="22">
        <f>SUMIFS(INDEX('STN tabela 1.1.'!$A$4:$KR$164,MATCH(Dados!H$2,'STN tabela 1.1.'!$A$4:$A$164,0),),'STN tabela 1.1.'!$A$6:$KR$6,$B11)/$K11</f>
        <v>-1.3826868776365403E-2</v>
      </c>
      <c r="J11" s="27">
        <f>SUMIFS(IBGE!$C:$C,IBGE!$A:$A,$B11)</f>
        <v>875192.04</v>
      </c>
      <c r="K11" s="27">
        <f>SUMIFS(IBGE!$G:$G,IBGE!$A:$A,$B11)</f>
        <v>1955130.5836893891</v>
      </c>
      <c r="L11" s="29">
        <f t="shared" si="0"/>
        <v>223.39446593794307</v>
      </c>
      <c r="N11" s="22">
        <f>SUMIFS(INDEX('STN tabela 1.1.'!$A$4:$KR$164,MATCH(Dados!N$2,'STN tabela 1.1.'!$A$4:$A$164,0),),'STN tabela 1.1.'!$A$6:$KR$6,$B11)/$K11</f>
        <v>0.15631214662644868</v>
      </c>
      <c r="O11" s="22">
        <f t="shared" si="2"/>
        <v>4.8725789249172077E-2</v>
      </c>
      <c r="P11" s="22">
        <f>SUMIFS(INDEX('STN tabela 1.1.'!$A$4:$KR$164,MATCH(Dados!P$2,'STN tabela 1.1.'!$A$4:$A$164,0),),'STN tabela 1.1.'!$A$6:$KR$6,$B11)/$K11</f>
        <v>6.4318345444525041E-2</v>
      </c>
      <c r="Q11" s="22">
        <f>SUMIFS(INDEX('STN tabela 1.1.'!$A$4:$KR$164,MATCH(Dados!Q$2,'STN tabela 1.1.'!$A$4:$A$164,0),),'STN tabela 1.1.'!$A$6:$KR$6,$B11)/$K11</f>
        <v>4.3268011932751566E-2</v>
      </c>
      <c r="R11" s="22">
        <f t="shared" si="8"/>
        <v>5.0382214833681604E-4</v>
      </c>
      <c r="T11" s="22">
        <f t="shared" si="3"/>
        <v>8.0724090225575695E-2</v>
      </c>
      <c r="U11" s="22">
        <f t="shared" si="4"/>
        <v>5.4254867757750125E-2</v>
      </c>
      <c r="W11" s="26">
        <f t="shared" si="5"/>
        <v>2.2392724501693023E-2</v>
      </c>
      <c r="X11" s="26">
        <f>(SUMIFS(INDEX('STN tabela 1.1.'!$A$4:$KR$164,MATCH(Dados!C$2,'STN tabela 1.1.'!$A$4:$A$164,0),),'STN tabela 1.1.'!$A$6:$KR$6,$B11)-SUMIFS(INDEX('STN tabela 1.1.'!$A$4:$KR$164,MATCH(Dados!C$2,'STN tabela 1.1.'!$A$4:$A$164,0),),'STN tabela 1.1.'!$A$6:$KR$6,$B10))/$K11</f>
        <v>2.8514535070021073E-2</v>
      </c>
      <c r="Y11" s="26">
        <f>-(SUMIFS(INDEX('STN tabela 1.1.'!$A$4:$KR$164,MATCH(Dados!E$2,'STN tabela 1.1.'!$A$4:$A$164,0),),'STN tabela 1.1.'!$A$6:$KR$6,$B11)-SUMIFS(INDEX('STN tabela 1.1.'!$A$4:$KR$164,MATCH(Dados!E$2,'STN tabela 1.1.'!$A$4:$A$164,0),),'STN tabela 1.1.'!$A$6:$KR$6,$B10))/$K11</f>
        <v>-2.3266099501238417E-2</v>
      </c>
      <c r="Z11" s="26">
        <f>-((SUMIFS(INDEX('STN tabela 1.1.'!$A$4:$KR$164,MATCH(Dados!F$2,'STN tabela 1.1.'!$A$4:$A$164,0),),'STN tabela 1.1.'!$A$6:$KR$6,$B11)-SUMIFS(INDEX('STN tabela 1.1.'!$A$4:$KR$164,MATCH(Dados!H$2,'STN tabela 1.1.'!$A$4:$A$164,0),),'STN tabela 1.1.'!$A$6:$KR$6,$B11))-(SUMIFS(INDEX('STN tabela 1.1.'!$A$4:$KR$164,MATCH(Dados!F$2,'STN tabela 1.1.'!$A$4:$A$164,0),),'STN tabela 1.1.'!$A$6:$KR$6,$B10)-SUMIFS(INDEX('STN tabela 1.1.'!$A$4:$KR$164,MATCH(Dados!H$2,'STN tabela 1.1.'!$A$4:$A$164,0),),'STN tabela 1.1.'!$A$6:$KR$6,$B10)))/$K11</f>
        <v>1.2714153543370127E-2</v>
      </c>
      <c r="AA11" s="30">
        <f>-((T11+U11*T11)/(1+T11+U11+T11*U11))*SUMIFS(INDEX('STN tabela 1.1.'!$A$4:$KR$164,MATCH(Dados!H$2,'STN tabela 1.1.'!$A$4:$A$164,0),),'STN tabela 1.1.'!$A$6:$KR$6,$B10)/$K10</f>
        <v>2.7054025557081553E-3</v>
      </c>
      <c r="AB11" s="30">
        <f>-((U11)/(1+T11+U11+T11*U11))*SUMIFS(INDEX('STN tabela 1.1.'!$A$4:$KR$164,MATCH(Dados!H$2,'STN tabela 1.1.'!$A$4:$A$164,0),),'STN tabela 1.1.'!$A$6:$KR$6,$B10)/$K10</f>
        <v>1.7247328338321187E-3</v>
      </c>
      <c r="AC11" s="24">
        <f t="shared" si="10"/>
        <v>-3.1225022567582528E-17</v>
      </c>
      <c r="AE11" s="30">
        <f t="shared" si="9"/>
        <v>1.9687321945984868E-2</v>
      </c>
    </row>
    <row r="12" spans="1:31" x14ac:dyDescent="0.2">
      <c r="B12" s="19">
        <f t="shared" si="7"/>
        <v>2005</v>
      </c>
      <c r="C12" s="22">
        <f>SUMIFS(INDEX('STN tabela 1.1.'!$A$4:$KR$164,MATCH(Dados!C$2,'STN tabela 1.1.'!$A$4:$A$164,0),),'STN tabela 1.1.'!$A$6:$KR$6,$B12)/$K12-D12</f>
        <v>0.18798419493966489</v>
      </c>
      <c r="D12" s="22"/>
      <c r="E12" s="22">
        <f>-SUMIFS(INDEX('STN tabela 1.1.'!$A$4:$KR$164,MATCH(Dados!E$2,'STN tabela 1.1.'!$A$4:$A$164,0),),'STN tabela 1.1.'!$A$6:$KR$6,$B12)/$K12</f>
        <v>-0.16369136289043065</v>
      </c>
      <c r="F12" s="22">
        <f>SUMIFS(INDEX('STN tabela 1.1.'!$A$4:$KR$164,MATCH(Dados!F$2,'STN tabela 1.1.'!$A$4:$A$164,0),),'STN tabela 1.1.'!$A$6:$KR$6,$B12)/$K12</f>
        <v>2.4292832049234277E-2</v>
      </c>
      <c r="G12" s="22">
        <f t="shared" si="1"/>
        <v>-5.809136991650609E-2</v>
      </c>
      <c r="H12" s="22">
        <f>SUMIFS(INDEX('STN tabela 1.1.'!$A$4:$KR$164,MATCH(Dados!H$2,'STN tabela 1.1.'!$A$4:$A$164,0),),'STN tabela 1.1.'!$A$6:$KR$6,$B12)/$K12</f>
        <v>-3.3798537867271813E-2</v>
      </c>
      <c r="J12" s="27">
        <f>SUMIFS(IBGE!$C:$C,IBGE!$A:$A,$B12)</f>
        <v>906812.27</v>
      </c>
      <c r="K12" s="27">
        <f>SUMIFS(IBGE!$G:$G,IBGE!$A:$A,$B12)</f>
        <v>2168259.658732479</v>
      </c>
      <c r="L12" s="29">
        <f t="shared" si="0"/>
        <v>239.10788709690473</v>
      </c>
      <c r="N12" s="22">
        <f>SUMIFS(INDEX('STN tabela 1.1.'!$A$4:$KR$164,MATCH(Dados!N$2,'STN tabela 1.1.'!$A$4:$A$164,0),),'STN tabela 1.1.'!$A$6:$KR$6,$B12)/$K12</f>
        <v>0.16369136289043065</v>
      </c>
      <c r="O12" s="22">
        <f t="shared" si="2"/>
        <v>5.3364603922170586E-2</v>
      </c>
      <c r="P12" s="22">
        <f>SUMIFS(INDEX('STN tabela 1.1.'!$A$4:$KR$164,MATCH(Dados!P$2,'STN tabela 1.1.'!$A$4:$A$164,0),),'STN tabela 1.1.'!$A$6:$KR$6,$B12)/$K12</f>
        <v>6.7339780513420891E-2</v>
      </c>
      <c r="Q12" s="22">
        <f>SUMIFS(INDEX('STN tabela 1.1.'!$A$4:$KR$164,MATCH(Dados!Q$2,'STN tabela 1.1.'!$A$4:$A$164,0),),'STN tabela 1.1.'!$A$6:$KR$6,$B12)/$K12</f>
        <v>4.2986978454839175E-2</v>
      </c>
      <c r="R12" s="22">
        <f t="shared" si="8"/>
        <v>2.74040159098346E-3</v>
      </c>
      <c r="T12" s="22">
        <f t="shared" si="3"/>
        <v>7.0339348349509834E-2</v>
      </c>
      <c r="U12" s="22">
        <f t="shared" si="4"/>
        <v>3.6129476223298429E-2</v>
      </c>
      <c r="W12" s="26">
        <f t="shared" si="5"/>
        <v>-1.9971669090906412E-2</v>
      </c>
      <c r="X12" s="26">
        <f>(SUMIFS(INDEX('STN tabela 1.1.'!$A$4:$KR$164,MATCH(Dados!C$2,'STN tabela 1.1.'!$A$4:$A$164,0),),'STN tabela 1.1.'!$A$6:$KR$6,$B12)-SUMIFS(INDEX('STN tabela 1.1.'!$A$4:$KR$164,MATCH(Dados!C$2,'STN tabela 1.1.'!$A$4:$A$164,0),),'STN tabela 1.1.'!$A$6:$KR$6,$B11))/$K12</f>
        <v>2.4280515655290137E-2</v>
      </c>
      <c r="Y12" s="26">
        <f>-(SUMIFS(INDEX('STN tabela 1.1.'!$A$4:$KR$164,MATCH(Dados!E$2,'STN tabela 1.1.'!$A$4:$A$164,0),),'STN tabela 1.1.'!$A$6:$KR$6,$B12)-SUMIFS(INDEX('STN tabela 1.1.'!$A$4:$KR$164,MATCH(Dados!E$2,'STN tabela 1.1.'!$A$4:$A$164,0),),'STN tabela 1.1.'!$A$6:$KR$6,$B11))/$K12</f>
        <v>-2.274391813182465E-2</v>
      </c>
      <c r="Z12" s="26">
        <f>-((SUMIFS(INDEX('STN tabela 1.1.'!$A$4:$KR$164,MATCH(Dados!F$2,'STN tabela 1.1.'!$A$4:$A$164,0),),'STN tabela 1.1.'!$A$6:$KR$6,$B12)-SUMIFS(INDEX('STN tabela 1.1.'!$A$4:$KR$164,MATCH(Dados!H$2,'STN tabela 1.1.'!$A$4:$A$164,0),),'STN tabela 1.1.'!$A$6:$KR$6,$B12))-(SUMIFS(INDEX('STN tabela 1.1.'!$A$4:$KR$164,MATCH(Dados!F$2,'STN tabela 1.1.'!$A$4:$A$164,0),),'STN tabela 1.1.'!$A$6:$KR$6,$B11)-SUMIFS(INDEX('STN tabela 1.1.'!$A$4:$KR$164,MATCH(Dados!H$2,'STN tabela 1.1.'!$A$4:$A$164,0),),'STN tabela 1.1.'!$A$6:$KR$6,$B11)))/$K12</f>
        <v>-2.2867378629014914E-2</v>
      </c>
      <c r="AA12" s="30">
        <f>-((T12+U12*T12)/(1+T12+U12+T12*U12))*SUMIFS(INDEX('STN tabela 1.1.'!$A$4:$KR$164,MATCH(Dados!H$2,'STN tabela 1.1.'!$A$4:$A$164,0),),'STN tabela 1.1.'!$A$6:$KR$6,$B11)/$K11</f>
        <v>9.0865849316243386E-4</v>
      </c>
      <c r="AB12" s="30">
        <f>-((U12)/(1+T12+U12+T12*U12))*SUMIFS(INDEX('STN tabela 1.1.'!$A$4:$KR$164,MATCH(Dados!H$2,'STN tabela 1.1.'!$A$4:$A$164,0),),'STN tabela 1.1.'!$A$6:$KR$6,$B11)/$K11</f>
        <v>4.5045352148051948E-4</v>
      </c>
      <c r="AC12" s="24">
        <f t="shared" si="10"/>
        <v>6.2450045135165055E-17</v>
      </c>
      <c r="AE12" s="30">
        <f t="shared" si="9"/>
        <v>-2.0880327584068846E-2</v>
      </c>
    </row>
    <row r="13" spans="1:31" x14ac:dyDescent="0.2">
      <c r="B13" s="19">
        <f t="shared" si="7"/>
        <v>2006</v>
      </c>
      <c r="C13" s="22">
        <f>SUMIFS(INDEX('STN tabela 1.1.'!$A$4:$KR$164,MATCH(Dados!C$2,'STN tabela 1.1.'!$A$4:$A$164,0),),'STN tabela 1.1.'!$A$6:$KR$6,$B13)/$K13-D13</f>
        <v>0.18800202197904689</v>
      </c>
      <c r="D13" s="22"/>
      <c r="E13" s="22">
        <f>-SUMIFS(INDEX('STN tabela 1.1.'!$A$4:$KR$164,MATCH(Dados!E$2,'STN tabela 1.1.'!$A$4:$A$164,0),),'STN tabela 1.1.'!$A$6:$KR$6,$B13)/$K13</f>
        <v>-0.16774779705161752</v>
      </c>
      <c r="F13" s="22">
        <f>SUMIFS(INDEX('STN tabela 1.1.'!$A$4:$KR$164,MATCH(Dados!F$2,'STN tabela 1.1.'!$A$4:$A$164,0),),'STN tabela 1.1.'!$A$6:$KR$6,$B13)/$K13</f>
        <v>2.0254224927429336E-2</v>
      </c>
      <c r="G13" s="22">
        <f t="shared" si="1"/>
        <v>-5.1197590999647463E-2</v>
      </c>
      <c r="H13" s="22">
        <f>SUMIFS(INDEX('STN tabela 1.1.'!$A$4:$KR$164,MATCH(Dados!H$2,'STN tabela 1.1.'!$A$4:$A$164,0),),'STN tabela 1.1.'!$A$6:$KR$6,$B13)/$K13</f>
        <v>-3.0943366072218127E-2</v>
      </c>
      <c r="J13" s="27">
        <f>SUMIFS(IBGE!$C:$C,IBGE!$A:$A,$B13)</f>
        <v>942722.26</v>
      </c>
      <c r="K13" s="27">
        <f>SUMIFS(IBGE!$G:$G,IBGE!$A:$A,$B13)</f>
        <v>2406817.8473837189</v>
      </c>
      <c r="L13" s="29">
        <f t="shared" si="0"/>
        <v>255.30508289723835</v>
      </c>
      <c r="N13" s="22">
        <f>SUMIFS(INDEX('STN tabela 1.1.'!$A$4:$KR$164,MATCH(Dados!N$2,'STN tabela 1.1.'!$A$4:$A$164,0),),'STN tabela 1.1.'!$A$6:$KR$6,$B13)/$K13</f>
        <v>0.16774779705161752</v>
      </c>
      <c r="O13" s="22">
        <f t="shared" si="2"/>
        <v>5.4644264571878501E-2</v>
      </c>
      <c r="P13" s="22">
        <f>SUMIFS(INDEX('STN tabela 1.1.'!$A$4:$KR$164,MATCH(Dados!P$2,'STN tabela 1.1.'!$A$4:$A$164,0),),'STN tabela 1.1.'!$A$6:$KR$6,$B13)/$K13</f>
        <v>6.8798434428631997E-2</v>
      </c>
      <c r="Q13" s="22">
        <f>SUMIFS(INDEX('STN tabela 1.1.'!$A$4:$KR$164,MATCH(Dados!Q$2,'STN tabela 1.1.'!$A$4:$A$164,0),),'STN tabela 1.1.'!$A$6:$KR$6,$B13)/$K13</f>
        <v>4.4305098051107022E-2</v>
      </c>
      <c r="R13" s="22">
        <f t="shared" si="8"/>
        <v>2.7767735114789527E-3</v>
      </c>
      <c r="T13" s="22">
        <f t="shared" si="3"/>
        <v>6.7740115129574452E-2</v>
      </c>
      <c r="U13" s="22">
        <f t="shared" si="4"/>
        <v>3.9600247138252831E-2</v>
      </c>
      <c r="W13" s="26">
        <f t="shared" si="5"/>
        <v>2.8551717950536862E-3</v>
      </c>
      <c r="X13" s="26">
        <f>(SUMIFS(INDEX('STN tabela 1.1.'!$A$4:$KR$164,MATCH(Dados!C$2,'STN tabela 1.1.'!$A$4:$A$164,0),),'STN tabela 1.1.'!$A$6:$KR$6,$B13)-SUMIFS(INDEX('STN tabela 1.1.'!$A$4:$KR$164,MATCH(Dados!C$2,'STN tabela 1.1.'!$A$4:$A$164,0),),'STN tabela 1.1.'!$A$6:$KR$6,$B12))/$K13</f>
        <v>1.8650383337157503E-2</v>
      </c>
      <c r="Y13" s="26">
        <f>-(SUMIFS(INDEX('STN tabela 1.1.'!$A$4:$KR$164,MATCH(Dados!E$2,'STN tabela 1.1.'!$A$4:$A$164,0),),'STN tabela 1.1.'!$A$6:$KR$6,$B13)-SUMIFS(INDEX('STN tabela 1.1.'!$A$4:$KR$164,MATCH(Dados!E$2,'STN tabela 1.1.'!$A$4:$A$164,0),),'STN tabela 1.1.'!$A$6:$KR$6,$B12))/$K13</f>
        <v>-2.0281141432425671E-2</v>
      </c>
      <c r="Z13" s="26">
        <f>-((SUMIFS(INDEX('STN tabela 1.1.'!$A$4:$KR$164,MATCH(Dados!F$2,'STN tabela 1.1.'!$A$4:$A$164,0),),'STN tabela 1.1.'!$A$6:$KR$6,$B13)-SUMIFS(INDEX('STN tabela 1.1.'!$A$4:$KR$164,MATCH(Dados!H$2,'STN tabela 1.1.'!$A$4:$A$164,0),),'STN tabela 1.1.'!$A$6:$KR$6,$B13))-(SUMIFS(INDEX('STN tabela 1.1.'!$A$4:$KR$164,MATCH(Dados!F$2,'STN tabela 1.1.'!$A$4:$A$164,0),),'STN tabela 1.1.'!$A$6:$KR$6,$B12)-SUMIFS(INDEX('STN tabela 1.1.'!$A$4:$KR$164,MATCH(Dados!H$2,'STN tabela 1.1.'!$A$4:$A$164,0),),'STN tabela 1.1.'!$A$6:$KR$6,$B12)))/$K13</f>
        <v>1.1358974059602965E-3</v>
      </c>
      <c r="AA13" s="30">
        <f>-((T13+U13*T13)/(1+T13+U13+T13*U13))*SUMIFS(INDEX('STN tabela 1.1.'!$A$4:$KR$164,MATCH(Dados!H$2,'STN tabela 1.1.'!$A$4:$A$164,0),),'STN tabela 1.1.'!$A$6:$KR$6,$B12)/$K12</f>
        <v>2.1442641462079302E-3</v>
      </c>
      <c r="AB13" s="30">
        <f>-((U13)/(1+T13+U13+T13*U13))*SUMIFS(INDEX('STN tabela 1.1.'!$A$4:$KR$164,MATCH(Dados!H$2,'STN tabela 1.1.'!$A$4:$A$164,0),),'STN tabela 1.1.'!$A$6:$KR$6,$B12)/$K12</f>
        <v>1.2057683381536662E-3</v>
      </c>
      <c r="AC13" s="24">
        <f t="shared" si="10"/>
        <v>-3.903127820947816E-17</v>
      </c>
      <c r="AE13" s="30">
        <f t="shared" si="9"/>
        <v>7.1090764884575598E-4</v>
      </c>
    </row>
    <row r="14" spans="1:31" x14ac:dyDescent="0.2">
      <c r="B14" s="19">
        <f t="shared" si="7"/>
        <v>2007</v>
      </c>
      <c r="C14" s="22">
        <f>SUMIFS(INDEX('STN tabela 1.1.'!$A$4:$KR$164,MATCH(Dados!C$2,'STN tabela 1.1.'!$A$4:$A$164,0),),'STN tabela 1.1.'!$A$6:$KR$6,$B14)/$K14-D14</f>
        <v>0.19000789797922751</v>
      </c>
      <c r="D14" s="22"/>
      <c r="E14" s="22">
        <f>-SUMIFS(INDEX('STN tabela 1.1.'!$A$4:$KR$164,MATCH(Dados!E$2,'STN tabela 1.1.'!$A$4:$A$164,0),),'STN tabela 1.1.'!$A$6:$KR$6,$B14)/$K14</f>
        <v>-0.16879705836513695</v>
      </c>
      <c r="F14" s="22">
        <f>SUMIFS(INDEX('STN tabela 1.1.'!$A$4:$KR$164,MATCH(Dados!F$2,'STN tabela 1.1.'!$A$4:$A$164,0),),'STN tabela 1.1.'!$A$6:$KR$6,$B14)/$K14</f>
        <v>2.1210839614090579E-2</v>
      </c>
      <c r="G14" s="22">
        <f t="shared" si="1"/>
        <v>-4.3141553745565726E-2</v>
      </c>
      <c r="H14" s="22">
        <f>SUMIFS(INDEX('STN tabela 1.1.'!$A$4:$KR$164,MATCH(Dados!H$2,'STN tabela 1.1.'!$A$4:$A$164,0),),'STN tabela 1.1.'!$A$6:$KR$6,$B14)/$K14</f>
        <v>-2.1930714131475147E-2</v>
      </c>
      <c r="J14" s="27">
        <f>SUMIFS(IBGE!$C:$C,IBGE!$A:$A,$B14)</f>
        <v>998954.43</v>
      </c>
      <c r="K14" s="27">
        <f>SUMIFS(IBGE!$G:$G,IBGE!$A:$A,$B14)</f>
        <v>2717968.2613272546</v>
      </c>
      <c r="L14" s="29">
        <f t="shared" si="0"/>
        <v>272.08130618403226</v>
      </c>
      <c r="N14" s="22">
        <f>SUMIFS(INDEX('STN tabela 1.1.'!$A$4:$KR$164,MATCH(Dados!N$2,'STN tabela 1.1.'!$A$4:$A$164,0),),'STN tabela 1.1.'!$A$6:$KR$6,$B14)/$K14</f>
        <v>0.16879705836513695</v>
      </c>
      <c r="O14" s="22">
        <f t="shared" si="2"/>
        <v>5.7361180147762716E-2</v>
      </c>
      <c r="P14" s="22">
        <f>SUMIFS(INDEX('STN tabela 1.1.'!$A$4:$KR$164,MATCH(Dados!P$2,'STN tabela 1.1.'!$A$4:$A$164,0),),'STN tabela 1.1.'!$A$6:$KR$6,$B14)/$K14</f>
        <v>6.8173511655035421E-2</v>
      </c>
      <c r="Q14" s="22">
        <f>SUMIFS(INDEX('STN tabela 1.1.'!$A$4:$KR$164,MATCH(Dados!Q$2,'STN tabela 1.1.'!$A$4:$A$164,0),),'STN tabela 1.1.'!$A$6:$KR$6,$B14)/$K14</f>
        <v>4.3262366562338811E-2</v>
      </c>
      <c r="R14" s="22">
        <f t="shared" si="8"/>
        <v>-1.6676542623647872E-3</v>
      </c>
      <c r="T14" s="22">
        <f t="shared" si="3"/>
        <v>6.5710494661582741E-2</v>
      </c>
      <c r="U14" s="22">
        <f t="shared" si="4"/>
        <v>5.964871350338119E-2</v>
      </c>
      <c r="W14" s="26">
        <f t="shared" si="5"/>
        <v>9.01265194074298E-3</v>
      </c>
      <c r="X14" s="26">
        <f>(SUMIFS(INDEX('STN tabela 1.1.'!$A$4:$KR$164,MATCH(Dados!C$2,'STN tabela 1.1.'!$A$4:$A$164,0),),'STN tabela 1.1.'!$A$6:$KR$6,$B14)-SUMIFS(INDEX('STN tabela 1.1.'!$A$4:$KR$164,MATCH(Dados!C$2,'STN tabela 1.1.'!$A$4:$A$164,0),),'STN tabela 1.1.'!$A$6:$KR$6,$B13))/$K14</f>
        <v>2.3528168145136211E-2</v>
      </c>
      <c r="Y14" s="26">
        <f>-(SUMIFS(INDEX('STN tabela 1.1.'!$A$4:$KR$164,MATCH(Dados!E$2,'STN tabela 1.1.'!$A$4:$A$164,0),),'STN tabela 1.1.'!$A$6:$KR$6,$B14)-SUMIFS(INDEX('STN tabela 1.1.'!$A$4:$KR$164,MATCH(Dados!E$2,'STN tabela 1.1.'!$A$4:$A$164,0),),'STN tabela 1.1.'!$A$6:$KR$6,$B13))/$K14</f>
        <v>-2.0252869108865396E-2</v>
      </c>
      <c r="Z14" s="26">
        <f>-((SUMIFS(INDEX('STN tabela 1.1.'!$A$4:$KR$164,MATCH(Dados!F$2,'STN tabela 1.1.'!$A$4:$A$164,0),),'STN tabela 1.1.'!$A$6:$KR$6,$B14)-SUMIFS(INDEX('STN tabela 1.1.'!$A$4:$KR$164,MATCH(Dados!H$2,'STN tabela 1.1.'!$A$4:$A$164,0),),'STN tabela 1.1.'!$A$6:$KR$6,$B14))-(SUMIFS(INDEX('STN tabela 1.1.'!$A$4:$KR$164,MATCH(Dados!F$2,'STN tabela 1.1.'!$A$4:$A$164,0),),'STN tabela 1.1.'!$A$6:$KR$6,$B13)-SUMIFS(INDEX('STN tabela 1.1.'!$A$4:$KR$164,MATCH(Dados!H$2,'STN tabela 1.1.'!$A$4:$A$164,0),),'STN tabela 1.1.'!$A$6:$KR$6,$B13)))/$K14</f>
        <v>2.1949858727558125E-3</v>
      </c>
      <c r="AA14" s="30">
        <f>-((T14+U14*T14)/(1+T14+U14+T14*U14))*SUMIFS(INDEX('STN tabela 1.1.'!$A$4:$KR$164,MATCH(Dados!H$2,'STN tabela 1.1.'!$A$4:$A$164,0),),'STN tabela 1.1.'!$A$6:$KR$6,$B13)/$K13</f>
        <v>1.9079326902430168E-3</v>
      </c>
      <c r="AB14" s="30">
        <f>-((U14)/(1+T14+U14+T14*U14))*SUMIFS(INDEX('STN tabela 1.1.'!$A$4:$KR$164,MATCH(Dados!H$2,'STN tabela 1.1.'!$A$4:$A$164,0),),'STN tabela 1.1.'!$A$6:$KR$6,$B13)/$K13</f>
        <v>1.6344343414733146E-3</v>
      </c>
      <c r="AC14" s="24">
        <f t="shared" si="10"/>
        <v>2.0816681711721685E-17</v>
      </c>
      <c r="AE14" s="30">
        <f t="shared" si="9"/>
        <v>7.1047192504999634E-3</v>
      </c>
    </row>
    <row r="15" spans="1:31" x14ac:dyDescent="0.2">
      <c r="B15" s="19">
        <f t="shared" si="7"/>
        <v>2008</v>
      </c>
      <c r="C15" s="22">
        <f>SUMIFS(INDEX('STN tabela 1.1.'!$A$4:$KR$164,MATCH(Dados!C$2,'STN tabela 1.1.'!$A$4:$A$164,0),),'STN tabela 1.1.'!$A$6:$KR$6,$B15)/$K15-D15</f>
        <v>0.18936385488474924</v>
      </c>
      <c r="D15" s="22"/>
      <c r="E15" s="22">
        <f>-SUMIFS(INDEX('STN tabela 1.1.'!$A$4:$KR$164,MATCH(Dados!E$2,'STN tabela 1.1.'!$A$4:$A$164,0),),'STN tabela 1.1.'!$A$6:$KR$6,$B15)/$K15</f>
        <v>-0.16636735601441352</v>
      </c>
      <c r="F15" s="22">
        <f>SUMIFS(INDEX('STN tabela 1.1.'!$A$4:$KR$164,MATCH(Dados!F$2,'STN tabela 1.1.'!$A$4:$A$164,0),),'STN tabela 1.1.'!$A$6:$KR$6,$B15)/$K15</f>
        <v>2.2996498870335662E-2</v>
      </c>
      <c r="G15" s="22">
        <f t="shared" si="1"/>
        <v>-3.1009001504372143E-2</v>
      </c>
      <c r="H15" s="22">
        <f>SUMIFS(INDEX('STN tabela 1.1.'!$A$4:$KR$164,MATCH(Dados!H$2,'STN tabela 1.1.'!$A$4:$A$164,0),),'STN tabela 1.1.'!$A$6:$KR$6,$B15)/$K15</f>
        <v>-8.0125026340364808E-3</v>
      </c>
      <c r="J15" s="27">
        <f>SUMIFS(IBGE!$C:$C,IBGE!$A:$A,$B15)</f>
        <v>1046692.2599999999</v>
      </c>
      <c r="K15" s="27">
        <f>SUMIFS(IBGE!$G:$G,IBGE!$A:$A,$B15)</f>
        <v>3106489.7984537249</v>
      </c>
      <c r="L15" s="29">
        <f t="shared" si="0"/>
        <v>296.7911311825049</v>
      </c>
      <c r="N15" s="22">
        <f>SUMIFS(INDEX('STN tabela 1.1.'!$A$4:$KR$164,MATCH(Dados!N$2,'STN tabela 1.1.'!$A$4:$A$164,0),),'STN tabela 1.1.'!$A$6:$KR$6,$B15)/$K15</f>
        <v>0.16636735601441352</v>
      </c>
      <c r="O15" s="22">
        <f t="shared" si="2"/>
        <v>5.9507613854595548E-2</v>
      </c>
      <c r="P15" s="22">
        <f>SUMIFS(INDEX('STN tabela 1.1.'!$A$4:$KR$164,MATCH(Dados!P$2,'STN tabela 1.1.'!$A$4:$A$164,0),),'STN tabela 1.1.'!$A$6:$KR$6,$B15)/$K15</f>
        <v>6.4240356606142163E-2</v>
      </c>
      <c r="Q15" s="22">
        <f>SUMIFS(INDEX('STN tabela 1.1.'!$A$4:$KR$164,MATCH(Dados!Q$2,'STN tabela 1.1.'!$A$4:$A$164,0),),'STN tabela 1.1.'!$A$6:$KR$6,$B15)/$K15</f>
        <v>4.2619385553675816E-2</v>
      </c>
      <c r="R15" s="22">
        <f t="shared" si="8"/>
        <v>-4.5761360575562599E-3</v>
      </c>
      <c r="T15" s="22">
        <f t="shared" si="3"/>
        <v>9.0817797609951345E-2</v>
      </c>
      <c r="U15" s="22">
        <f t="shared" si="4"/>
        <v>4.7787795485325413E-2</v>
      </c>
      <c r="W15" s="26">
        <f t="shared" si="5"/>
        <v>1.3918211497438666E-2</v>
      </c>
      <c r="X15" s="26">
        <f>(SUMIFS(INDEX('STN tabela 1.1.'!$A$4:$KR$164,MATCH(Dados!C$2,'STN tabela 1.1.'!$A$4:$A$164,0),),'STN tabela 1.1.'!$A$6:$KR$6,$B15)-SUMIFS(INDEX('STN tabela 1.1.'!$A$4:$KR$164,MATCH(Dados!C$2,'STN tabela 1.1.'!$A$4:$A$164,0),),'STN tabela 1.1.'!$A$6:$KR$6,$B14))/$K15</f>
        <v>2.3119807868690657E-2</v>
      </c>
      <c r="Y15" s="26">
        <f>-(SUMIFS(INDEX('STN tabela 1.1.'!$A$4:$KR$164,MATCH(Dados!E$2,'STN tabela 1.1.'!$A$4:$A$164,0),),'STN tabela 1.1.'!$A$6:$KR$6,$B15)-SUMIFS(INDEX('STN tabela 1.1.'!$A$4:$KR$164,MATCH(Dados!E$2,'STN tabela 1.1.'!$A$4:$A$164,0),),'STN tabela 1.1.'!$A$6:$KR$6,$B14))/$K15</f>
        <v>-1.8681357666628963E-2</v>
      </c>
      <c r="Z15" s="26">
        <f>-((SUMIFS(INDEX('STN tabela 1.1.'!$A$4:$KR$164,MATCH(Dados!F$2,'STN tabela 1.1.'!$A$4:$A$164,0),),'STN tabela 1.1.'!$A$6:$KR$6,$B15)-SUMIFS(INDEX('STN tabela 1.1.'!$A$4:$KR$164,MATCH(Dados!H$2,'STN tabela 1.1.'!$A$4:$A$164,0),),'STN tabela 1.1.'!$A$6:$KR$6,$B15))-(SUMIFS(INDEX('STN tabela 1.1.'!$A$4:$KR$164,MATCH(Dados!F$2,'STN tabela 1.1.'!$A$4:$A$164,0),),'STN tabela 1.1.'!$A$6:$KR$6,$B14)-SUMIFS(INDEX('STN tabela 1.1.'!$A$4:$KR$164,MATCH(Dados!H$2,'STN tabela 1.1.'!$A$4:$A$164,0),),'STN tabela 1.1.'!$A$6:$KR$6,$B14)))/$K15</f>
        <v>6.7369372986965789E-3</v>
      </c>
      <c r="AA15" s="30">
        <f>-((T15+U15*T15)/(1+T15+U15+T15*U15))*SUMIFS(INDEX('STN tabela 1.1.'!$A$4:$KR$164,MATCH(Dados!H$2,'STN tabela 1.1.'!$A$4:$A$164,0),),'STN tabela 1.1.'!$A$6:$KR$6,$B14)/$K14</f>
        <v>1.8258770271240021E-3</v>
      </c>
      <c r="AB15" s="30">
        <f>-((U15)/(1+T15+U15+T15*U15))*SUMIFS(INDEX('STN tabela 1.1.'!$A$4:$KR$164,MATCH(Dados!H$2,'STN tabela 1.1.'!$A$4:$A$164,0),),'STN tabela 1.1.'!$A$6:$KR$6,$B14)/$K14</f>
        <v>9.1694696955646124E-4</v>
      </c>
      <c r="AC15" s="24">
        <f t="shared" si="10"/>
        <v>-7.1123662515049091E-17</v>
      </c>
      <c r="AE15" s="30">
        <f t="shared" si="9"/>
        <v>1.2092334470314664E-2</v>
      </c>
    </row>
    <row r="16" spans="1:31" x14ac:dyDescent="0.2">
      <c r="B16" s="19">
        <f t="shared" si="7"/>
        <v>2009</v>
      </c>
      <c r="C16" s="22">
        <f>SUMIFS(INDEX('STN tabela 1.1.'!$A$4:$KR$164,MATCH(Dados!C$2,'STN tabela 1.1.'!$A$4:$A$164,0),),'STN tabela 1.1.'!$A$6:$KR$6,$B16)/$K16-D16</f>
        <v>0.18576160551265905</v>
      </c>
      <c r="D16" s="22"/>
      <c r="E16" s="22">
        <f>-SUMIFS(INDEX('STN tabela 1.1.'!$A$4:$KR$164,MATCH(Dados!E$2,'STN tabela 1.1.'!$A$4:$A$164,0),),'STN tabela 1.1.'!$A$6:$KR$6,$B16)/$K16</f>
        <v>-0.17391615096177415</v>
      </c>
      <c r="F16" s="22">
        <f>SUMIFS(INDEX('STN tabela 1.1.'!$A$4:$KR$164,MATCH(Dados!F$2,'STN tabela 1.1.'!$A$4:$A$164,0),),'STN tabela 1.1.'!$A$6:$KR$6,$B16)/$K16</f>
        <v>1.1845454550884914E-2</v>
      </c>
      <c r="G16" s="22">
        <f t="shared" si="1"/>
        <v>-4.4093964619185418E-2</v>
      </c>
      <c r="H16" s="22">
        <f>SUMIFS(INDEX('STN tabela 1.1.'!$A$4:$KR$164,MATCH(Dados!H$2,'STN tabela 1.1.'!$A$4:$A$164,0),),'STN tabela 1.1.'!$A$6:$KR$6,$B16)/$K16</f>
        <v>-3.2248510068300505E-2</v>
      </c>
      <c r="J16" s="27">
        <f>SUMIFS(IBGE!$C:$C,IBGE!$A:$A,$B16)</f>
        <v>1048329.25</v>
      </c>
      <c r="K16" s="27">
        <f>SUMIFS(IBGE!$G:$G,IBGE!$A:$A,$B16)</f>
        <v>3329244.8756361762</v>
      </c>
      <c r="L16" s="29">
        <f t="shared" si="0"/>
        <v>317.57626486489585</v>
      </c>
      <c r="N16" s="22">
        <f>SUMIFS(INDEX('STN tabela 1.1.'!$A$4:$KR$164,MATCH(Dados!N$2,'STN tabela 1.1.'!$A$4:$A$164,0),),'STN tabela 1.1.'!$A$6:$KR$6,$B16)/$K16</f>
        <v>0.17391615096177415</v>
      </c>
      <c r="O16" s="22">
        <f t="shared" si="2"/>
        <v>6.0292785350482062E-2</v>
      </c>
      <c r="P16" s="22">
        <f>SUMIFS(INDEX('STN tabela 1.1.'!$A$4:$KR$164,MATCH(Dados!P$2,'STN tabela 1.1.'!$A$4:$A$164,0),),'STN tabela 1.1.'!$A$6:$KR$6,$B16)/$K16</f>
        <v>6.7545757197298051E-2</v>
      </c>
      <c r="Q16" s="22">
        <f>SUMIFS(INDEX('STN tabela 1.1.'!$A$4:$KR$164,MATCH(Dados!Q$2,'STN tabela 1.1.'!$A$4:$A$164,0),),'STN tabela 1.1.'!$A$6:$KR$6,$B16)/$K16</f>
        <v>4.607760841399404E-2</v>
      </c>
      <c r="R16" s="22">
        <f t="shared" si="8"/>
        <v>6.7636234514741184E-3</v>
      </c>
      <c r="T16" s="22">
        <f t="shared" si="3"/>
        <v>7.0032866546843042E-2</v>
      </c>
      <c r="U16" s="22">
        <f t="shared" si="4"/>
        <v>1.5639649422840574E-3</v>
      </c>
      <c r="W16" s="26">
        <f t="shared" si="5"/>
        <v>-2.4236007434264024E-2</v>
      </c>
      <c r="X16" s="26">
        <f>(SUMIFS(INDEX('STN tabela 1.1.'!$A$4:$KR$164,MATCH(Dados!C$2,'STN tabela 1.1.'!$A$4:$A$164,0),),'STN tabela 1.1.'!$A$6:$KR$6,$B16)-SUMIFS(INDEX('STN tabela 1.1.'!$A$4:$KR$164,MATCH(Dados!C$2,'STN tabela 1.1.'!$A$4:$A$164,0),),'STN tabela 1.1.'!$A$6:$KR$6,$B15))/$K16</f>
        <v>9.0678189725696412E-3</v>
      </c>
      <c r="Y16" s="26">
        <f>-(SUMIFS(INDEX('STN tabela 1.1.'!$A$4:$KR$164,MATCH(Dados!E$2,'STN tabela 1.1.'!$A$4:$A$164,0),),'STN tabela 1.1.'!$A$6:$KR$6,$B16)-SUMIFS(INDEX('STN tabela 1.1.'!$A$4:$KR$164,MATCH(Dados!E$2,'STN tabela 1.1.'!$A$4:$A$164,0),),'STN tabela 1.1.'!$A$6:$KR$6,$B15))/$K16</f>
        <v>-1.8680199999850058E-2</v>
      </c>
      <c r="Z16" s="26">
        <f>-((SUMIFS(INDEX('STN tabela 1.1.'!$A$4:$KR$164,MATCH(Dados!F$2,'STN tabela 1.1.'!$A$4:$A$164,0),),'STN tabela 1.1.'!$A$6:$KR$6,$B16)-SUMIFS(INDEX('STN tabela 1.1.'!$A$4:$KR$164,MATCH(Dados!H$2,'STN tabela 1.1.'!$A$4:$A$164,0),),'STN tabela 1.1.'!$A$6:$KR$6,$B16))-(SUMIFS(INDEX('STN tabela 1.1.'!$A$4:$KR$164,MATCH(Dados!F$2,'STN tabela 1.1.'!$A$4:$A$164,0),),'STN tabela 1.1.'!$A$6:$KR$6,$B15)-SUMIFS(INDEX('STN tabela 1.1.'!$A$4:$KR$164,MATCH(Dados!H$2,'STN tabela 1.1.'!$A$4:$A$164,0),),'STN tabela 1.1.'!$A$6:$KR$6,$B15)))/$K16</f>
        <v>-1.5159731652870198E-2</v>
      </c>
      <c r="AA16" s="30">
        <f>-((T16+U16*T16)/(1+T16+U16+T16*U16))*SUMIFS(INDEX('STN tabela 1.1.'!$A$4:$KR$164,MATCH(Dados!H$2,'STN tabela 1.1.'!$A$4:$A$164,0),),'STN tabela 1.1.'!$A$6:$KR$6,$B15)/$K15</f>
        <v>5.2441242247687546E-4</v>
      </c>
      <c r="AB16" s="30">
        <f>-((U16)/(1+T16+U16+T16*U16))*SUMIFS(INDEX('STN tabela 1.1.'!$A$4:$KR$164,MATCH(Dados!H$2,'STN tabela 1.1.'!$A$4:$A$164,0),),'STN tabela 1.1.'!$A$6:$KR$6,$B15)/$K15</f>
        <v>1.1692823409650618E-5</v>
      </c>
      <c r="AC16" s="24">
        <f t="shared" si="10"/>
        <v>6.591949208711867E-17</v>
      </c>
      <c r="AE16" s="30">
        <f t="shared" si="9"/>
        <v>-2.4760419856740899E-2</v>
      </c>
    </row>
    <row r="17" spans="2:31" x14ac:dyDescent="0.2">
      <c r="B17" s="19">
        <f t="shared" si="7"/>
        <v>2010</v>
      </c>
      <c r="C17" s="22">
        <f>SUMIFS(INDEX('STN tabela 1.1.'!$A$4:$KR$164,MATCH(Dados!C$2,'STN tabela 1.1.'!$A$4:$A$164,0),),'STN tabela 1.1.'!$A$6:$KR$6,$B17)/$K17-D17</f>
        <v>0.18294853708347408</v>
      </c>
      <c r="D17" s="22">
        <f>'STN tabela 1.1.'!$FJ$54/Dados!$K17</f>
        <v>1.9266385929301535E-2</v>
      </c>
      <c r="E17" s="22">
        <f>-SUMIFS(INDEX('STN tabela 1.1.'!$A$4:$KR$164,MATCH(Dados!E$2,'STN tabela 1.1.'!$A$4:$A$164,0),),'STN tabela 1.1.'!$A$6:$KR$6,$B17)/$K17</f>
        <v>-0.18215438114030544</v>
      </c>
      <c r="F17" s="22">
        <f>SUMIFS(INDEX('STN tabela 1.1.'!$A$4:$KR$164,MATCH(Dados!F$2,'STN tabela 1.1.'!$A$4:$A$164,0),),'STN tabela 1.1.'!$A$6:$KR$6,$B17)/$K17</f>
        <v>2.0060541872470243E-2</v>
      </c>
      <c r="G17" s="22">
        <f t="shared" si="1"/>
        <v>-3.1852400795462553E-2</v>
      </c>
      <c r="H17" s="22">
        <f>SUMIFS(INDEX('STN tabela 1.1.'!$A$4:$KR$164,MATCH(Dados!H$2,'STN tabela 1.1.'!$A$4:$A$164,0),),'STN tabela 1.1.'!$A$6:$KR$6,$B17)/$K17</f>
        <v>-1.179185892299231E-2</v>
      </c>
      <c r="I17" s="24"/>
      <c r="J17" s="27">
        <f>SUMIFS(IBGE!$C:$C,IBGE!$A:$A,$B17)</f>
        <v>1127553.3599999999</v>
      </c>
      <c r="K17" s="27">
        <f>SUMIFS(IBGE!$G:$G,IBGE!$A:$A,$B17)</f>
        <v>3882804.8333251681</v>
      </c>
      <c r="L17" s="29">
        <f t="shared" si="0"/>
        <v>344.35663721716622</v>
      </c>
      <c r="N17" s="22">
        <f>SUMIFS(INDEX('STN tabela 1.1.'!$A$4:$KR$164,MATCH(Dados!N$2,'STN tabela 1.1.'!$A$4:$A$164,0),),'STN tabela 1.1.'!$A$6:$KR$6,$B17)/$K17</f>
        <v>0.18215438114030544</v>
      </c>
      <c r="O17" s="22">
        <f t="shared" si="2"/>
        <v>7.3144719925983079E-2</v>
      </c>
      <c r="P17" s="22">
        <f>SUMIFS(INDEX('STN tabela 1.1.'!$A$4:$KR$164,MATCH(Dados!P$2,'STN tabela 1.1.'!$A$4:$A$164,0),),'STN tabela 1.1.'!$A$6:$KR$6,$B17)/$K17</f>
        <v>6.5637745218953852E-2</v>
      </c>
      <c r="Q17" s="22">
        <f>SUMIFS(INDEX('STN tabela 1.1.'!$A$4:$KR$164,MATCH(Dados!Q$2,'STN tabela 1.1.'!$A$4:$A$164,0),),'STN tabela 1.1.'!$A$6:$KR$6,$B17)/$K17</f>
        <v>4.3371915995368507E-2</v>
      </c>
      <c r="R17" s="22">
        <f t="shared" si="8"/>
        <v>-4.6137043969697311E-3</v>
      </c>
      <c r="T17" s="22">
        <f t="shared" si="3"/>
        <v>8.4327373658303229E-2</v>
      </c>
      <c r="U17" s="22">
        <f t="shared" si="4"/>
        <v>7.5571782433810686E-2</v>
      </c>
      <c r="W17" s="26">
        <f t="shared" si="5"/>
        <v>2.0456651145308195E-2</v>
      </c>
      <c r="X17" s="26">
        <f>(SUMIFS(INDEX('STN tabela 1.1.'!$A$4:$KR$164,MATCH(Dados!C$2,'STN tabela 1.1.'!$A$4:$A$164,0),),'STN tabela 1.1.'!$A$6:$KR$6,$B17)-SUMIFS(INDEX('STN tabela 1.1.'!$A$4:$KR$164,MATCH(Dados!C$2,'STN tabela 1.1.'!$A$4:$A$164,0),),'STN tabela 1.1.'!$A$6:$KR$6,$B16))/$K17</f>
        <v>4.2936798102916993E-2</v>
      </c>
      <c r="Y17" s="26">
        <f>-(SUMIFS(INDEX('STN tabela 1.1.'!$A$4:$KR$164,MATCH(Dados!E$2,'STN tabela 1.1.'!$A$4:$A$164,0),),'STN tabela 1.1.'!$A$6:$KR$6,$B17)-SUMIFS(INDEX('STN tabela 1.1.'!$A$4:$KR$164,MATCH(Dados!E$2,'STN tabela 1.1.'!$A$4:$A$164,0),),'STN tabela 1.1.'!$A$6:$KR$6,$B16))/$K17</f>
        <v>-3.3032939493185511E-2</v>
      </c>
      <c r="Z17" s="26">
        <f>-((SUMIFS(INDEX('STN tabela 1.1.'!$A$4:$KR$164,MATCH(Dados!F$2,'STN tabela 1.1.'!$A$4:$A$164,0),),'STN tabela 1.1.'!$A$6:$KR$6,$B17)-SUMIFS(INDEX('STN tabela 1.1.'!$A$4:$KR$164,MATCH(Dados!H$2,'STN tabela 1.1.'!$A$4:$A$164,0),),'STN tabela 1.1.'!$A$6:$KR$6,$B17))-(SUMIFS(INDEX('STN tabela 1.1.'!$A$4:$KR$164,MATCH(Dados!F$2,'STN tabela 1.1.'!$A$4:$A$164,0),),'STN tabela 1.1.'!$A$6:$KR$6,$B16)-SUMIFS(INDEX('STN tabela 1.1.'!$A$4:$KR$164,MATCH(Dados!H$2,'STN tabela 1.1.'!$A$4:$A$164,0),),'STN tabela 1.1.'!$A$6:$KR$6,$B16)))/$K17</f>
        <v>5.9552181955721357E-3</v>
      </c>
      <c r="AA17" s="30">
        <f>-((T17+U17*T17)/(1+T17+U17+T17*U17))*SUMIFS(INDEX('STN tabela 1.1.'!$A$4:$KR$164,MATCH(Dados!H$2,'STN tabela 1.1.'!$A$4:$A$164,0),),'STN tabela 1.1.'!$A$6:$KR$6,$B16)/$K16</f>
        <v>2.5079438410544885E-3</v>
      </c>
      <c r="AB17" s="30">
        <f>-((U17)/(1+T17+U17+T17*U17))*SUMIFS(INDEX('STN tabela 1.1.'!$A$4:$KR$164,MATCH(Dados!H$2,'STN tabela 1.1.'!$A$4:$A$164,0),),'STN tabela 1.1.'!$A$6:$KR$6,$B16)/$K16</f>
        <v>2.0896304989500643E-3</v>
      </c>
      <c r="AC17" s="24">
        <f t="shared" si="10"/>
        <v>0</v>
      </c>
      <c r="AE17" s="30">
        <f t="shared" si="9"/>
        <v>1.7948707304253707E-2</v>
      </c>
    </row>
    <row r="18" spans="2:31" x14ac:dyDescent="0.2">
      <c r="B18" s="19">
        <f t="shared" si="7"/>
        <v>2011</v>
      </c>
      <c r="C18" s="22">
        <f>SUMIFS(INDEX('STN tabela 1.1.'!$A$4:$KR$164,MATCH(Dados!C$2,'STN tabela 1.1.'!$A$4:$A$164,0),),'STN tabela 1.1.'!$A$6:$KR$6,$B18)/$K18-D18</f>
        <v>0.18862829645979784</v>
      </c>
      <c r="D18" s="22"/>
      <c r="E18" s="22">
        <f>-SUMIFS(INDEX('STN tabela 1.1.'!$A$4:$KR$164,MATCH(Dados!E$2,'STN tabela 1.1.'!$A$4:$A$164,0),),'STN tabela 1.1.'!$A$6:$KR$6,$B18)/$K18</f>
        <v>-0.16762426602675701</v>
      </c>
      <c r="F18" s="22">
        <f>SUMIFS(INDEX('STN tabela 1.1.'!$A$4:$KR$164,MATCH(Dados!F$2,'STN tabela 1.1.'!$A$4:$A$164,0),),'STN tabela 1.1.'!$A$6:$KR$6,$B18)/$K18</f>
        <v>2.1004030433040818E-2</v>
      </c>
      <c r="G18" s="22">
        <f t="shared" si="1"/>
        <v>-4.1008395697220874E-2</v>
      </c>
      <c r="H18" s="22">
        <f>SUMIFS(INDEX('STN tabela 1.1.'!$A$4:$KR$164,MATCH(Dados!H$2,'STN tabela 1.1.'!$A$4:$A$164,0),),'STN tabela 1.1.'!$A$6:$KR$6,$B18)/$K18</f>
        <v>-2.0004365264180056E-2</v>
      </c>
      <c r="J18" s="27">
        <f>SUMIFS(IBGE!$C:$C,IBGE!$A:$A,$B18)</f>
        <v>1173659.46</v>
      </c>
      <c r="K18" s="27">
        <f>SUMIFS(IBGE!$G:$G,IBGE!$A:$A,$B18)</f>
        <v>4374923.7154136496</v>
      </c>
      <c r="L18" s="29">
        <f t="shared" si="0"/>
        <v>372.75920865611647</v>
      </c>
      <c r="N18" s="22">
        <f>SUMIFS(INDEX('STN tabela 1.1.'!$A$4:$KR$164,MATCH(Dados!N$2,'STN tabela 1.1.'!$A$4:$A$164,0),),'STN tabela 1.1.'!$A$6:$KR$6,$B18)/$K18</f>
        <v>0.16762426602675701</v>
      </c>
      <c r="O18" s="22">
        <f t="shared" si="2"/>
        <v>6.1821800385308712E-2</v>
      </c>
      <c r="P18" s="22">
        <f>SUMIFS(INDEX('STN tabela 1.1.'!$A$4:$KR$164,MATCH(Dados!P$2,'STN tabela 1.1.'!$A$4:$A$164,0),),'STN tabela 1.1.'!$A$6:$KR$6,$B18)/$K18</f>
        <v>6.4329857581930425E-2</v>
      </c>
      <c r="Q18" s="22">
        <f>SUMIFS(INDEX('STN tabela 1.1.'!$A$4:$KR$164,MATCH(Dados!Q$2,'STN tabela 1.1.'!$A$4:$A$164,0),),'STN tabela 1.1.'!$A$6:$KR$6,$B18)/$K18</f>
        <v>4.1472608059517878E-2</v>
      </c>
      <c r="R18" s="22">
        <f t="shared" si="8"/>
        <v>-3.2071955728740636E-3</v>
      </c>
      <c r="T18" s="22">
        <f t="shared" si="3"/>
        <v>8.2480104546491795E-2</v>
      </c>
      <c r="U18" s="22">
        <f t="shared" si="4"/>
        <v>4.0890392983264245E-2</v>
      </c>
      <c r="W18" s="26">
        <f t="shared" si="5"/>
        <v>-8.2125063411877461E-3</v>
      </c>
      <c r="X18" s="26">
        <f>(SUMIFS(INDEX('STN tabela 1.1.'!$A$4:$KR$164,MATCH(Dados!C$2,'STN tabela 1.1.'!$A$4:$A$164,0),),'STN tabela 1.1.'!$A$6:$KR$6,$B18)-SUMIFS(INDEX('STN tabela 1.1.'!$A$4:$KR$164,MATCH(Dados!C$2,'STN tabela 1.1.'!$A$4:$A$164,0),),'STN tabela 1.1.'!$A$6:$KR$6,$B17))/$K18</f>
        <v>9.1597773452319776E-3</v>
      </c>
      <c r="Y18" s="26">
        <f>-(SUMIFS(INDEX('STN tabela 1.1.'!$A$4:$KR$164,MATCH(Dados!E$2,'STN tabela 1.1.'!$A$4:$A$164,0),),'STN tabela 1.1.'!$A$6:$KR$6,$B18)-SUMIFS(INDEX('STN tabela 1.1.'!$A$4:$KR$164,MATCH(Dados!E$2,'STN tabela 1.1.'!$A$4:$A$164,0),),'STN tabela 1.1.'!$A$6:$KR$6,$B17))/$K18</f>
        <v>-5.9597531094019726E-3</v>
      </c>
      <c r="Z18" s="26">
        <f>-((SUMIFS(INDEX('STN tabela 1.1.'!$A$4:$KR$164,MATCH(Dados!F$2,'STN tabela 1.1.'!$A$4:$A$164,0),),'STN tabela 1.1.'!$A$6:$KR$6,$B18)-SUMIFS(INDEX('STN tabela 1.1.'!$A$4:$KR$164,MATCH(Dados!H$2,'STN tabela 1.1.'!$A$4:$A$164,0),),'STN tabela 1.1.'!$A$6:$KR$6,$B18))-(SUMIFS(INDEX('STN tabela 1.1.'!$A$4:$KR$164,MATCH(Dados!F$2,'STN tabela 1.1.'!$A$4:$A$164,0),),'STN tabela 1.1.'!$A$6:$KR$6,$B17)-SUMIFS(INDEX('STN tabela 1.1.'!$A$4:$KR$164,MATCH(Dados!H$2,'STN tabela 1.1.'!$A$4:$A$164,0),),'STN tabela 1.1.'!$A$6:$KR$6,$B17)))/$K18</f>
        <v>-1.273895288936182E-2</v>
      </c>
      <c r="AA18" s="30">
        <f>-((T18+U18*T18)/(1+T18+U18+T18*U18))*SUMIFS(INDEX('STN tabela 1.1.'!$A$4:$KR$164,MATCH(Dados!H$2,'STN tabela 1.1.'!$A$4:$A$164,0),),'STN tabela 1.1.'!$A$6:$KR$6,$B17)/$K17</f>
        <v>8.9848649659326433E-4</v>
      </c>
      <c r="AB18" s="30">
        <f>-((U18)/(1+T18+U18+T18*U18))*SUMIFS(INDEX('STN tabela 1.1.'!$A$4:$KR$164,MATCH(Dados!H$2,'STN tabela 1.1.'!$A$4:$A$164,0),),'STN tabela 1.1.'!$A$6:$KR$6,$B17)/$K17</f>
        <v>4.2793581575084594E-4</v>
      </c>
      <c r="AC18" s="24">
        <f t="shared" si="10"/>
        <v>-4.163336342344337E-17</v>
      </c>
      <c r="AE18" s="30">
        <f t="shared" si="9"/>
        <v>-9.1109928377810095E-3</v>
      </c>
    </row>
    <row r="19" spans="2:31" x14ac:dyDescent="0.2">
      <c r="B19" s="19">
        <f t="shared" si="7"/>
        <v>2012</v>
      </c>
      <c r="C19" s="22">
        <f>SUMIFS(INDEX('STN tabela 1.1.'!$A$4:$KR$164,MATCH(Dados!C$2,'STN tabela 1.1.'!$A$4:$A$164,0),),'STN tabela 1.1.'!$A$6:$KR$6,$B19)/$K19-D19</f>
        <v>0.18715819243219228</v>
      </c>
      <c r="D19" s="22"/>
      <c r="E19" s="22">
        <f>-SUMIFS(INDEX('STN tabela 1.1.'!$A$4:$KR$164,MATCH(Dados!E$2,'STN tabela 1.1.'!$A$4:$A$164,0),),'STN tabela 1.1.'!$A$6:$KR$6,$B19)/$K19</f>
        <v>-0.16950220092774035</v>
      </c>
      <c r="F19" s="22">
        <f>SUMIFS(INDEX('STN tabela 1.1.'!$A$4:$KR$164,MATCH(Dados!F$2,'STN tabela 1.1.'!$A$4:$A$164,0),),'STN tabela 1.1.'!$A$6:$KR$6,$B19)/$K19</f>
        <v>1.7655991504451969E-2</v>
      </c>
      <c r="G19" s="22">
        <f t="shared" si="1"/>
        <v>-3.0366295307422519E-2</v>
      </c>
      <c r="H19" s="22">
        <f>SUMIFS(INDEX('STN tabela 1.1.'!$A$4:$KR$164,MATCH(Dados!H$2,'STN tabela 1.1.'!$A$4:$A$164,0),),'STN tabela 1.1.'!$A$6:$KR$6,$B19)/$K19</f>
        <v>-1.2710303802970549E-2</v>
      </c>
      <c r="J19" s="27">
        <f>SUMIFS(IBGE!$C:$C,IBGE!$A:$A,$B19)</f>
        <v>1192560.3</v>
      </c>
      <c r="K19" s="27">
        <f>SUMIFS(IBGE!$G:$G,IBGE!$A:$A,$B19)</f>
        <v>4813548.2069398193</v>
      </c>
      <c r="L19" s="29">
        <f t="shared" si="0"/>
        <v>403.63143121063302</v>
      </c>
      <c r="N19" s="22">
        <f>SUMIFS(INDEX('STN tabela 1.1.'!$A$4:$KR$164,MATCH(Dados!N$2,'STN tabela 1.1.'!$A$4:$A$164,0),),'STN tabela 1.1.'!$A$6:$KR$6,$B19)/$K19</f>
        <v>0.16950220092774035</v>
      </c>
      <c r="O19" s="22">
        <f t="shared" si="2"/>
        <v>6.4593312567172725E-2</v>
      </c>
      <c r="P19" s="22">
        <f>SUMIFS(INDEX('STN tabela 1.1.'!$A$4:$KR$164,MATCH(Dados!P$2,'STN tabela 1.1.'!$A$4:$A$164,0),),'STN tabela 1.1.'!$A$6:$KR$6,$B19)/$K19</f>
        <v>6.5770507313358678E-2</v>
      </c>
      <c r="Q19" s="22">
        <f>SUMIFS(INDEX('STN tabela 1.1.'!$A$4:$KR$164,MATCH(Dados!Q$2,'STN tabela 1.1.'!$A$4:$A$164,0),),'STN tabela 1.1.'!$A$6:$KR$6,$B19)/$K19</f>
        <v>3.9138381047208945E-2</v>
      </c>
      <c r="R19" s="22">
        <f t="shared" si="8"/>
        <v>-8.9357728088067245E-4</v>
      </c>
      <c r="T19" s="22">
        <f t="shared" si="3"/>
        <v>8.2820817937182767E-2</v>
      </c>
      <c r="U19" s="22">
        <f t="shared" si="4"/>
        <v>1.6104194312036801E-2</v>
      </c>
      <c r="W19" s="26">
        <f t="shared" si="5"/>
        <v>7.2940614612095073E-3</v>
      </c>
      <c r="X19" s="26">
        <f>(SUMIFS(INDEX('STN tabela 1.1.'!$A$4:$KR$164,MATCH(Dados!C$2,'STN tabela 1.1.'!$A$4:$A$164,0),),'STN tabela 1.1.'!$A$6:$KR$6,$B19)-SUMIFS(INDEX('STN tabela 1.1.'!$A$4:$KR$164,MATCH(Dados!C$2,'STN tabela 1.1.'!$A$4:$A$164,0),),'STN tabela 1.1.'!$A$6:$KR$6,$B18))/$K19</f>
        <v>1.5718254136719546E-2</v>
      </c>
      <c r="Y19" s="26">
        <f>-(SUMIFS(INDEX('STN tabela 1.1.'!$A$4:$KR$164,MATCH(Dados!E$2,'STN tabela 1.1.'!$A$4:$A$164,0),),'STN tabela 1.1.'!$A$6:$KR$6,$B19)-SUMIFS(INDEX('STN tabela 1.1.'!$A$4:$KR$164,MATCH(Dados!E$2,'STN tabela 1.1.'!$A$4:$A$164,0),),'STN tabela 1.1.'!$A$6:$KR$6,$B18))/$K19</f>
        <v>-1.7152344814949112E-2</v>
      </c>
      <c r="Z19" s="26">
        <f>-((SUMIFS(INDEX('STN tabela 1.1.'!$A$4:$KR$164,MATCH(Dados!F$2,'STN tabela 1.1.'!$A$4:$A$164,0),),'STN tabela 1.1.'!$A$6:$KR$6,$B19)-SUMIFS(INDEX('STN tabela 1.1.'!$A$4:$KR$164,MATCH(Dados!H$2,'STN tabela 1.1.'!$A$4:$A$164,0),),'STN tabela 1.1.'!$A$6:$KR$6,$B19))-(SUMIFS(INDEX('STN tabela 1.1.'!$A$4:$KR$164,MATCH(Dados!F$2,'STN tabela 1.1.'!$A$4:$A$164,0),),'STN tabela 1.1.'!$A$6:$KR$6,$B18)-SUMIFS(INDEX('STN tabela 1.1.'!$A$4:$KR$164,MATCH(Dados!H$2,'STN tabela 1.1.'!$A$4:$A$164,0),),'STN tabela 1.1.'!$A$6:$KR$6,$B18)))/$K19</f>
        <v>6.9052962823699304E-3</v>
      </c>
      <c r="AA19" s="30">
        <f>-((T19+U19*T19)/(1+T19+U19+T19*U19))*SUMIFS(INDEX('STN tabela 1.1.'!$A$4:$KR$164,MATCH(Dados!H$2,'STN tabela 1.1.'!$A$4:$A$164,0),),'STN tabela 1.1.'!$A$6:$KR$6,$B18)/$K18</f>
        <v>1.5300572966908672E-3</v>
      </c>
      <c r="AB19" s="30">
        <f>-((U19)/(1+T19+U19+T19*U19))*SUMIFS(INDEX('STN tabela 1.1.'!$A$4:$KR$164,MATCH(Dados!H$2,'STN tabela 1.1.'!$A$4:$A$164,0),),'STN tabela 1.1.'!$A$6:$KR$6,$B18)/$K18</f>
        <v>2.9279856037823978E-4</v>
      </c>
      <c r="AC19" s="24">
        <f t="shared" si="10"/>
        <v>3.5561831257524545E-17</v>
      </c>
      <c r="AE19" s="30">
        <f t="shared" si="9"/>
        <v>5.7640041645186397E-3</v>
      </c>
    </row>
    <row r="20" spans="2:31" x14ac:dyDescent="0.2">
      <c r="B20" s="19">
        <f t="shared" si="7"/>
        <v>2013</v>
      </c>
      <c r="C20" s="22">
        <f>SUMIFS(INDEX('STN tabela 1.1.'!$A$4:$KR$164,MATCH(Dados!C$2,'STN tabela 1.1.'!$A$4:$A$164,0),),'STN tabela 1.1.'!$A$6:$KR$6,$B20)/$K20-D20</f>
        <v>0.18707677227853284</v>
      </c>
      <c r="D20" s="22"/>
      <c r="E20" s="22">
        <f>-SUMIFS(INDEX('STN tabela 1.1.'!$A$4:$KR$164,MATCH(Dados!E$2,'STN tabela 1.1.'!$A$4:$A$164,0),),'STN tabela 1.1.'!$A$6:$KR$6,$B20)/$K20</f>
        <v>-0.17353805136194275</v>
      </c>
      <c r="F20" s="22">
        <f>SUMIFS(INDEX('STN tabela 1.1.'!$A$4:$KR$164,MATCH(Dados!F$2,'STN tabela 1.1.'!$A$4:$A$164,0),),'STN tabela 1.1.'!$A$6:$KR$6,$B20)/$K20</f>
        <v>1.3538720916590105E-2</v>
      </c>
      <c r="G20" s="22">
        <f t="shared" si="1"/>
        <v>-3.4281380603638563E-2</v>
      </c>
      <c r="H20" s="22">
        <f>SUMIFS(INDEX('STN tabela 1.1.'!$A$4:$KR$164,MATCH(Dados!H$2,'STN tabela 1.1.'!$A$4:$A$164,0),),'STN tabela 1.1.'!$A$6:$KR$6,$B20)/$K20</f>
        <v>-2.0742659687048456E-2</v>
      </c>
      <c r="J20" s="27">
        <f>SUMIFS(IBGE!$C:$C,IBGE!$A:$A,$B20)</f>
        <v>1230925.45</v>
      </c>
      <c r="K20" s="27">
        <f>SUMIFS(IBGE!$G:$G,IBGE!$A:$A,$B20)</f>
        <v>5329834.7278375905</v>
      </c>
      <c r="L20" s="29">
        <f t="shared" si="0"/>
        <v>432.99411250596779</v>
      </c>
      <c r="N20" s="22">
        <f>SUMIFS(INDEX('STN tabela 1.1.'!$A$4:$KR$164,MATCH(Dados!N$2,'STN tabela 1.1.'!$A$4:$A$164,0),),'STN tabela 1.1.'!$A$6:$KR$6,$B20)/$K20</f>
        <v>0.17353805136194275</v>
      </c>
      <c r="O20" s="22">
        <f t="shared" si="2"/>
        <v>6.8064605051126936E-2</v>
      </c>
      <c r="P20" s="22">
        <f>SUMIFS(INDEX('STN tabela 1.1.'!$A$4:$KR$164,MATCH(Dados!P$2,'STN tabela 1.1.'!$A$4:$A$164,0),),'STN tabela 1.1.'!$A$6:$KR$6,$B20)/$K20</f>
        <v>6.6982025115869273E-2</v>
      </c>
      <c r="Q20" s="22">
        <f>SUMIFS(INDEX('STN tabela 1.1.'!$A$4:$KR$164,MATCH(Dados!Q$2,'STN tabela 1.1.'!$A$4:$A$164,0),),'STN tabela 1.1.'!$A$6:$KR$6,$B20)/$K20</f>
        <v>3.849142119494655E-2</v>
      </c>
      <c r="R20" s="22">
        <f t="shared" si="8"/>
        <v>5.6455795024819289E-4</v>
      </c>
      <c r="T20" s="22">
        <f t="shared" si="3"/>
        <v>7.2746270545050784E-2</v>
      </c>
      <c r="U20" s="22">
        <f t="shared" si="4"/>
        <v>3.2170406812972008E-2</v>
      </c>
      <c r="W20" s="26">
        <f t="shared" si="5"/>
        <v>-8.0323558840779078E-3</v>
      </c>
      <c r="X20" s="26">
        <f>(SUMIFS(INDEX('STN tabela 1.1.'!$A$4:$KR$164,MATCH(Dados!C$2,'STN tabela 1.1.'!$A$4:$A$164,0),),'STN tabela 1.1.'!$A$6:$KR$6,$B20)-SUMIFS(INDEX('STN tabela 1.1.'!$A$4:$KR$164,MATCH(Dados!C$2,'STN tabela 1.1.'!$A$4:$A$164,0),),'STN tabela 1.1.'!$A$6:$KR$6,$B19))/$K20</f>
        <v>1.8048082347356286E-2</v>
      </c>
      <c r="Y20" s="26">
        <f>-(SUMIFS(INDEX('STN tabela 1.1.'!$A$4:$KR$164,MATCH(Dados!E$2,'STN tabela 1.1.'!$A$4:$A$164,0),),'STN tabela 1.1.'!$A$6:$KR$6,$B20)-SUMIFS(INDEX('STN tabela 1.1.'!$A$4:$KR$164,MATCH(Dados!E$2,'STN tabela 1.1.'!$A$4:$A$164,0),),'STN tabela 1.1.'!$A$6:$KR$6,$B19))/$K20</f>
        <v>-2.0455065301115009E-2</v>
      </c>
      <c r="Z20" s="26">
        <f>-((SUMIFS(INDEX('STN tabela 1.1.'!$A$4:$KR$164,MATCH(Dados!F$2,'STN tabela 1.1.'!$A$4:$A$164,0),),'STN tabela 1.1.'!$A$6:$KR$6,$B20)-SUMIFS(INDEX('STN tabela 1.1.'!$A$4:$KR$164,MATCH(Dados!H$2,'STN tabela 1.1.'!$A$4:$A$164,0),),'STN tabela 1.1.'!$A$6:$KR$6,$B20))-(SUMIFS(INDEX('STN tabela 1.1.'!$A$4:$KR$164,MATCH(Dados!F$2,'STN tabela 1.1.'!$A$4:$A$164,0),),'STN tabela 1.1.'!$A$6:$KR$6,$B19)-SUMIFS(INDEX('STN tabela 1.1.'!$A$4:$KR$164,MATCH(Dados!H$2,'STN tabela 1.1.'!$A$4:$A$164,0),),'STN tabela 1.1.'!$A$6:$KR$6,$B19)))/$K20</f>
        <v>-6.8565853158956795E-3</v>
      </c>
      <c r="AA20" s="30">
        <f>-((T20+U20*T20)/(1+T20+U20+T20*U20))*SUMIFS(INDEX('STN tabela 1.1.'!$A$4:$KR$164,MATCH(Dados!H$2,'STN tabela 1.1.'!$A$4:$A$164,0),),'STN tabela 1.1.'!$A$6:$KR$6,$B19)/$K19</f>
        <v>8.6192534483563415E-4</v>
      </c>
      <c r="AB20" s="30">
        <f>-((U20)/(1+T20+U20+T20*U20))*SUMIFS(INDEX('STN tabela 1.1.'!$A$4:$KR$164,MATCH(Dados!H$2,'STN tabela 1.1.'!$A$4:$A$164,0),),'STN tabela 1.1.'!$A$6:$KR$6,$B19)/$K19</f>
        <v>3.6928704074086206E-4</v>
      </c>
      <c r="AC20" s="24">
        <f t="shared" si="10"/>
        <v>0</v>
      </c>
      <c r="AE20" s="30">
        <f t="shared" si="9"/>
        <v>-8.8942812289135413E-3</v>
      </c>
    </row>
    <row r="21" spans="2:31" x14ac:dyDescent="0.2">
      <c r="B21" s="19">
        <f t="shared" si="7"/>
        <v>2014</v>
      </c>
      <c r="C21" s="22">
        <f>SUMIFS(INDEX('STN tabela 1.1.'!$A$4:$KR$164,MATCH(Dados!C$2,'STN tabela 1.1.'!$A$4:$A$164,0),),'STN tabela 1.1.'!$A$6:$KR$6,$B21)/$K21-D21</f>
        <v>0.17703710795801075</v>
      </c>
      <c r="D21" s="22"/>
      <c r="E21" s="22">
        <f>-SUMIFS(INDEX('STN tabela 1.1.'!$A$4:$KR$164,MATCH(Dados!E$2,'STN tabela 1.1.'!$A$4:$A$164,0),),'STN tabela 1.1.'!$A$6:$KR$6,$B21)/$K21</f>
        <v>-0.1811008474049314</v>
      </c>
      <c r="F21" s="22">
        <f>SUMIFS(INDEX('STN tabela 1.1.'!$A$4:$KR$164,MATCH(Dados!F$2,'STN tabela 1.1.'!$A$4:$A$164,0),),'STN tabela 1.1.'!$A$6:$KR$6,$B21)/$K21</f>
        <v>-4.063739446920657E-3</v>
      </c>
      <c r="G21" s="22">
        <f t="shared" si="1"/>
        <v>-4.2927856347671184E-2</v>
      </c>
      <c r="H21" s="22">
        <f>SUMIFS(INDEX('STN tabela 1.1.'!$A$4:$KR$164,MATCH(Dados!H$2,'STN tabela 1.1.'!$A$4:$A$164,0),),'STN tabela 1.1.'!$A$6:$KR$6,$B21)/$K21</f>
        <v>-4.6991595794591841E-2</v>
      </c>
      <c r="J21" s="27">
        <f>SUMIFS(IBGE!$C:$C,IBGE!$A:$A,$B21)</f>
        <v>1237379.25</v>
      </c>
      <c r="K21" s="27">
        <f>SUMIFS(IBGE!$G:$G,IBGE!$A:$A,$B21)</f>
        <v>5778520.9212501105</v>
      </c>
      <c r="L21" s="29">
        <f t="shared" si="0"/>
        <v>466.99675311753532</v>
      </c>
      <c r="N21" s="22">
        <f>SUMIFS(INDEX('STN tabela 1.1.'!$A$4:$KR$164,MATCH(Dados!N$2,'STN tabela 1.1.'!$A$4:$A$164,0),),'STN tabela 1.1.'!$A$6:$KR$6,$B21)/$K21</f>
        <v>0.1811008474049314</v>
      </c>
      <c r="O21" s="22">
        <f t="shared" si="2"/>
        <v>7.4399375480362323E-2</v>
      </c>
      <c r="P21" s="22">
        <f>SUMIFS(INDEX('STN tabela 1.1.'!$A$4:$KR$164,MATCH(Dados!P$2,'STN tabela 1.1.'!$A$4:$A$164,0),),'STN tabela 1.1.'!$A$6:$KR$6,$B21)/$K21</f>
        <v>6.8218364886956789E-2</v>
      </c>
      <c r="Q21" s="22">
        <f>SUMIFS(INDEX('STN tabela 1.1.'!$A$4:$KR$164,MATCH(Dados!Q$2,'STN tabela 1.1.'!$A$4:$A$164,0),),'STN tabela 1.1.'!$A$6:$KR$6,$B21)/$K21</f>
        <v>3.8483107037612291E-2</v>
      </c>
      <c r="R21" s="22">
        <f t="shared" si="8"/>
        <v>1.2280256137532641E-3</v>
      </c>
      <c r="T21" s="22">
        <f t="shared" si="3"/>
        <v>7.8529106122889658E-2</v>
      </c>
      <c r="U21" s="22">
        <f t="shared" si="4"/>
        <v>5.2430470098738802E-3</v>
      </c>
      <c r="W21" s="26">
        <f t="shared" si="5"/>
        <v>-2.6248936107543384E-2</v>
      </c>
      <c r="X21" s="26">
        <f>(SUMIFS(INDEX('STN tabela 1.1.'!$A$4:$KR$164,MATCH(Dados!C$2,'STN tabela 1.1.'!$A$4:$A$164,0),),'STN tabela 1.1.'!$A$6:$KR$6,$B21)-SUMIFS(INDEX('STN tabela 1.1.'!$A$4:$KR$164,MATCH(Dados!C$2,'STN tabela 1.1.'!$A$4:$A$164,0),),'STN tabela 1.1.'!$A$6:$KR$6,$B20))/$K21</f>
        <v>4.4863304752874623E-3</v>
      </c>
      <c r="Y21" s="26">
        <f>-(SUMIFS(INDEX('STN tabela 1.1.'!$A$4:$KR$164,MATCH(Dados!E$2,'STN tabela 1.1.'!$A$4:$A$164,0),),'STN tabela 1.1.'!$A$6:$KR$6,$B21)-SUMIFS(INDEX('STN tabela 1.1.'!$A$4:$KR$164,MATCH(Dados!E$2,'STN tabela 1.1.'!$A$4:$A$164,0),),'STN tabela 1.1.'!$A$6:$KR$6,$B20))/$K21</f>
        <v>-2.1037546543843738E-2</v>
      </c>
      <c r="Z21" s="26">
        <f>-((SUMIFS(INDEX('STN tabela 1.1.'!$A$4:$KR$164,MATCH(Dados!F$2,'STN tabela 1.1.'!$A$4:$A$164,0),),'STN tabela 1.1.'!$A$6:$KR$6,$B21)-SUMIFS(INDEX('STN tabela 1.1.'!$A$4:$KR$164,MATCH(Dados!H$2,'STN tabela 1.1.'!$A$4:$A$164,0),),'STN tabela 1.1.'!$A$6:$KR$6,$B21))-(SUMIFS(INDEX('STN tabela 1.1.'!$A$4:$KR$164,MATCH(Dados!F$2,'STN tabela 1.1.'!$A$4:$A$164,0),),'STN tabela 1.1.'!$A$6:$KR$6,$B20)-SUMIFS(INDEX('STN tabela 1.1.'!$A$4:$KR$164,MATCH(Dados!H$2,'STN tabela 1.1.'!$A$4:$A$164,0),),'STN tabela 1.1.'!$A$6:$KR$6,$B20)))/$K21</f>
        <v>-1.1308330287365271E-2</v>
      </c>
      <c r="AA21" s="30">
        <f>-((T21+U21*T21)/(1+T21+U21+T21*U21))*SUMIFS(INDEX('STN tabela 1.1.'!$A$4:$KR$164,MATCH(Dados!H$2,'STN tabela 1.1.'!$A$4:$A$164,0),),'STN tabela 1.1.'!$A$6:$KR$6,$B20)/$K20</f>
        <v>1.5103000137759964E-3</v>
      </c>
      <c r="AB21" s="30">
        <f>-((U21)/(1+T21+U21+T21*U21))*SUMIFS(INDEX('STN tabela 1.1.'!$A$4:$KR$164,MATCH(Dados!H$2,'STN tabela 1.1.'!$A$4:$A$164,0),),'STN tabela 1.1.'!$A$6:$KR$6,$B20)/$K20</f>
        <v>1.0031023460217946E-4</v>
      </c>
      <c r="AC21" s="24">
        <f t="shared" si="10"/>
        <v>0</v>
      </c>
      <c r="AE21" s="30">
        <f t="shared" si="9"/>
        <v>-2.7759236121319381E-2</v>
      </c>
    </row>
    <row r="22" spans="2:31" x14ac:dyDescent="0.2">
      <c r="B22" s="19">
        <f t="shared" si="7"/>
        <v>2015</v>
      </c>
      <c r="C22" s="22">
        <f>SUMIFS(INDEX('STN tabela 1.1.'!$A$4:$KR$164,MATCH(Dados!C$2,'STN tabela 1.1.'!$A$4:$A$164,0),),'STN tabela 1.1.'!$A$6:$KR$6,$B22)/$K22-D22</f>
        <v>0.17418249211501993</v>
      </c>
      <c r="D22" s="22"/>
      <c r="E22" s="22">
        <f>-SUMIFS(INDEX('STN tabela 1.1.'!$A$4:$KR$164,MATCH(Dados!E$2,'STN tabela 1.1.'!$A$4:$A$164,0),),'STN tabela 1.1.'!$A$6:$KR$6,$B22)/$K22</f>
        <v>-0.19427918654531018</v>
      </c>
      <c r="F22" s="22">
        <f>SUMIFS(INDEX('STN tabela 1.1.'!$A$4:$KR$164,MATCH(Dados!F$2,'STN tabela 1.1.'!$A$4:$A$164,0),),'STN tabela 1.1.'!$A$6:$KR$6,$B22)/$K22</f>
        <v>-2.0096694430290246E-2</v>
      </c>
      <c r="G22" s="22">
        <f t="shared" si="1"/>
        <v>-6.5608036948091447E-2</v>
      </c>
      <c r="H22" s="22">
        <f>SUMIFS(INDEX('STN tabela 1.1.'!$A$4:$KR$164,MATCH(Dados!H$2,'STN tabela 1.1.'!$A$4:$A$164,0),),'STN tabela 1.1.'!$A$6:$KR$6,$B22)/$K22</f>
        <v>-8.5704731378381693E-2</v>
      </c>
      <c r="J22" s="27">
        <f>SUMIFS(IBGE!$C:$C,IBGE!$A:$A,$B22)</f>
        <v>1193625.32</v>
      </c>
      <c r="K22" s="27">
        <f>SUMIFS(IBGE!$G:$G,IBGE!$A:$A,$B22)</f>
        <v>5996121.7475799201</v>
      </c>
      <c r="L22" s="29">
        <f t="shared" si="0"/>
        <v>502.34538821444568</v>
      </c>
      <c r="N22" s="22">
        <f>SUMIFS(INDEX('STN tabela 1.1.'!$A$4:$KR$164,MATCH(Dados!N$2,'STN tabela 1.1.'!$A$4:$A$164,0),),'STN tabela 1.1.'!$A$6:$KR$6,$B22)/$K22</f>
        <v>0.19427918654531018</v>
      </c>
      <c r="O22" s="22">
        <f t="shared" si="2"/>
        <v>8.1774945902825025E-2</v>
      </c>
      <c r="P22" s="22">
        <f>SUMIFS(INDEX('STN tabela 1.1.'!$A$4:$KR$164,MATCH(Dados!P$2,'STN tabela 1.1.'!$A$4:$A$164,0),),'STN tabela 1.1.'!$A$6:$KR$6,$B22)/$K22</f>
        <v>7.2728693362570443E-2</v>
      </c>
      <c r="Q22" s="22">
        <f>SUMIFS(INDEX('STN tabela 1.1.'!$A$4:$KR$164,MATCH(Dados!Q$2,'STN tabela 1.1.'!$A$4:$A$164,0),),'STN tabela 1.1.'!$A$6:$KR$6,$B22)/$K22</f>
        <v>3.9775547279914718E-2</v>
      </c>
      <c r="R22" s="22">
        <f t="shared" si="8"/>
        <v>5.8027687179160736E-3</v>
      </c>
      <c r="T22" s="22">
        <f t="shared" si="3"/>
        <v>7.5693535042659521E-2</v>
      </c>
      <c r="U22" s="22">
        <f t="shared" si="4"/>
        <v>-3.5360161405648238E-2</v>
      </c>
      <c r="W22" s="26">
        <f t="shared" si="5"/>
        <v>-3.8713135583789852E-2</v>
      </c>
      <c r="X22" s="26">
        <f>(SUMIFS(INDEX('STN tabela 1.1.'!$A$4:$KR$164,MATCH(Dados!C$2,'STN tabela 1.1.'!$A$4:$A$164,0),),'STN tabela 1.1.'!$A$6:$KR$6,$B22)-SUMIFS(INDEX('STN tabela 1.1.'!$A$4:$KR$164,MATCH(Dados!C$2,'STN tabela 1.1.'!$A$4:$A$164,0),),'STN tabela 1.1.'!$A$6:$KR$6,$B21))/$K22</f>
        <v>3.5701071036790279E-3</v>
      </c>
      <c r="Y22" s="26">
        <f>-(SUMIFS(INDEX('STN tabela 1.1.'!$A$4:$KR$164,MATCH(Dados!E$2,'STN tabela 1.1.'!$A$4:$A$164,0),),'STN tabela 1.1.'!$A$6:$KR$6,$B22)-SUMIFS(INDEX('STN tabela 1.1.'!$A$4:$KR$164,MATCH(Dados!E$2,'STN tabela 1.1.'!$A$4:$A$164,0),),'STN tabela 1.1.'!$A$6:$KR$6,$B21))/$K22</f>
        <v>-1.9750536254329466E-2</v>
      </c>
      <c r="Z22" s="26">
        <f>-((SUMIFS(INDEX('STN tabela 1.1.'!$A$4:$KR$164,MATCH(Dados!F$2,'STN tabela 1.1.'!$A$4:$A$164,0),),'STN tabela 1.1.'!$A$6:$KR$6,$B22)-SUMIFS(INDEX('STN tabela 1.1.'!$A$4:$KR$164,MATCH(Dados!H$2,'STN tabela 1.1.'!$A$4:$A$164,0),),'STN tabela 1.1.'!$A$6:$KR$6,$B22))-(SUMIFS(INDEX('STN tabela 1.1.'!$A$4:$KR$164,MATCH(Dados!F$2,'STN tabela 1.1.'!$A$4:$A$164,0),),'STN tabela 1.1.'!$A$6:$KR$6,$B21)-SUMIFS(INDEX('STN tabela 1.1.'!$A$4:$KR$164,MATCH(Dados!H$2,'STN tabela 1.1.'!$A$4:$A$164,0),),'STN tabela 1.1.'!$A$6:$KR$6,$B21)))/$K22</f>
        <v>-2.4238043733801569E-2</v>
      </c>
      <c r="AA22" s="30">
        <f>-((T22+U22*T22)/(1+T22+U22+T22*U22))*SUMIFS(INDEX('STN tabela 1.1.'!$A$4:$KR$164,MATCH(Dados!H$2,'STN tabela 1.1.'!$A$4:$A$164,0),),'STN tabela 1.1.'!$A$6:$KR$6,$B21)/$K21</f>
        <v>3.3066667104654198E-3</v>
      </c>
      <c r="AB22" s="30">
        <f>-((U22)/(1+T22+U22+T22*U22))*SUMIFS(INDEX('STN tabela 1.1.'!$A$4:$KR$164,MATCH(Dados!H$2,'STN tabela 1.1.'!$A$4:$A$164,0),),'STN tabela 1.1.'!$A$6:$KR$6,$B21)/$K21</f>
        <v>-1.6013294098032619E-3</v>
      </c>
      <c r="AC22" s="24">
        <f t="shared" si="10"/>
        <v>0</v>
      </c>
      <c r="AE22" s="30">
        <f t="shared" si="9"/>
        <v>-4.2019802294255275E-2</v>
      </c>
    </row>
    <row r="23" spans="2:31" x14ac:dyDescent="0.2">
      <c r="B23" s="19">
        <f t="shared" si="7"/>
        <v>2016</v>
      </c>
      <c r="C23" s="22">
        <f>SUMIFS(INDEX('STN tabela 1.1.'!$A$4:$KR$164,MATCH(Dados!C$2,'STN tabela 1.1.'!$A$4:$A$164,0),),'STN tabela 1.1.'!$A$6:$KR$6,$B23)/$K23-D23</f>
        <v>0.17374320069233093</v>
      </c>
      <c r="D23" s="22"/>
      <c r="E23" s="22">
        <f>-SUMIFS(INDEX('STN tabela 1.1.'!$A$4:$KR$164,MATCH(Dados!E$2,'STN tabela 1.1.'!$A$4:$A$164,0),),'STN tabela 1.1.'!$A$6:$KR$6,$B23)/$K23</f>
        <v>-0.19947018445678671</v>
      </c>
      <c r="F23" s="22">
        <f>SUMIFS(INDEX('STN tabela 1.1.'!$A$4:$KR$164,MATCH(Dados!F$2,'STN tabela 1.1.'!$A$4:$A$164,0),),'STN tabela 1.1.'!$A$6:$KR$6,$B23)/$K23</f>
        <v>-2.5726983764455785E-2</v>
      </c>
      <c r="G23" s="22">
        <f t="shared" si="1"/>
        <v>-5.04982121590795E-2</v>
      </c>
      <c r="H23" s="22">
        <f>SUMIFS(INDEX('STN tabela 1.1.'!$A$4:$KR$164,MATCH(Dados!H$2,'STN tabela 1.1.'!$A$4:$A$164,0),),'STN tabela 1.1.'!$A$6:$KR$6,$B23)/$K23</f>
        <v>-7.6225195923535286E-2</v>
      </c>
      <c r="J23" s="27">
        <f>SUMIFS(IBGE!$C:$C,IBGE!$A:$A,$B23)</f>
        <v>1151748.1600000001</v>
      </c>
      <c r="K23" s="27">
        <f>SUMIFS(IBGE!$G:$G,IBGE!$A:$A,$B23)</f>
        <v>6268734.2749738302</v>
      </c>
      <c r="L23" s="29">
        <f t="shared" si="0"/>
        <v>544.27994701322802</v>
      </c>
      <c r="N23" s="22">
        <f>SUMIFS(INDEX('STN tabela 1.1.'!$A$4:$KR$164,MATCH(Dados!N$2,'STN tabela 1.1.'!$A$4:$A$164,0),),'STN tabela 1.1.'!$A$6:$KR$6,$B23)/$K23</f>
        <v>0.19947018445678671</v>
      </c>
      <c r="O23" s="22">
        <f t="shared" si="2"/>
        <v>7.7317437819880236E-2</v>
      </c>
      <c r="P23" s="22">
        <f>SUMIFS(INDEX('STN tabela 1.1.'!$A$4:$KR$164,MATCH(Dados!P$2,'STN tabela 1.1.'!$A$4:$A$164,0),),'STN tabela 1.1.'!$A$6:$KR$6,$B23)/$K23</f>
        <v>8.1016558356445903E-2</v>
      </c>
      <c r="Q23" s="22">
        <f>SUMIFS(INDEX('STN tabela 1.1.'!$A$4:$KR$164,MATCH(Dados!Q$2,'STN tabela 1.1.'!$A$4:$A$164,0),),'STN tabela 1.1.'!$A$6:$KR$6,$B23)/$K23</f>
        <v>4.1136188280460576E-2</v>
      </c>
      <c r="R23" s="22">
        <f t="shared" si="8"/>
        <v>9.6485059944213247E-3</v>
      </c>
      <c r="T23" s="22">
        <f t="shared" si="3"/>
        <v>8.347754310602129E-2</v>
      </c>
      <c r="U23" s="22">
        <f t="shared" si="4"/>
        <v>-3.5084007768869996E-2</v>
      </c>
      <c r="W23" s="26">
        <f t="shared" si="5"/>
        <v>9.4795354548464078E-3</v>
      </c>
      <c r="X23" s="26">
        <f>(SUMIFS(INDEX('STN tabela 1.1.'!$A$4:$KR$164,MATCH(Dados!C$2,'STN tabela 1.1.'!$A$4:$A$164,0),),'STN tabela 1.1.'!$A$6:$KR$6,$B23)-SUMIFS(INDEX('STN tabela 1.1.'!$A$4:$KR$164,MATCH(Dados!C$2,'STN tabela 1.1.'!$A$4:$A$164,0),),'STN tabela 1.1.'!$A$6:$KR$6,$B22))/$K23</f>
        <v>7.135495977825531E-3</v>
      </c>
      <c r="Y23" s="26">
        <f>-(SUMIFS(INDEX('STN tabela 1.1.'!$A$4:$KR$164,MATCH(Dados!E$2,'STN tabela 1.1.'!$A$4:$A$164,0),),'STN tabela 1.1.'!$A$6:$KR$6,$B23)-SUMIFS(INDEX('STN tabela 1.1.'!$A$4:$KR$164,MATCH(Dados!E$2,'STN tabela 1.1.'!$A$4:$A$164,0),),'STN tabela 1.1.'!$A$6:$KR$6,$B22))/$K23</f>
        <v>-1.3639743342526257E-2</v>
      </c>
      <c r="Z23" s="26">
        <f>-((SUMIFS(INDEX('STN tabela 1.1.'!$A$4:$KR$164,MATCH(Dados!F$2,'STN tabela 1.1.'!$A$4:$A$164,0),),'STN tabela 1.1.'!$A$6:$KR$6,$B23)-SUMIFS(INDEX('STN tabela 1.1.'!$A$4:$KR$164,MATCH(Dados!H$2,'STN tabela 1.1.'!$A$4:$A$164,0),),'STN tabela 1.1.'!$A$6:$KR$6,$B23))-(SUMIFS(INDEX('STN tabela 1.1.'!$A$4:$KR$164,MATCH(Dados!F$2,'STN tabela 1.1.'!$A$4:$A$164,0),),'STN tabela 1.1.'!$A$6:$KR$6,$B22)-SUMIFS(INDEX('STN tabela 1.1.'!$A$4:$KR$164,MATCH(Dados!H$2,'STN tabela 1.1.'!$A$4:$A$164,0),),'STN tabela 1.1.'!$A$6:$KR$6,$B22)))/$K23</f>
        <v>1.2256685385548095E-2</v>
      </c>
      <c r="AA23" s="30">
        <f>-((T23+U23*T23)/(1+T23+U23+T23*U23))*SUMIFS(INDEX('STN tabela 1.1.'!$A$4:$KR$164,MATCH(Dados!H$2,'STN tabela 1.1.'!$A$4:$A$164,0),),'STN tabela 1.1.'!$A$6:$KR$6,$B22)/$K22</f>
        <v>6.6032013801773396E-3</v>
      </c>
      <c r="AB23" s="30">
        <f>-((U23)/(1+T23+U23+T23*U23))*SUMIFS(INDEX('STN tabela 1.1.'!$A$4:$KR$164,MATCH(Dados!H$2,'STN tabela 1.1.'!$A$4:$A$164,0),),'STN tabela 1.1.'!$A$6:$KR$6,$B22)/$K22</f>
        <v>-2.8761039461783016E-3</v>
      </c>
      <c r="AC23" s="24">
        <f t="shared" si="10"/>
        <v>0</v>
      </c>
      <c r="AE23" s="30">
        <f t="shared" si="9"/>
        <v>2.8763340746690682E-3</v>
      </c>
    </row>
    <row r="24" spans="2:31" x14ac:dyDescent="0.2">
      <c r="B24" s="19">
        <f t="shared" si="7"/>
        <v>2017</v>
      </c>
      <c r="C24" s="22">
        <f>SUMIFS(INDEX('STN tabela 1.1.'!$A$4:$KR$164,MATCH(Dados!C$2,'STN tabela 1.1.'!$A$4:$A$164,0),),'STN tabela 1.1.'!$A$6:$KR$6,$B24)/$K24-D24</f>
        <v>0.17544737264347124</v>
      </c>
      <c r="D24" s="22"/>
      <c r="E24" s="22">
        <f>-SUMIFS(INDEX('STN tabela 1.1.'!$A$4:$KR$164,MATCH(Dados!E$2,'STN tabela 1.1.'!$A$4:$A$164,0),),'STN tabela 1.1.'!$A$6:$KR$6,$B24)/$K24</f>
        <v>-0.1943178091978098</v>
      </c>
      <c r="F24" s="22">
        <f>SUMIFS(INDEX('STN tabela 1.1.'!$A$4:$KR$164,MATCH(Dados!F$2,'STN tabela 1.1.'!$A$4:$A$164,0),),'STN tabela 1.1.'!$A$6:$KR$6,$B24)/$K24</f>
        <v>-1.8870436554338534E-2</v>
      </c>
      <c r="G24" s="22">
        <f t="shared" si="1"/>
        <v>-5.0886700786570788E-2</v>
      </c>
      <c r="H24" s="22">
        <f>SUMIFS(INDEX('STN tabela 1.1.'!$A$4:$KR$164,MATCH(Dados!H$2,'STN tabela 1.1.'!$A$4:$A$164,0),),'STN tabela 1.1.'!$A$6:$KR$6,$B24)/$K24</f>
        <v>-6.9757137340909325E-2</v>
      </c>
      <c r="J24" s="27">
        <f>SUMIFS(IBGE!$C:$C,IBGE!$A:$A,$B24)</f>
        <v>1170427.6000000001</v>
      </c>
      <c r="K24" s="27">
        <f>SUMIFS(IBGE!$G:$G,IBGE!$A:$A,$B24)</f>
        <v>6584982.0843753805</v>
      </c>
      <c r="L24" s="29">
        <f t="shared" si="0"/>
        <v>562.61336321660394</v>
      </c>
      <c r="N24" s="22">
        <f>SUMIFS(INDEX('STN tabela 1.1.'!$A$4:$KR$164,MATCH(Dados!N$2,'STN tabela 1.1.'!$A$4:$A$164,0),),'STN tabela 1.1.'!$A$6:$KR$6,$B24)/$K24</f>
        <v>0.1943178091978098</v>
      </c>
      <c r="O24" s="22">
        <f t="shared" si="2"/>
        <v>6.6561056724760453E-2</v>
      </c>
      <c r="P24" s="22">
        <f>SUMIFS(INDEX('STN tabela 1.1.'!$A$4:$KR$164,MATCH(Dados!P$2,'STN tabela 1.1.'!$A$4:$A$164,0),),'STN tabela 1.1.'!$A$6:$KR$6,$B24)/$K24</f>
        <v>8.4622071887680256E-2</v>
      </c>
      <c r="Q24" s="22">
        <f>SUMIFS(INDEX('STN tabela 1.1.'!$A$4:$KR$164,MATCH(Dados!Q$2,'STN tabela 1.1.'!$A$4:$A$164,0),),'STN tabela 1.1.'!$A$6:$KR$6,$B24)/$K24</f>
        <v>4.3134680585369088E-2</v>
      </c>
      <c r="R24" s="22">
        <f t="shared" si="8"/>
        <v>5.6040058361428724E-3</v>
      </c>
      <c r="T24" s="22">
        <f t="shared" si="3"/>
        <v>3.3683798758307626E-2</v>
      </c>
      <c r="U24" s="22">
        <f t="shared" si="4"/>
        <v>1.6218337175376796E-2</v>
      </c>
      <c r="W24" s="26">
        <f t="shared" si="5"/>
        <v>6.4680585826259601E-3</v>
      </c>
      <c r="X24" s="26">
        <f>(SUMIFS(INDEX('STN tabela 1.1.'!$A$4:$KR$164,MATCH(Dados!C$2,'STN tabela 1.1.'!$A$4:$A$164,0),),'STN tabela 1.1.'!$A$6:$KR$6,$B24)-SUMIFS(INDEX('STN tabela 1.1.'!$A$4:$KR$164,MATCH(Dados!C$2,'STN tabela 1.1.'!$A$4:$A$164,0),),'STN tabela 1.1.'!$A$6:$KR$6,$B23))/$K24</f>
        <v>1.0048295885469226E-2</v>
      </c>
      <c r="Y24" s="26">
        <f>-(SUMIFS(INDEX('STN tabela 1.1.'!$A$4:$KR$164,MATCH(Dados!E$2,'STN tabela 1.1.'!$A$4:$A$164,0),),'STN tabela 1.1.'!$A$6:$KR$6,$B24)-SUMIFS(INDEX('STN tabela 1.1.'!$A$4:$KR$164,MATCH(Dados!E$2,'STN tabela 1.1.'!$A$4:$A$164,0),),'STN tabela 1.1.'!$A$6:$KR$6,$B23))/$K24</f>
        <v>-4.4273028733388684E-3</v>
      </c>
      <c r="Z24" s="26">
        <f>-((SUMIFS(INDEX('STN tabela 1.1.'!$A$4:$KR$164,MATCH(Dados!F$2,'STN tabela 1.1.'!$A$4:$A$164,0),),'STN tabela 1.1.'!$A$6:$KR$6,$B24)-SUMIFS(INDEX('STN tabela 1.1.'!$A$4:$KR$164,MATCH(Dados!H$2,'STN tabela 1.1.'!$A$4:$A$164,0),),'STN tabela 1.1.'!$A$6:$KR$6,$B24))-(SUMIFS(INDEX('STN tabela 1.1.'!$A$4:$KR$164,MATCH(Dados!F$2,'STN tabela 1.1.'!$A$4:$A$164,0),),'STN tabela 1.1.'!$A$6:$KR$6,$B23)-SUMIFS(INDEX('STN tabela 1.1.'!$A$4:$KR$164,MATCH(Dados!H$2,'STN tabela 1.1.'!$A$4:$A$164,0),),'STN tabela 1.1.'!$A$6:$KR$6,$B23)))/$K24</f>
        <v>-2.8136962847598776E-3</v>
      </c>
      <c r="AA24" s="30">
        <f>-((T24+U24*T24)/(1+T24+U24+T24*U24))*SUMIFS(INDEX('STN tabela 1.1.'!$A$4:$KR$164,MATCH(Dados!H$2,'STN tabela 1.1.'!$A$4:$A$164,0),),'STN tabela 1.1.'!$A$6:$KR$6,$B23)/$K23</f>
        <v>2.4838873965957074E-3</v>
      </c>
      <c r="AB24" s="30">
        <f>-((U24)/(1+T24+U24+T24*U24))*SUMIFS(INDEX('STN tabela 1.1.'!$A$4:$KR$164,MATCH(Dados!H$2,'STN tabela 1.1.'!$A$4:$A$164,0),),'STN tabela 1.1.'!$A$6:$KR$6,$B23)/$K23</f>
        <v>1.1768744586597611E-3</v>
      </c>
      <c r="AC24" s="24">
        <f t="shared" si="10"/>
        <v>1.214306433183765E-17</v>
      </c>
      <c r="AE24" s="30">
        <f t="shared" si="9"/>
        <v>3.9841711860302527E-3</v>
      </c>
    </row>
    <row r="25" spans="2:31" x14ac:dyDescent="0.2">
      <c r="B25" s="19">
        <f t="shared" si="7"/>
        <v>2018</v>
      </c>
      <c r="C25" s="22">
        <f>SUMIFS(INDEX('STN tabela 1.1.'!$A$4:$KR$164,MATCH(Dados!C$2,'STN tabela 1.1.'!$A$4:$A$164,0),),'STN tabela 1.1.'!$A$6:$KR$6,$B25)/$K25-D25</f>
        <v>0.17595396778313771</v>
      </c>
      <c r="D25" s="22"/>
      <c r="E25" s="22">
        <f>-SUMIFS(INDEX('STN tabela 1.1.'!$A$4:$KR$164,MATCH(Dados!E$2,'STN tabela 1.1.'!$A$4:$A$164,0),),'STN tabela 1.1.'!$A$6:$KR$6,$B25)/$K25</f>
        <v>-0.19312010554602546</v>
      </c>
      <c r="F25" s="22">
        <f>SUMIFS(INDEX('STN tabela 1.1.'!$A$4:$KR$164,MATCH(Dados!F$2,'STN tabela 1.1.'!$A$4:$A$164,0),),'STN tabela 1.1.'!$A$6:$KR$6,$B25)/$K25</f>
        <v>-1.7166137762887741E-2</v>
      </c>
      <c r="G25" s="22">
        <f t="shared" si="1"/>
        <v>-4.3729236395627535E-2</v>
      </c>
      <c r="H25" s="22">
        <f>SUMIFS(INDEX('STN tabela 1.1.'!$A$4:$KR$164,MATCH(Dados!H$2,'STN tabela 1.1.'!$A$4:$A$164,0),),'STN tabela 1.1.'!$A$6:$KR$6,$B25)/$K25</f>
        <v>-6.0895374158515272E-2</v>
      </c>
      <c r="J25" s="27">
        <f>SUMIFS(IBGE!$C:$C,IBGE!$A:$A,$B25)</f>
        <v>1190194.9700000002</v>
      </c>
      <c r="K25" s="27">
        <f>SUMIFS(IBGE!$G:$G,IBGE!$A:$A,$B25)</f>
        <v>7003397.2728827</v>
      </c>
      <c r="L25" s="29">
        <f t="shared" si="0"/>
        <v>588.42437158700966</v>
      </c>
      <c r="N25" s="22">
        <f>SUMIFS(INDEX('STN tabela 1.1.'!$A$4:$KR$164,MATCH(Dados!N$2,'STN tabela 1.1.'!$A$4:$A$164,0),),'STN tabela 1.1.'!$A$6:$KR$6,$B25)/$K25</f>
        <v>0.19312010554602546</v>
      </c>
      <c r="O25" s="22">
        <f t="shared" si="2"/>
        <v>6.6838585995683236E-2</v>
      </c>
      <c r="P25" s="22">
        <f>SUMIFS(INDEX('STN tabela 1.1.'!$A$4:$KR$164,MATCH(Dados!P$2,'STN tabela 1.1.'!$A$4:$A$164,0),),'STN tabela 1.1.'!$A$6:$KR$6,$B25)/$K25</f>
        <v>8.3727757977530529E-2</v>
      </c>
      <c r="Q25" s="22">
        <f>SUMIFS(INDEX('STN tabela 1.1.'!$A$4:$KR$164,MATCH(Dados!Q$2,'STN tabela 1.1.'!$A$4:$A$164,0),),'STN tabela 1.1.'!$A$6:$KR$6,$B25)/$K25</f>
        <v>4.2553761572811682E-2</v>
      </c>
      <c r="R25" s="22">
        <f t="shared" si="8"/>
        <v>-1.4752329227071259E-3</v>
      </c>
      <c r="T25" s="22">
        <f t="shared" si="3"/>
        <v>4.5876991301517567E-2</v>
      </c>
      <c r="U25" s="22">
        <f t="shared" si="4"/>
        <v>1.6889015604211854E-2</v>
      </c>
      <c r="W25" s="26">
        <f t="shared" si="5"/>
        <v>8.8617631823940529E-3</v>
      </c>
      <c r="X25" s="26">
        <f>(SUMIFS(INDEX('STN tabela 1.1.'!$A$4:$KR$164,MATCH(Dados!C$2,'STN tabela 1.1.'!$A$4:$A$164,0),),'STN tabela 1.1.'!$A$6:$KR$6,$B25)-SUMIFS(INDEX('STN tabela 1.1.'!$A$4:$KR$164,MATCH(Dados!C$2,'STN tabela 1.1.'!$A$4:$A$164,0),),'STN tabela 1.1.'!$A$6:$KR$6,$B24))/$K25</f>
        <v>1.0988628735272465E-2</v>
      </c>
      <c r="Y25" s="26">
        <f>-(SUMIFS(INDEX('STN tabela 1.1.'!$A$4:$KR$164,MATCH(Dados!E$2,'STN tabela 1.1.'!$A$4:$A$164,0),),'STN tabela 1.1.'!$A$6:$KR$6,$B25)-SUMIFS(INDEX('STN tabela 1.1.'!$A$4:$KR$164,MATCH(Dados!E$2,'STN tabela 1.1.'!$A$4:$A$164,0),),'STN tabela 1.1.'!$A$6:$KR$6,$B24))/$K25</f>
        <v>-1.0411736680930686E-2</v>
      </c>
      <c r="Z25" s="26">
        <f>-((SUMIFS(INDEX('STN tabela 1.1.'!$A$4:$KR$164,MATCH(Dados!F$2,'STN tabela 1.1.'!$A$4:$A$164,0),),'STN tabela 1.1.'!$A$6:$KR$6,$B25)-SUMIFS(INDEX('STN tabela 1.1.'!$A$4:$KR$164,MATCH(Dados!H$2,'STN tabela 1.1.'!$A$4:$A$164,0),),'STN tabela 1.1.'!$A$6:$KR$6,$B25))-(SUMIFS(INDEX('STN tabela 1.1.'!$A$4:$KR$164,MATCH(Dados!F$2,'STN tabela 1.1.'!$A$4:$A$164,0),),'STN tabela 1.1.'!$A$6:$KR$6,$B24)-SUMIFS(INDEX('STN tabela 1.1.'!$A$4:$KR$164,MATCH(Dados!H$2,'STN tabela 1.1.'!$A$4:$A$164,0),),'STN tabela 1.1.'!$A$6:$KR$6,$B24)))/$K25</f>
        <v>4.1172586632786641E-3</v>
      </c>
      <c r="AA25" s="30">
        <f>-((T25+U25*T25)/(1+T25+U25+T25*U25))*SUMIFS(INDEX('STN tabela 1.1.'!$A$4:$KR$164,MATCH(Dados!H$2,'STN tabela 1.1.'!$A$4:$A$164,0),),'STN tabela 1.1.'!$A$6:$KR$6,$B24)/$K24</f>
        <v>3.0598699556677201E-3</v>
      </c>
      <c r="AB25" s="30">
        <f>-((U25)/(1+T25+U25+T25*U25))*SUMIFS(INDEX('STN tabela 1.1.'!$A$4:$KR$164,MATCH(Dados!H$2,'STN tabela 1.1.'!$A$4:$A$164,0),),'STN tabela 1.1.'!$A$6:$KR$6,$B24)/$K24</f>
        <v>1.1077425091058975E-3</v>
      </c>
      <c r="AC25" s="24">
        <f t="shared" si="10"/>
        <v>0</v>
      </c>
      <c r="AE25" s="30">
        <f t="shared" si="9"/>
        <v>5.8018932267263328E-3</v>
      </c>
    </row>
    <row r="26" spans="2:31" x14ac:dyDescent="0.2">
      <c r="B26" s="19">
        <f t="shared" si="7"/>
        <v>2019</v>
      </c>
      <c r="C26" s="22">
        <f>SUMIFS(INDEX('STN tabela 1.1.'!$A$4:$KR$164,MATCH(Dados!C$2,'STN tabela 1.1.'!$A$4:$A$164,0),),'STN tabela 1.1.'!$A$6:$KR$6,$B26)/$K26-D26</f>
        <v>0.17088331359049522</v>
      </c>
      <c r="D26" s="22">
        <f>'STN tabela 1.1.'!$JQ$37/Dados!$K26</f>
        <v>1.1461334793311613E-2</v>
      </c>
      <c r="E26" s="22">
        <f>-SUMIFS(INDEX('STN tabela 1.1.'!$A$4:$KR$164,MATCH(Dados!E$2,'STN tabela 1.1.'!$A$4:$A$164,0),),'STN tabela 1.1.'!$A$6:$KR$6,$B26)/$K26</f>
        <v>-0.19521100515008638</v>
      </c>
      <c r="F26" s="22">
        <f>SUMIFS(INDEX('STN tabela 1.1.'!$A$4:$KR$164,MATCH(Dados!F$2,'STN tabela 1.1.'!$A$4:$A$164,0),),'STN tabela 1.1.'!$A$6:$KR$6,$B26)/$K26</f>
        <v>-1.2866356766279516E-2</v>
      </c>
      <c r="G26" s="22">
        <f t="shared" si="1"/>
        <v>-4.1137427648105067E-2</v>
      </c>
      <c r="H26" s="22">
        <f>SUMIFS(INDEX('STN tabela 1.1.'!$A$4:$KR$164,MATCH(Dados!H$2,'STN tabela 1.1.'!$A$4:$A$164,0),),'STN tabela 1.1.'!$A$6:$KR$6,$B26)/$K26</f>
        <v>-5.4003784414384581E-2</v>
      </c>
      <c r="J26" s="27">
        <f>SUMIFS(IBGE!$C:$C,IBGE!$A:$A,$B26)</f>
        <v>1204694.45</v>
      </c>
      <c r="K26" s="27">
        <f>SUMIFS(IBGE!$G:$G,IBGE!$A:$A,$B26)</f>
        <v>7388629.7743861405</v>
      </c>
      <c r="L26" s="29">
        <f t="shared" si="0"/>
        <v>613.31981519348244</v>
      </c>
      <c r="N26" s="22">
        <f>SUMIFS(INDEX('STN tabela 1.1.'!$A$4:$KR$164,MATCH(Dados!N$2,'STN tabela 1.1.'!$A$4:$A$164,0),),'STN tabela 1.1.'!$A$6:$KR$6,$B26)/$K26</f>
        <v>0.19521100515008638</v>
      </c>
      <c r="O26" s="22">
        <f t="shared" si="2"/>
        <v>6.8042949389320734E-2</v>
      </c>
      <c r="P26" s="22">
        <f>SUMIFS(INDEX('STN tabela 1.1.'!$A$4:$KR$164,MATCH(Dados!P$2,'STN tabela 1.1.'!$A$4:$A$164,0),),'STN tabela 1.1.'!$A$6:$KR$6,$B26)/$K26</f>
        <v>8.4793851390173564E-2</v>
      </c>
      <c r="Q26" s="22">
        <f>SUMIFS(INDEX('STN tabela 1.1.'!$A$4:$KR$164,MATCH(Dados!Q$2,'STN tabela 1.1.'!$A$4:$A$164,0),),'STN tabela 1.1.'!$A$6:$KR$6,$B26)/$K26</f>
        <v>4.2374204370592083E-2</v>
      </c>
      <c r="R26" s="22">
        <f t="shared" si="8"/>
        <v>8.8653621042342201E-4</v>
      </c>
      <c r="T26" s="22">
        <f t="shared" si="3"/>
        <v>4.2308654788258515E-2</v>
      </c>
      <c r="U26" s="22">
        <f t="shared" si="4"/>
        <v>1.218244099956145E-2</v>
      </c>
      <c r="W26" s="26">
        <f t="shared" si="5"/>
        <v>6.8915897441306911E-3</v>
      </c>
      <c r="X26" s="26">
        <f>(SUMIFS(INDEX('STN tabela 1.1.'!$A$4:$KR$164,MATCH(Dados!C$2,'STN tabela 1.1.'!$A$4:$A$164,0),),'STN tabela 1.1.'!$A$6:$KR$6,$B26)-SUMIFS(INDEX('STN tabela 1.1.'!$A$4:$KR$164,MATCH(Dados!C$2,'STN tabela 1.1.'!$A$4:$A$164,0),),'STN tabela 1.1.'!$A$6:$KR$6,$B25))/$K26</f>
        <v>1.5564666742664634E-2</v>
      </c>
      <c r="Y26" s="26">
        <f>-(SUMIFS(INDEX('STN tabela 1.1.'!$A$4:$KR$164,MATCH(Dados!E$2,'STN tabela 1.1.'!$A$4:$A$164,0),),'STN tabela 1.1.'!$A$6:$KR$6,$B26)-SUMIFS(INDEX('STN tabela 1.1.'!$A$4:$KR$164,MATCH(Dados!E$2,'STN tabela 1.1.'!$A$4:$A$164,0),),'STN tabela 1.1.'!$A$6:$KR$6,$B25))/$K26</f>
        <v>-1.2159903414213901E-2</v>
      </c>
      <c r="Z26" s="26">
        <f>-((SUMIFS(INDEX('STN tabela 1.1.'!$A$4:$KR$164,MATCH(Dados!F$2,'STN tabela 1.1.'!$A$4:$A$164,0),),'STN tabela 1.1.'!$A$6:$KR$6,$B26)-SUMIFS(INDEX('STN tabela 1.1.'!$A$4:$KR$164,MATCH(Dados!H$2,'STN tabela 1.1.'!$A$4:$A$164,0),),'STN tabela 1.1.'!$A$6:$KR$6,$B26))-(SUMIFS(INDEX('STN tabela 1.1.'!$A$4:$KR$164,MATCH(Dados!F$2,'STN tabela 1.1.'!$A$4:$A$164,0),),'STN tabela 1.1.'!$A$6:$KR$6,$B25)-SUMIFS(INDEX('STN tabela 1.1.'!$A$4:$KR$164,MATCH(Dados!H$2,'STN tabela 1.1.'!$A$4:$A$164,0),),'STN tabela 1.1.'!$A$6:$KR$6,$B25)))/$K26</f>
        <v>3.1182942254370842E-4</v>
      </c>
      <c r="AA26" s="30">
        <f>-((T26+U26*T26)/(1+T26+U26+T26*U26))*SUMIFS(INDEX('STN tabela 1.1.'!$A$4:$KR$164,MATCH(Dados!H$2,'STN tabela 1.1.'!$A$4:$A$164,0),),'STN tabela 1.1.'!$A$6:$KR$6,$B25)/$K25</f>
        <v>2.4718219038465613E-3</v>
      </c>
      <c r="AB26" s="30">
        <f>-((U26)/(1+T26+U26+T26*U26))*SUMIFS(INDEX('STN tabela 1.1.'!$A$4:$KR$164,MATCH(Dados!H$2,'STN tabela 1.1.'!$A$4:$A$164,0),),'STN tabela 1.1.'!$A$6:$KR$6,$B25)/$K25</f>
        <v>7.0317508928966421E-4</v>
      </c>
      <c r="AC26" s="24">
        <f t="shared" si="10"/>
        <v>2.3418766925686896E-17</v>
      </c>
      <c r="AE26" s="30">
        <f t="shared" si="9"/>
        <v>4.4197678402841303E-3</v>
      </c>
    </row>
    <row r="27" spans="2:31" x14ac:dyDescent="0.2">
      <c r="B27" s="19">
        <f t="shared" si="7"/>
        <v>2020</v>
      </c>
      <c r="C27" s="22">
        <f>SUMIFS(INDEX('STN tabela 1.1.'!$A$4:$KR$164,MATCH(Dados!C$2,'STN tabela 1.1.'!$A$4:$A$164,0),),'STN tabela 1.1.'!$A$6:$KR$6,$B27)/$K27-D27</f>
        <v>0.16126327108540403</v>
      </c>
      <c r="D27" s="22"/>
      <c r="E27" s="22">
        <f>-SUMIFS(INDEX('STN tabela 1.1.'!$A$4:$KR$164,MATCH(Dados!E$2,'STN tabela 1.1.'!$A$4:$A$164,0),),'STN tabela 1.1.'!$A$6:$KR$6,$B27)/$K27</f>
        <v>-0.26078987849143831</v>
      </c>
      <c r="F27" s="22">
        <f>SUMIFS(INDEX('STN tabela 1.1.'!$A$4:$KR$164,MATCH(Dados!F$2,'STN tabela 1.1.'!$A$4:$A$164,0),),'STN tabela 1.1.'!$A$6:$KR$6,$B27)/$K27</f>
        <v>-9.9526607406034293E-2</v>
      </c>
      <c r="G27" s="22">
        <f t="shared" si="1"/>
        <v>-3.5976412253435522E-2</v>
      </c>
      <c r="H27" s="22">
        <f>SUMIFS(INDEX('STN tabela 1.1.'!$A$4:$KR$164,MATCH(Dados!H$2,'STN tabela 1.1.'!$A$4:$A$164,0),),'STN tabela 1.1.'!$A$6:$KR$6,$B27)/$K27</f>
        <v>-0.13550301965946981</v>
      </c>
      <c r="J27" s="27">
        <f>SUMIFS(IBGE!$C:$C,IBGE!$A:$A,$B27)</f>
        <v>1154328.6600000001</v>
      </c>
      <c r="K27" s="27">
        <f>SUMIFS(IBGE!$G:$G,IBGE!$A:$A,$B27)</f>
        <v>7467900.6647160808</v>
      </c>
      <c r="L27" s="29">
        <f t="shared" si="0"/>
        <v>646.94752226944445</v>
      </c>
      <c r="N27" s="22">
        <f>SUMIFS(INDEX('STN tabela 1.1.'!$A$4:$KR$164,MATCH(Dados!N$2,'STN tabela 1.1.'!$A$4:$A$164,0),),'STN tabela 1.1.'!$A$6:$KR$6,$B27)/$K27</f>
        <v>0.26078987849143831</v>
      </c>
      <c r="O27" s="22">
        <f t="shared" si="2"/>
        <v>0.12885805797165265</v>
      </c>
      <c r="P27" s="22">
        <f>SUMIFS(INDEX('STN tabela 1.1.'!$A$4:$KR$164,MATCH(Dados!P$2,'STN tabela 1.1.'!$A$4:$A$164,0),),'STN tabela 1.1.'!$A$6:$KR$6,$B27)/$K27</f>
        <v>8.8901074386776233E-2</v>
      </c>
      <c r="Q27" s="22">
        <f>SUMIFS(INDEX('STN tabela 1.1.'!$A$4:$KR$164,MATCH(Dados!Q$2,'STN tabela 1.1.'!$A$4:$A$164,0),),'STN tabela 1.1.'!$A$6:$KR$6,$B27)/$K27</f>
        <v>4.3030746133009432E-2</v>
      </c>
      <c r="R27" s="22">
        <f t="shared" si="8"/>
        <v>4.7637647590200172E-3</v>
      </c>
      <c r="T27" s="22">
        <f t="shared" si="3"/>
        <v>5.4828991731424193E-2</v>
      </c>
      <c r="U27" s="22">
        <f t="shared" si="4"/>
        <v>-4.1807937274053075E-2</v>
      </c>
      <c r="W27" s="26">
        <f t="shared" si="5"/>
        <v>-8.1499235245085233E-2</v>
      </c>
      <c r="X27" s="26">
        <f>(SUMIFS(INDEX('STN tabela 1.1.'!$A$4:$KR$164,MATCH(Dados!C$2,'STN tabela 1.1.'!$A$4:$A$164,0),),'STN tabela 1.1.'!$A$6:$KR$6,$B27)-SUMIFS(INDEX('STN tabela 1.1.'!$A$4:$KR$164,MATCH(Dados!C$2,'STN tabela 1.1.'!$A$4:$A$164,0),),'STN tabela 1.1.'!$A$6:$KR$6,$B26))/$K27</f>
        <v>-1.9145810226310015E-2</v>
      </c>
      <c r="Y27" s="26">
        <f>-(SUMIFS(INDEX('STN tabela 1.1.'!$A$4:$KR$164,MATCH(Dados!E$2,'STN tabela 1.1.'!$A$4:$A$164,0),),'STN tabela 1.1.'!$A$6:$KR$6,$B27)-SUMIFS(INDEX('STN tabela 1.1.'!$A$4:$KR$164,MATCH(Dados!E$2,'STN tabela 1.1.'!$A$4:$A$164,0),),'STN tabela 1.1.'!$A$6:$KR$6,$B26))/$K27</f>
        <v>-6.7651015282602325E-2</v>
      </c>
      <c r="Z27" s="26">
        <f>-((SUMIFS(INDEX('STN tabela 1.1.'!$A$4:$KR$164,MATCH(Dados!F$2,'STN tabela 1.1.'!$A$4:$A$164,0),),'STN tabela 1.1.'!$A$6:$KR$6,$B27)-SUMIFS(INDEX('STN tabela 1.1.'!$A$4:$KR$164,MATCH(Dados!H$2,'STN tabela 1.1.'!$A$4:$A$164,0),),'STN tabela 1.1.'!$A$6:$KR$6,$B27))-(SUMIFS(INDEX('STN tabela 1.1.'!$A$4:$KR$164,MATCH(Dados!F$2,'STN tabela 1.1.'!$A$4:$A$164,0),),'STN tabela 1.1.'!$A$6:$KR$6,$B26)-SUMIFS(INDEX('STN tabela 1.1.'!$A$4:$KR$164,MATCH(Dados!H$2,'STN tabela 1.1.'!$A$4:$A$164,0),),'STN tabela 1.1.'!$A$6:$KR$6,$B26)))/$K27</f>
        <v>4.7243464214256738E-3</v>
      </c>
      <c r="AA27" s="30">
        <f>-((T27+U27*T27)/(1+T27+U27+T27*U27))*SUMIFS(INDEX('STN tabela 1.1.'!$A$4:$KR$164,MATCH(Dados!H$2,'STN tabela 1.1.'!$A$4:$A$164,0),),'STN tabela 1.1.'!$A$6:$KR$6,$B26)/$K26</f>
        <v>2.8070645311537058E-3</v>
      </c>
      <c r="AB27" s="30">
        <f>-((U27)/(1+T27+U27+T27*U27))*SUMIFS(INDEX('STN tabela 1.1.'!$A$4:$KR$164,MATCH(Dados!H$2,'STN tabela 1.1.'!$A$4:$A$164,0),),'STN tabela 1.1.'!$A$6:$KR$6,$B26)/$K26</f>
        <v>-2.2338206887522168E-3</v>
      </c>
      <c r="AC27" s="24">
        <f t="shared" si="10"/>
        <v>0</v>
      </c>
      <c r="AE27" s="30">
        <f t="shared" si="9"/>
        <v>-8.4306299776238935E-2</v>
      </c>
    </row>
    <row r="28" spans="2:31" x14ac:dyDescent="0.2">
      <c r="B28" s="19">
        <f t="shared" si="7"/>
        <v>2021</v>
      </c>
      <c r="C28" s="22">
        <f>SUMIFS(INDEX('STN tabela 1.1.'!$A$4:$KR$164,MATCH(Dados!C$2,'STN tabela 1.1.'!$A$4:$A$164,0),),'STN tabela 1.1.'!$A$6:$KR$6,$B28)/$K28-D28</f>
        <v>0.18197113229284723</v>
      </c>
      <c r="D28" s="22"/>
      <c r="E28" s="22">
        <f>-SUMIFS(INDEX('STN tabela 1.1.'!$A$4:$KR$164,MATCH(Dados!E$2,'STN tabela 1.1.'!$A$4:$A$164,0),),'STN tabela 1.1.'!$A$6:$KR$6,$B28)/$K28</f>
        <v>-0.18601225714278566</v>
      </c>
      <c r="F28" s="22">
        <f>SUMIFS(INDEX('STN tabela 1.1.'!$A$4:$KR$164,MATCH(Dados!F$2,'STN tabela 1.1.'!$A$4:$A$164,0),),'STN tabela 1.1.'!$A$6:$KR$6,$B28)/$K28</f>
        <v>-4.0411248499384418E-3</v>
      </c>
      <c r="G28" s="22">
        <f t="shared" si="1"/>
        <v>-4.7026676230680194E-2</v>
      </c>
      <c r="H28" s="22">
        <f>SUMIFS(INDEX('STN tabela 1.1.'!$A$4:$KR$164,MATCH(Dados!H$2,'STN tabela 1.1.'!$A$4:$A$164,0),),'STN tabela 1.1.'!$A$6:$KR$6,$B28)/$K28</f>
        <v>-5.1067801080618633E-2</v>
      </c>
      <c r="J28" s="27">
        <f>SUMIFS(IBGE!$C:$C,IBGE!$A:$A,$B28)</f>
        <v>1211461.92</v>
      </c>
      <c r="K28" s="27">
        <f>SUMIFS(IBGE!$G:$G,IBGE!$A:$A,$B28)</f>
        <v>8677765.6698297895</v>
      </c>
      <c r="L28" s="29">
        <f t="shared" si="0"/>
        <v>716.30527766236276</v>
      </c>
      <c r="N28" s="22">
        <f>SUMIFS(INDEX('STN tabela 1.1.'!$A$4:$KR$164,MATCH(Dados!N$2,'STN tabela 1.1.'!$A$4:$A$164,0),),'STN tabela 1.1.'!$A$6:$KR$6,$B28)/$K28</f>
        <v>0.18601225714278566</v>
      </c>
      <c r="O28" s="22">
        <f t="shared" si="2"/>
        <v>6.6289084889327221E-2</v>
      </c>
      <c r="P28" s="22">
        <f>SUMIFS(INDEX('STN tabela 1.1.'!$A$4:$KR$164,MATCH(Dados!P$2,'STN tabela 1.1.'!$A$4:$A$164,0),),'STN tabela 1.1.'!$A$6:$KR$6,$B28)/$K28</f>
        <v>8.1770184663412113E-2</v>
      </c>
      <c r="Q28" s="22">
        <f>SUMIFS(INDEX('STN tabela 1.1.'!$A$4:$KR$164,MATCH(Dados!Q$2,'STN tabela 1.1.'!$A$4:$A$164,0),),'STN tabela 1.1.'!$A$6:$KR$6,$B28)/$K28</f>
        <v>3.7952987590046318E-2</v>
      </c>
      <c r="R28" s="22">
        <f t="shared" si="8"/>
        <v>-1.2208648266327227E-2</v>
      </c>
      <c r="T28" s="22">
        <f t="shared" si="3"/>
        <v>0.10720769924215245</v>
      </c>
      <c r="U28" s="22">
        <f t="shared" si="4"/>
        <v>4.9494794662725994E-2</v>
      </c>
      <c r="W28" s="26">
        <f t="shared" si="5"/>
        <v>8.4435218578851182E-2</v>
      </c>
      <c r="X28" s="26">
        <f>(SUMIFS(INDEX('STN tabela 1.1.'!$A$4:$KR$164,MATCH(Dados!C$2,'STN tabela 1.1.'!$A$4:$A$164,0),),'STN tabela 1.1.'!$A$6:$KR$6,$B28)-SUMIFS(INDEX('STN tabela 1.1.'!$A$4:$KR$164,MATCH(Dados!C$2,'STN tabela 1.1.'!$A$4:$A$164,0),),'STN tabela 1.1.'!$A$6:$KR$6,$B27))/$K28</f>
        <v>4.3191389309006088E-2</v>
      </c>
      <c r="Y28" s="26">
        <f>-(SUMIFS(INDEX('STN tabela 1.1.'!$A$4:$KR$164,MATCH(Dados!E$2,'STN tabela 1.1.'!$A$4:$A$164,0),),'STN tabela 1.1.'!$A$6:$KR$6,$B28)-SUMIFS(INDEX('STN tabela 1.1.'!$A$4:$KR$164,MATCH(Dados!E$2,'STN tabela 1.1.'!$A$4:$A$164,0),),'STN tabela 1.1.'!$A$6:$KR$6,$B27))/$K28</f>
        <v>3.8417968451867714E-2</v>
      </c>
      <c r="Z28" s="26">
        <f>-((SUMIFS(INDEX('STN tabela 1.1.'!$A$4:$KR$164,MATCH(Dados!F$2,'STN tabela 1.1.'!$A$4:$A$164,0),),'STN tabela 1.1.'!$A$6:$KR$6,$B28)-SUMIFS(INDEX('STN tabela 1.1.'!$A$4:$KR$164,MATCH(Dados!H$2,'STN tabela 1.1.'!$A$4:$A$164,0),),'STN tabela 1.1.'!$A$6:$KR$6,$B28))-(SUMIFS(INDEX('STN tabela 1.1.'!$A$4:$KR$164,MATCH(Dados!F$2,'STN tabela 1.1.'!$A$4:$A$164,0),),'STN tabela 1.1.'!$A$6:$KR$6,$B27)-SUMIFS(INDEX('STN tabela 1.1.'!$A$4:$KR$164,MATCH(Dados!H$2,'STN tabela 1.1.'!$A$4:$A$164,0),),'STN tabela 1.1.'!$A$6:$KR$6,$B27)))/$K28</f>
        <v>-1.6066140626957135E-2</v>
      </c>
      <c r="AA28" s="30">
        <f>-((T28+U28*T28)/(1+T28+U28+T28*U28))*SUMIFS(INDEX('STN tabela 1.1.'!$A$4:$KR$164,MATCH(Dados!H$2,'STN tabela 1.1.'!$A$4:$A$164,0),),'STN tabela 1.1.'!$A$6:$KR$6,$B27)/$K27</f>
        <v>1.3120363042994685E-2</v>
      </c>
      <c r="AB28" s="30">
        <f>-((U28)/(1+T28+U28+T28*U28))*SUMIFS(INDEX('STN tabela 1.1.'!$A$4:$KR$164,MATCH(Dados!H$2,'STN tabela 1.1.'!$A$4:$A$164,0),),'STN tabela 1.1.'!$A$6:$KR$6,$B27)/$K27</f>
        <v>5.771638401939826E-3</v>
      </c>
      <c r="AC28" s="24">
        <f t="shared" si="10"/>
        <v>0</v>
      </c>
      <c r="AE28" s="30">
        <f t="shared" si="9"/>
        <v>7.1314855535856495E-2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414B-86FE-4A67-8A57-EC23FB990093}">
  <dimension ref="A1:P105"/>
  <sheetViews>
    <sheetView showGridLines="0" topLeftCell="A64" zoomScale="115" zoomScaleNormal="115" workbookViewId="0">
      <selection activeCell="M97" sqref="M97"/>
    </sheetView>
  </sheetViews>
  <sheetFormatPr defaultColWidth="0" defaultRowHeight="11.25" zeroHeight="1" x14ac:dyDescent="0.2"/>
  <cols>
    <col min="1" max="1" width="3.5" customWidth="1"/>
    <col min="2" max="2" width="10.83203125" customWidth="1"/>
    <col min="3" max="3" width="16.5" customWidth="1"/>
    <col min="4" max="13" width="8.6640625" customWidth="1"/>
    <col min="14" max="14" width="7.5" customWidth="1"/>
    <col min="15" max="16" width="9.1640625" customWidth="1"/>
    <col min="17" max="16384" width="9.1640625" hidden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spans="2:14" x14ac:dyDescent="0.2"/>
    <row r="66" spans="2:14" x14ac:dyDescent="0.2"/>
    <row r="67" spans="2:14" x14ac:dyDescent="0.2"/>
    <row r="68" spans="2:14" x14ac:dyDescent="0.2"/>
    <row r="69" spans="2:14" x14ac:dyDescent="0.2"/>
    <row r="70" spans="2:14" x14ac:dyDescent="0.2"/>
    <row r="71" spans="2:14" ht="9.6" customHeight="1" x14ac:dyDescent="0.2">
      <c r="B71" s="32" t="s">
        <v>329</v>
      </c>
      <c r="C71" s="33"/>
      <c r="D71" s="33"/>
      <c r="E71" s="33"/>
      <c r="F71" s="33"/>
      <c r="G71" s="33"/>
      <c r="H71" s="33"/>
      <c r="I71" s="33"/>
    </row>
    <row r="72" spans="2:14" ht="15" x14ac:dyDescent="0.2">
      <c r="B72" s="34" t="s">
        <v>343</v>
      </c>
      <c r="C72" s="33"/>
      <c r="D72" s="33"/>
      <c r="E72" s="33"/>
      <c r="F72" s="33"/>
      <c r="G72" s="33"/>
      <c r="H72" s="33"/>
      <c r="I72" s="33"/>
    </row>
    <row r="73" spans="2:14" ht="12" thickBot="1" x14ac:dyDescent="0.25">
      <c r="B73" s="32" t="s">
        <v>330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</row>
    <row r="74" spans="2:14" ht="12.75" thickBot="1" x14ac:dyDescent="0.25">
      <c r="B74" s="35" t="s">
        <v>331</v>
      </c>
      <c r="C74" s="35"/>
      <c r="D74" s="37" t="s">
        <v>335</v>
      </c>
      <c r="E74" s="37"/>
      <c r="F74" s="37" t="s">
        <v>332</v>
      </c>
      <c r="G74" s="37"/>
      <c r="H74" s="37" t="s">
        <v>333</v>
      </c>
      <c r="I74" s="37"/>
      <c r="J74" s="37" t="s">
        <v>334</v>
      </c>
      <c r="K74" s="37"/>
      <c r="L74" s="37" t="s">
        <v>336</v>
      </c>
      <c r="M74" s="37"/>
    </row>
    <row r="75" spans="2:14" ht="12" thickTop="1" x14ac:dyDescent="0.2">
      <c r="B75" s="32" t="s">
        <v>348</v>
      </c>
      <c r="C75" s="32"/>
      <c r="D75" s="44">
        <v>1997</v>
      </c>
      <c r="E75" s="44">
        <v>2002</v>
      </c>
      <c r="F75" s="44">
        <v>2003</v>
      </c>
      <c r="G75" s="44">
        <v>2010</v>
      </c>
      <c r="H75" s="44">
        <v>2011</v>
      </c>
      <c r="I75" s="44">
        <v>2015</v>
      </c>
      <c r="J75" s="44">
        <v>2016</v>
      </c>
      <c r="K75" s="44">
        <v>2018</v>
      </c>
      <c r="L75" s="44">
        <v>2019</v>
      </c>
      <c r="M75" s="44">
        <v>2021</v>
      </c>
    </row>
    <row r="76" spans="2:14" ht="2.4500000000000002" customHeight="1" x14ac:dyDescent="0.2">
      <c r="B76" s="33"/>
      <c r="C76" s="33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2:14" x14ac:dyDescent="0.2">
      <c r="B77" s="32" t="s">
        <v>341</v>
      </c>
      <c r="C77" s="32"/>
      <c r="D77" s="40">
        <f>(SUMIFS(INDEX('STN tabela 1.1.'!$A$4:$KR$164,MATCH(Dados!$C$2,'STN tabela 1.1.'!$A$4:$A$164,0),),'STN tabela 1.1.'!$A$6:$KR$6,E$75)-SUMIFS(INDEX('STN tabela 1.1.'!$A$4:$KR$164,MATCH(Dados!$C$2,'STN tabela 1.1.'!$A$4:$A$164,0),),'STN tabela 1.1.'!$A$6:$KR$6,D$75))/SUMIFS(Dados!$K:$K,Dados!$B:$B,'Gráficos &amp; tabelas'!E$75)</f>
        <v>8.9602706535586371E-2</v>
      </c>
      <c r="E77" s="40"/>
      <c r="F77" s="53">
        <f>(SUMIFS(INDEX('STN tabela 1.1.'!$A$4:$KR$164,MATCH(Dados!$C$2,'STN tabela 1.1.'!$A$4:$A$164,0),),'STN tabela 1.1.'!$A$6:$KR$6,G$75)-SUMIFS(INDEX('STN tabela 1.1.'!$A$4:$KR$164,MATCH(Dados!$C$2,'STN tabela 1.1.'!$A$4:$A$164,0),),'STN tabela 1.1.'!$A$6:$KR$6,F$75)-'STN tabela 1.1.'!$FJ$54)/SUMIFS(Dados!$K:$K,Dados!$B:$B,'Gráficos &amp; tabelas'!G$75)</f>
        <v>0.10589021017110241</v>
      </c>
      <c r="G77" s="40"/>
      <c r="H77" s="40">
        <f>(SUMIFS(INDEX('STN tabela 1.1.'!$A$4:$KR$164,MATCH(Dados!$C$2,'STN tabela 1.1.'!$A$4:$A$164,0),),'STN tabela 1.1.'!$A$6:$KR$6,I$75)-SUMIFS(INDEX('STN tabela 1.1.'!$A$4:$KR$164,MATCH(Dados!$C$2,'STN tabela 1.1.'!$A$4:$A$164,0),),'STN tabela 1.1.'!$A$6:$KR$6,H$75))/SUMIFS(Dados!$K:$K,Dados!$B:$B,'Gráficos &amp; tabelas'!I$75)</f>
        <v>3.6554464813353324E-2</v>
      </c>
      <c r="I77" s="40"/>
      <c r="J77" s="40">
        <f>(SUMIFS(INDEX('STN tabela 1.1.'!$A$4:$KR$164,MATCH(Dados!$C$2,'STN tabela 1.1.'!$A$4:$A$164,0),),'STN tabela 1.1.'!$A$6:$KR$6,K$75)-SUMIFS(INDEX('STN tabela 1.1.'!$A$4:$KR$164,MATCH(Dados!$C$2,'STN tabela 1.1.'!$A$4:$A$164,0),),'STN tabela 1.1.'!$A$6:$KR$6,J$75))/SUMIFS(Dados!$K:$K,Dados!$B:$B,'Gráficos &amp; tabelas'!K$75)</f>
        <v>2.0436593173977235E-2</v>
      </c>
      <c r="K77" s="40"/>
      <c r="L77" s="53">
        <f>(SUMIFS(INDEX('STN tabela 1.1.'!$A$4:$KR$164,MATCH(Dados!$C$2,'STN tabela 1.1.'!$A$4:$A$164,0),),'STN tabela 1.1.'!$A$6:$KR$6,M$75)-'STN tabela 1.1.'!$JQ$37-SUMIFS(INDEX('STN tabela 1.1.'!$A$4:$KR$164,MATCH(Dados!$C$2,'STN tabela 1.1.'!$A$4:$A$164,0),),'STN tabela 1.1.'!$A$6:$KR$6,L$75))/SUMIFS(Dados!$K:$K,Dados!$B:$B,'Gráficos &amp; tabelas'!M$75)</f>
        <v>1.6956229581752948E-2</v>
      </c>
      <c r="M77" s="40"/>
      <c r="N77" s="39"/>
    </row>
    <row r="78" spans="2:14" ht="2.4500000000000002" customHeight="1" x14ac:dyDescent="0.2">
      <c r="B78" s="32"/>
      <c r="C78" s="32"/>
      <c r="D78" s="38"/>
      <c r="E78" s="39"/>
      <c r="F78" s="38"/>
      <c r="G78" s="39"/>
      <c r="H78" s="38"/>
      <c r="I78" s="39"/>
      <c r="J78" s="38"/>
      <c r="K78" s="39"/>
      <c r="L78" s="38"/>
      <c r="M78" s="39"/>
      <c r="N78" s="39"/>
    </row>
    <row r="79" spans="2:14" x14ac:dyDescent="0.2">
      <c r="B79" s="32" t="s">
        <v>342</v>
      </c>
      <c r="C79" s="32"/>
      <c r="D79" s="40">
        <f>-(SUMIFS(INDEX('STN tabela 1.1.'!$A$4:$KR$164,MATCH(Dados!$E$2,'STN tabela 1.1.'!$A$4:$A$164,0),),'STN tabela 1.1.'!$A$6:$KR$6,E$75)-SUMIFS(INDEX('STN tabela 1.1.'!$A$4:$KR$164,MATCH(Dados!$E$2,'STN tabela 1.1.'!$A$4:$A$164,0),),'STN tabela 1.1.'!$A$6:$KR$6,D$75))/SUMIFS(Dados!$K:$K,Dados!$B:$B,'Gráficos &amp; tabelas'!E$75)</f>
        <v>-6.9582744305261041E-2</v>
      </c>
      <c r="E79" s="40"/>
      <c r="F79" s="40">
        <f>-(SUMIFS(INDEX('STN tabela 1.1.'!$A$4:$KR$164,MATCH(Dados!$E$2,'STN tabela 1.1.'!$A$4:$A$164,0),),'STN tabela 1.1.'!$A$6:$KR$6,G$75)-SUMIFS(INDEX('STN tabela 1.1.'!$A$4:$KR$164,MATCH(Dados!$E$2,'STN tabela 1.1.'!$A$4:$A$164,0),),'STN tabela 1.1.'!$A$6:$KR$6,F$75))/SUMIFS(Dados!$K:$K,Dados!$B:$B,'Gráficos &amp; tabelas'!G$75)</f>
        <v>-0.11516095578425582</v>
      </c>
      <c r="G79" s="40"/>
      <c r="H79" s="40">
        <f>-(SUMIFS(INDEX('STN tabela 1.1.'!$A$4:$KR$164,MATCH(Dados!$E$2,'STN tabela 1.1.'!$A$4:$A$164,0),),'STN tabela 1.1.'!$A$6:$KR$6,I$75)-SUMIFS(INDEX('STN tabela 1.1.'!$A$4:$KR$164,MATCH(Dados!$E$2,'STN tabela 1.1.'!$A$4:$A$164,0),),'STN tabela 1.1.'!$A$6:$KR$6,H$75))/SUMIFS(Dados!$K:$K,Dados!$B:$B,'Gráficos &amp; tabelas'!I$75)</f>
        <v>-7.1976236806964952E-2</v>
      </c>
      <c r="I79" s="40"/>
      <c r="J79" s="40">
        <f>-(SUMIFS(INDEX('STN tabela 1.1.'!$A$4:$KR$164,MATCH(Dados!$E$2,'STN tabela 1.1.'!$A$4:$A$164,0),),'STN tabela 1.1.'!$A$6:$KR$6,K$75)-SUMIFS(INDEX('STN tabela 1.1.'!$A$4:$KR$164,MATCH(Dados!$E$2,'STN tabela 1.1.'!$A$4:$A$164,0),),'STN tabela 1.1.'!$A$6:$KR$6,J$75))/SUMIFS(Dados!$K:$K,Dados!$B:$B,'Gráficos &amp; tabelas'!K$75)</f>
        <v>-1.4574532102507564E-2</v>
      </c>
      <c r="K79" s="40"/>
      <c r="L79" s="40">
        <f>-(SUMIFS(INDEX('STN tabela 1.1.'!$A$4:$KR$164,MATCH(Dados!$E$2,'STN tabela 1.1.'!$A$4:$A$164,0),),'STN tabela 1.1.'!$A$6:$KR$6,M$75)-SUMIFS(INDEX('STN tabela 1.1.'!$A$4:$KR$164,MATCH(Dados!$E$2,'STN tabela 1.1.'!$A$4:$A$164,0),),'STN tabela 1.1.'!$A$6:$KR$6,L$75))/SUMIFS(Dados!$K:$K,Dados!$B:$B,'Gráficos &amp; tabelas'!M$75)</f>
        <v>-1.98010571844368E-2</v>
      </c>
      <c r="M79" s="40"/>
    </row>
    <row r="80" spans="2:14" ht="2.4500000000000002" customHeight="1" x14ac:dyDescent="0.2">
      <c r="B80" s="32"/>
      <c r="C80" s="32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2:13" x14ac:dyDescent="0.2">
      <c r="B81" s="32" t="s">
        <v>358</v>
      </c>
      <c r="C81" s="32"/>
      <c r="D81" s="40">
        <f>-((SUMIFS(INDEX('STN tabela 1.1.'!$A$4:$KR$164,MATCH(Dados!$F$2,'STN tabela 1.1.'!$A$4:$A$164,0),),'STN tabela 1.1.'!$A$6:$KR$6,E$75)-SUMIFS(INDEX('STN tabela 1.1.'!$A$4:$KR$164,MATCH(Dados!$H$2,'STN tabela 1.1.'!$A$4:$A$164,0),),'STN tabela 1.1.'!$A$6:$KR$6,E$75))-(SUMIFS(INDEX('STN tabela 1.1.'!$A$4:$KR$164,MATCH(Dados!$F$2,'STN tabela 1.1.'!$A$4:$A$164,0),),'STN tabela 1.1.'!$A$6:$KR$6,D$75)-SUMIFS(INDEX('STN tabela 1.1.'!$A$4:$KR$164,MATCH(Dados!$H$2,'STN tabela 1.1.'!$A$4:$A$164,0),),'STN tabela 1.1.'!$A$6:$KR$6,D$75)))/SUMIFS(Dados!$K:$K,Dados!$B:$B,'Gráficos &amp; tabelas'!E$75)</f>
        <v>-1.2437368903854761E-2</v>
      </c>
      <c r="E81" s="40"/>
      <c r="F81" s="40">
        <f>-((SUMIFS(INDEX('STN tabela 1.1.'!$A$4:$KR$164,MATCH(Dados!$F$2,'STN tabela 1.1.'!$A$4:$A$164,0),),'STN tabela 1.1.'!$A$6:$KR$6,G$75)-SUMIFS(INDEX('STN tabela 1.1.'!$A$4:$KR$164,MATCH(Dados!$H$2,'STN tabela 1.1.'!$A$4:$A$164,0),),'STN tabela 1.1.'!$A$6:$KR$6,G$75))-(SUMIFS(INDEX('STN tabela 1.1.'!$A$4:$KR$164,MATCH(Dados!$F$2,'STN tabela 1.1.'!$A$4:$A$164,0),),'STN tabela 1.1.'!$A$6:$KR$6,F$75)-SUMIFS(INDEX('STN tabela 1.1.'!$A$4:$KR$164,MATCH(Dados!$H$2,'STN tabela 1.1.'!$A$4:$A$164,0),),'STN tabela 1.1.'!$A$6:$KR$6,F$75)))/SUMIFS(Dados!$K:$K,Dados!$B:$B,'Gráficos &amp; tabelas'!G$75)</f>
        <v>-5.7803744866142381E-3</v>
      </c>
      <c r="G81" s="40"/>
      <c r="H81" s="40">
        <f>-((SUMIFS(INDEX('STN tabela 1.1.'!$A$4:$KR$164,MATCH(Dados!$F$2,'STN tabela 1.1.'!$A$4:$A$164,0),),'STN tabela 1.1.'!$A$6:$KR$6,I$75)-SUMIFS(INDEX('STN tabela 1.1.'!$A$4:$KR$164,MATCH(Dados!$H$2,'STN tabela 1.1.'!$A$4:$A$164,0),),'STN tabela 1.1.'!$A$6:$KR$6,I$75))-(SUMIFS(INDEX('STN tabela 1.1.'!$A$4:$KR$164,MATCH(Dados!$F$2,'STN tabela 1.1.'!$A$4:$A$164,0),),'STN tabela 1.1.'!$A$6:$KR$6,H$75)-SUMIFS(INDEX('STN tabela 1.1.'!$A$4:$KR$164,MATCH(Dados!$H$2,'STN tabela 1.1.'!$A$4:$A$164,0),),'STN tabela 1.1.'!$A$6:$KR$6,H$75)))/SUMIFS(Dados!$K:$K,Dados!$B:$B,'Gráficos &amp; tabelas'!I$75)</f>
        <v>-3.5687263084677255E-2</v>
      </c>
      <c r="I81" s="40"/>
      <c r="J81" s="40">
        <f>-((SUMIFS(INDEX('STN tabela 1.1.'!$A$4:$KR$164,MATCH(Dados!$F$2,'STN tabela 1.1.'!$A$4:$A$164,0),),'STN tabela 1.1.'!$A$6:$KR$6,K$75)-SUMIFS(INDEX('STN tabela 1.1.'!$A$4:$KR$164,MATCH(Dados!$H$2,'STN tabela 1.1.'!$A$4:$A$164,0),),'STN tabela 1.1.'!$A$6:$KR$6,K$75))-(SUMIFS(INDEX('STN tabela 1.1.'!$A$4:$KR$164,MATCH(Dados!$F$2,'STN tabela 1.1.'!$A$4:$A$164,0),),'STN tabela 1.1.'!$A$6:$KR$6,J$75)-SUMIFS(INDEX('STN tabela 1.1.'!$A$4:$KR$164,MATCH(Dados!$H$2,'STN tabela 1.1.'!$A$4:$A$164,0),),'STN tabela 1.1.'!$A$6:$KR$6,J$75)))/SUMIFS(Dados!$K:$K,Dados!$B:$B,'Gráficos &amp; tabelas'!K$75)</f>
        <v>1.4716655455272686E-3</v>
      </c>
      <c r="K81" s="40"/>
      <c r="L81" s="40">
        <f>-((SUMIFS(INDEX('STN tabela 1.1.'!$A$4:$KR$164,MATCH(Dados!$F$2,'STN tabela 1.1.'!$A$4:$A$164,0),),'STN tabela 1.1.'!$A$6:$KR$6,M$75)-SUMIFS(INDEX('STN tabela 1.1.'!$A$4:$KR$164,MATCH(Dados!$H$2,'STN tabela 1.1.'!$A$4:$A$164,0),),'STN tabela 1.1.'!$A$6:$KR$6,M$75))-(SUMIFS(INDEX('STN tabela 1.1.'!$A$4:$KR$164,MATCH(Dados!$F$2,'STN tabela 1.1.'!$A$4:$A$164,0),),'STN tabela 1.1.'!$A$6:$KR$6,L$75)-SUMIFS(INDEX('STN tabela 1.1.'!$A$4:$KR$164,MATCH(Dados!$H$2,'STN tabela 1.1.'!$A$4:$A$164,0),),'STN tabela 1.1.'!$A$6:$KR$6,L$75)))/SUMIFS(Dados!$K:$K,Dados!$B:$B,'Gráficos &amp; tabelas'!M$75)</f>
        <v>-1.2000468526179394E-2</v>
      </c>
      <c r="M81" s="40"/>
    </row>
    <row r="82" spans="2:13" ht="2.4500000000000002" customHeight="1" x14ac:dyDescent="0.2">
      <c r="B82" s="32"/>
      <c r="C82" s="32"/>
      <c r="D82" s="36"/>
      <c r="E82" s="36"/>
      <c r="F82" s="36"/>
      <c r="G82" s="36"/>
      <c r="H82" s="36"/>
      <c r="I82" s="36"/>
      <c r="J82" s="41"/>
      <c r="K82" s="41"/>
      <c r="L82" s="41"/>
      <c r="M82" s="41"/>
    </row>
    <row r="83" spans="2:13" x14ac:dyDescent="0.2">
      <c r="B83" s="49" t="s">
        <v>351</v>
      </c>
      <c r="C83" s="49"/>
      <c r="D83" s="50">
        <f>SUMIFS(Dados!$L:$L,Dados!$B:$B,'Gráficos &amp; tabelas'!E$75)/SUMIFS(Dados!$L:$L,Dados!$B:$B,'Gráficos &amp; tabelas'!D$75)-1</f>
        <v>0.42168675549929846</v>
      </c>
      <c r="E83" s="50"/>
      <c r="F83" s="50">
        <f>SUMIFS(Dados!$L:$L,Dados!$B:$B,'Gráficos &amp; tabelas'!G$75)/SUMIFS(Dados!$L:$L,Dados!$B:$B,'Gráficos &amp; tabelas'!F$75)-1</f>
        <v>0.66590748748915596</v>
      </c>
      <c r="G83" s="50"/>
      <c r="H83" s="50">
        <f>SUMIFS(Dados!$L:$L,Dados!$B:$B,'Gráficos &amp; tabelas'!I$75)/SUMIFS(Dados!$L:$L,Dados!$B:$B,'Gráficos &amp; tabelas'!H$75)-1</f>
        <v>0.34764045139358868</v>
      </c>
      <c r="I83" s="50"/>
      <c r="J83" s="50">
        <f>SUMIFS(Dados!$L:$L,Dados!$B:$B,'Gráficos &amp; tabelas'!K$75)/SUMIFS(Dados!$L:$L,Dados!$B:$B,'Gráficos &amp; tabelas'!J$75)-1</f>
        <v>8.1106101402462327E-2</v>
      </c>
      <c r="K83" s="50"/>
      <c r="L83" s="50">
        <f>SUMIFS(Dados!$L:$L,Dados!$B:$B,'Gráficos &amp; tabelas'!M$75)/SUMIFS(Dados!$L:$L,Dados!$B:$B,'Gráficos &amp; tabelas'!L$75)-1</f>
        <v>0.16791478102886948</v>
      </c>
      <c r="M83" s="50"/>
    </row>
    <row r="84" spans="2:13" x14ac:dyDescent="0.2">
      <c r="B84" s="51" t="s">
        <v>340</v>
      </c>
      <c r="C84" s="51"/>
      <c r="D84" s="52">
        <f>SUMIFS(Dados!$J:$J,Dados!$B:$B,'Gráficos &amp; tabelas'!E$75)/SUMIFS(Dados!$J:$J,Dados!$B:$B,'Gráficos &amp; tabelas'!D$75)-1</f>
        <v>9.960576384205333E-2</v>
      </c>
      <c r="E84" s="52"/>
      <c r="F84" s="52">
        <f>SUMIFS(Dados!$J:$J,Dados!$B:$B,'Gráficos &amp; tabelas'!G$75)/SUMIFS(Dados!$J:$J,Dados!$B:$B,'Gráficos &amp; tabelas'!F$75)-1</f>
        <v>0.3582488917936304</v>
      </c>
      <c r="G84" s="52"/>
      <c r="H84" s="52">
        <f>SUMIFS(Dados!$J:$J,Dados!$B:$B,'Gráficos &amp; tabelas'!I$75)/SUMIFS(Dados!$J:$J,Dados!$B:$B,'Gráficos &amp; tabelas'!H$75)-1</f>
        <v>1.7011629591431987E-2</v>
      </c>
      <c r="I84" s="52"/>
      <c r="J84" s="52">
        <f>SUMIFS(Dados!$J:$J,Dados!$B:$B,'Gráficos &amp; tabelas'!K$75)/SUMIFS(Dados!$J:$J,Dados!$B:$B,'Gráficos &amp; tabelas'!J$75)-1</f>
        <v>3.3381264529217969E-2</v>
      </c>
      <c r="K84" s="52"/>
      <c r="L84" s="52">
        <f>SUMIFS(Dados!$J:$J,Dados!$B:$B,'Gráficos &amp; tabelas'!M$75)/SUMIFS(Dados!$J:$J,Dados!$B:$B,'Gráficos &amp; tabelas'!L$75)-1</f>
        <v>5.6175821180217689E-3</v>
      </c>
      <c r="M84" s="52"/>
    </row>
    <row r="85" spans="2:13" ht="2.4500000000000002" customHeight="1" x14ac:dyDescent="0.2">
      <c r="B85" s="32"/>
      <c r="C85" s="32"/>
      <c r="D85" s="36"/>
      <c r="E85" s="36"/>
      <c r="F85" s="36"/>
      <c r="G85" s="36"/>
      <c r="H85" s="36"/>
      <c r="I85" s="36"/>
      <c r="J85" s="41"/>
      <c r="K85" s="41"/>
      <c r="L85" s="41"/>
      <c r="M85" s="41"/>
    </row>
    <row r="86" spans="2:13" x14ac:dyDescent="0.2">
      <c r="B86" s="32" t="s">
        <v>337</v>
      </c>
      <c r="C86" s="41"/>
      <c r="D86" s="40">
        <f>-(D83+D83*D84)/(1+D83+D84+D83*D84)*SUMIFS(Dados!$H:$H,Dados!$B:$B,D$75)</f>
        <v>6.6426318884985876E-3</v>
      </c>
      <c r="E86" s="40"/>
      <c r="F86" s="40">
        <f>-(F83+F83*F84)/(1+F83+F84+F83*F84)*SUMIFS(Dados!$H:$H,Dados!$B:$B,F$75)</f>
        <v>1.4477933822137294E-2</v>
      </c>
      <c r="G86" s="40"/>
      <c r="H86" s="40">
        <f>-(H83+H83*H84)/(1+H83+H84+H83*H84)*SUMIFS(Dados!$H:$H,Dados!$B:$B,H$75)</f>
        <v>5.1603723850010171E-3</v>
      </c>
      <c r="I86" s="40"/>
      <c r="J86" s="40">
        <f>-(J83+J83*J84)/(1+J83+J84+J83*J84)*SUMIFS(Dados!$H:$H,Dados!$B:$B,J$75)</f>
        <v>5.7185214864450403E-3</v>
      </c>
      <c r="K86" s="40"/>
      <c r="L86" s="40">
        <f>-(L83+L83*L84)/(1+L83+L84+L83*L84)*(SUMIFS(Dados!$H:$H,Dados!$B:$B,L$75))</f>
        <v>7.7642939210712074E-3</v>
      </c>
      <c r="M86" s="40"/>
    </row>
    <row r="87" spans="2:13" x14ac:dyDescent="0.2">
      <c r="B87" s="32" t="s">
        <v>338</v>
      </c>
      <c r="C87" s="41"/>
      <c r="D87" s="40">
        <f>-(D84)/(1+D83+D84+D83*D84)*SUMIFS(Dados!$H:$H,Dados!$B:$B,D$75)</f>
        <v>1.4269136350220702E-3</v>
      </c>
      <c r="E87" s="40"/>
      <c r="F87" s="40">
        <f>-(F84)/(1+F83+F84+F83*F84)*SUMIFS(Dados!$H:$H,Dados!$B:$B,F$75)</f>
        <v>5.7345347033949104E-3</v>
      </c>
      <c r="G87" s="40"/>
      <c r="H87" s="40">
        <f>-(H84)/(1+H83+H84+H83*H84)*SUMIFS(Dados!$H:$H,Dados!$B:$B,H$75)</f>
        <v>2.4829657908621351E-4</v>
      </c>
      <c r="I87" s="40"/>
      <c r="J87" s="40">
        <f>-(J84)/(1+J83+J84+J83*J84)*SUMIFS(Dados!$H:$H,Dados!$B:$B,J$75)</f>
        <v>2.2775736615780438E-3</v>
      </c>
      <c r="K87" s="40"/>
      <c r="L87" s="40">
        <f>-(L84)/(1+L83+L84+L83*L84)*SUMIFS(Dados!$H:$H,Dados!$B:$B,L$75)*(SUMIFS(Dados!$H:$H,Dados!$B:$B,L$75)-'STN tabela 1.1.'!$JQ$37/SUMIFS(Dados!$K:$K,Dados!$B:$B,'Gráficos &amp; tabelas'!$L75))</f>
        <v>-1.6909842977121907E-5</v>
      </c>
      <c r="M87" s="40"/>
    </row>
    <row r="88" spans="2:13" ht="2.4500000000000002" customHeight="1" thickBot="1" x14ac:dyDescent="0.25">
      <c r="B88" s="32"/>
      <c r="C88" s="32"/>
      <c r="D88" s="36"/>
      <c r="E88" s="36"/>
      <c r="F88" s="36"/>
      <c r="G88" s="36"/>
      <c r="H88" s="36"/>
      <c r="I88" s="36"/>
      <c r="J88" s="41"/>
      <c r="K88" s="41"/>
      <c r="L88" s="41"/>
      <c r="M88" s="41"/>
    </row>
    <row r="89" spans="2:13" ht="12.75" thickTop="1" x14ac:dyDescent="0.2">
      <c r="B89" s="45" t="s">
        <v>339</v>
      </c>
      <c r="C89" s="46"/>
      <c r="D89" s="42">
        <f>SUMIFS(Dados!$H:$H,Dados!$B:$B,'Gráficos &amp; tabelas'!E$75)-SUMIFS(Dados!$H:$H,Dados!$B:$B,'Gráficos &amp; tabelas'!D$75)</f>
        <v>1.5652138849991219E-2</v>
      </c>
      <c r="E89" s="43"/>
      <c r="F89" s="42">
        <f>SUMIFS(Dados!$H:$H,Dados!$B:$B,'Gráficos &amp; tabelas'!G$75)-'STN tabela 1.1.'!$FJ$54/SUMIFS(Dados!$K:$K,Dados!$B:$B,'Gráficos &amp; tabelas'!G$75)-SUMIFS(Dados!$H:$H,Dados!$B:$B,'Gráficos &amp; tabelas'!F$75)</f>
        <v>5.1613484257645795E-3</v>
      </c>
      <c r="G89" s="43"/>
      <c r="H89" s="42">
        <f>SUMIFS(Dados!$H:$H,Dados!$B:$B,'Gráficos &amp; tabelas'!I$75)-SUMIFS(Dados!$H:$H,Dados!$B:$B,'Gráficos &amp; tabelas'!H$75)</f>
        <v>-6.570036611420163E-2</v>
      </c>
      <c r="I89" s="43"/>
      <c r="J89" s="42">
        <f>SUMIFS(Dados!$H:$H,Dados!$B:$B,'Gráficos &amp; tabelas'!K$75)-SUMIFS(Dados!$H:$H,Dados!$B:$B,'Gráficos &amp; tabelas'!J$75)</f>
        <v>1.5329821765020013E-2</v>
      </c>
      <c r="K89" s="43"/>
      <c r="L89" s="42">
        <f>SUMIFS(Dados!$H:$H,Dados!$B:$B,'Gráficos &amp; tabelas'!M$75)-'STN tabela 1.1.'!$JQ$37/SUMIFS(Dados!$K:$K,Dados!$B:$B,'Gráficos &amp; tabelas'!$M75)-SUMIFS(Dados!$H:$H,Dados!$B:$B,'Gráficos &amp; tabelas'!L$75)</f>
        <v>-6.8226991117040295E-3</v>
      </c>
      <c r="M89" s="43"/>
    </row>
    <row r="90" spans="2:13" ht="2.4500000000000002" customHeight="1" x14ac:dyDescent="0.2">
      <c r="B90" s="32"/>
      <c r="C90" s="32"/>
      <c r="D90" s="36"/>
      <c r="E90" s="36"/>
      <c r="F90" s="36"/>
      <c r="G90" s="36"/>
      <c r="H90" s="36"/>
      <c r="I90" s="36"/>
      <c r="J90" s="41"/>
      <c r="K90" s="41"/>
      <c r="L90" s="41"/>
      <c r="M90" s="41"/>
    </row>
    <row r="91" spans="2:13" x14ac:dyDescent="0.2">
      <c r="B91" s="32" t="s">
        <v>352</v>
      </c>
      <c r="C91" s="41"/>
      <c r="D91" s="41"/>
      <c r="G91" s="32" t="s">
        <v>347</v>
      </c>
      <c r="H91" s="41"/>
      <c r="I91" s="41"/>
      <c r="J91" s="41"/>
      <c r="K91" s="41"/>
      <c r="L91" s="41"/>
      <c r="M91" s="47" t="s">
        <v>344</v>
      </c>
    </row>
    <row r="92" spans="2:13" x14ac:dyDescent="0.2">
      <c r="B92" s="32" t="s">
        <v>350</v>
      </c>
      <c r="C92" s="41"/>
      <c r="D92" s="41"/>
      <c r="G92" s="54" t="s">
        <v>346</v>
      </c>
      <c r="H92" s="41"/>
      <c r="I92" s="41"/>
      <c r="J92" s="41"/>
      <c r="K92" s="41"/>
      <c r="L92" s="41"/>
      <c r="M92" s="47" t="s">
        <v>345</v>
      </c>
    </row>
    <row r="93" spans="2:13" ht="2.4500000000000002" customHeight="1" x14ac:dyDescent="0.2">
      <c r="B93" s="32"/>
      <c r="C93" s="32"/>
      <c r="D93" s="36"/>
      <c r="E93" s="36"/>
      <c r="F93" s="36"/>
      <c r="G93" s="36"/>
      <c r="H93" s="36"/>
      <c r="I93" s="36"/>
      <c r="J93" s="41"/>
      <c r="K93" s="41"/>
      <c r="L93" s="41"/>
      <c r="M93" s="41"/>
    </row>
    <row r="94" spans="2:13" x14ac:dyDescent="0.2"/>
    <row r="95" spans="2:13" x14ac:dyDescent="0.2">
      <c r="B95" s="32" t="s">
        <v>349</v>
      </c>
    </row>
    <row r="96" spans="2:13" x14ac:dyDescent="0.2"/>
    <row r="97" spans="2:12" x14ac:dyDescent="0.2"/>
    <row r="98" spans="2:12" x14ac:dyDescent="0.2">
      <c r="B98" s="48"/>
    </row>
    <row r="99" spans="2:12" x14ac:dyDescent="0.2"/>
    <row r="100" spans="2:12" x14ac:dyDescent="0.2">
      <c r="D100" s="56"/>
      <c r="F100" s="56"/>
      <c r="H100" s="56"/>
      <c r="J100" s="56"/>
      <c r="L100" s="56"/>
    </row>
    <row r="101" spans="2:12" x14ac:dyDescent="0.2">
      <c r="B101" s="32" t="s">
        <v>357</v>
      </c>
      <c r="D101" s="56"/>
      <c r="F101" s="56"/>
      <c r="H101" s="56"/>
      <c r="J101" s="56"/>
      <c r="L101" s="56"/>
    </row>
    <row r="102" spans="2:12" x14ac:dyDescent="0.2">
      <c r="B102" s="55" t="s">
        <v>355</v>
      </c>
    </row>
    <row r="103" spans="2:12" x14ac:dyDescent="0.2">
      <c r="B103" s="55" t="s">
        <v>356</v>
      </c>
    </row>
    <row r="104" spans="2:12" x14ac:dyDescent="0.2"/>
    <row r="105" spans="2:12" x14ac:dyDescent="0.2"/>
  </sheetData>
  <hyperlinks>
    <hyperlink ref="B102" r:id="rId1" xr:uid="{3B8F1D4C-55E0-4628-8E48-4E77512C2202}"/>
    <hyperlink ref="B103" r:id="rId2" xr:uid="{5DB0E036-1116-42F7-8561-D652DBCA4D3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Algebra</vt:lpstr>
      <vt:lpstr>STN tabela 1.1.</vt:lpstr>
      <vt:lpstr>IBGE</vt:lpstr>
      <vt:lpstr>Dados</vt:lpstr>
      <vt:lpstr>Gráficos &amp; 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Marucci</dc:creator>
  <cp:lastModifiedBy>Felipe Camargo</cp:lastModifiedBy>
  <dcterms:created xsi:type="dcterms:W3CDTF">2022-06-04T22:37:57Z</dcterms:created>
  <dcterms:modified xsi:type="dcterms:W3CDTF">2022-06-08T14:02:13Z</dcterms:modified>
</cp:coreProperties>
</file>