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55114013-9844-42CF-A44C-1618AE2E7FD4}" xr6:coauthVersionLast="47" xr6:coauthVersionMax="47" xr10:uidLastSave="{00000000-0000-0000-0000-000000000000}"/>
  <bookViews>
    <workbookView xWindow="-96" yWindow="0" windowWidth="11712" windowHeight="12336" tabRatio="500" activeTab="4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tc={1135DF8B-2E7F-46E9-B040-718C71944AFB}</author>
  </authors>
  <commentList>
    <comment ref="B31" authorId="0" shapeId="0" xr:uid="{1135DF8B-2E7F-46E9-B040-718C71944AFB}">
      <text>
        <t>[Threaded comment]
Your version of Excel allows you to read this threaded comment; however, any edits to it will get removed if the file is opened in a newer version of Excel. Learn more: https://go.microsoft.com/fwlink/?linkid=870924
Comment:
    - How is this value determined in practice?
- Isn't 1A too high?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tc={2B784FD0-A616-45DF-B5B0-7506F5D4E207}</author>
  </authors>
  <commentList>
    <comment ref="B20" authorId="0" shapeId="0" xr:uid="{2B784FD0-A616-45DF-B5B0-7506F5D4E2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stated in diode datasheet</t>
      </text>
    </comment>
  </commentList>
</comments>
</file>

<file path=xl/sharedStrings.xml><?xml version="1.0" encoding="utf-8"?>
<sst xmlns="http://schemas.openxmlformats.org/spreadsheetml/2006/main" count="512" uniqueCount="236">
  <si>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</si>
  <si>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</si>
  <si>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</si>
  <si>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</si>
  <si>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</si>
  <si>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</si>
  <si>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</si>
  <si>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</si>
  <si>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</si>
  <si>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</si>
  <si>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</si>
  <si>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</si>
  <si>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</si>
  <si>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</si>
  <si>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</si>
  <si>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</si>
  <si>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</si>
  <si>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</si>
  <si>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</si>
  <si>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</si>
  <si>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</si>
  <si>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</si>
  <si>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</si>
  <si>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</si>
  <si>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</si>
  <si>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</si>
  <si>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</si>
  <si>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</si>
  <si>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</si>
  <si>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</si>
  <si>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</si>
  <si>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</si>
  <si>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</si>
  <si>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</si>
  <si>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</si>
  <si>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</si>
  <si>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</si>
  <si>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</si>
  <si>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</si>
  <si>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</si>
  <si>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</si>
  <si>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</si>
  <si>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</si>
  <si>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</si>
  <si>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</si>
  <si>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</si>
  <si>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</si>
  <si>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</si>
  <si>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</si>
  <si>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</si>
  <si>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</si>
  <si>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</si>
  <si>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</si>
  <si>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</si>
  <si>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</si>
  <si>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</si>
  <si>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</si>
  <si>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</si>
  <si>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</si>
  <si>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</si>
  <si>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</si>
  <si>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</si>
  <si>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</si>
  <si>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</si>
  <si>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</si>
  <si>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</si>
  <si>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</si>
  <si>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</si>
  <si>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</si>
  <si>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</si>
  <si>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</si>
  <si>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</si>
  <si>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</si>
  <si>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</si>
  <si>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</si>
  <si>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</si>
  <si>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</si>
  <si>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</si>
  <si>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</si>
  <si>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</si>
  <si>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</si>
  <si>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</si>
  <si>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</si>
  <si>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</si>
  <si>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</si>
  <si>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</si>
  <si>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</si>
  <si>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</si>
  <si>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</si>
  <si>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</si>
  <si>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</si>
  <si>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</si>
  <si>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</si>
  <si>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</si>
  <si>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</si>
  <si>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</si>
  <si>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</si>
  <si>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</si>
  <si>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</si>
  <si>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</si>
  <si>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</si>
  <si>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</si>
  <si>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</si>
  <si>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</si>
  <si>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</si>
  <si>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</si>
  <si>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</si>
  <si>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</si>
  <si>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</si>
  <si>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</si>
  <si>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</si>
  <si>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</si>
  <si>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</si>
  <si>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</si>
  <si>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</si>
  <si>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</si>
  <si>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</si>
  <si>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</si>
  <si>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</si>
  <si>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</si>
  <si>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</si>
  <si>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</si>
  <si>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</si>
  <si>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</si>
  <si>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</si>
  <si>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</si>
  <si>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</si>
  <si>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</si>
  <si>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</si>
  <si>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</si>
  <si>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</si>
  <si>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</si>
  <si>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</si>
  <si>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</si>
  <si>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</si>
  <si>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</si>
  <si>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</si>
  <si>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</si>
  <si>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</si>
  <si>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</si>
  <si>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</si>
  <si>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</si>
  <si>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</si>
  <si>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</si>
  <si>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</si>
  <si>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</si>
  <si>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</si>
  <si>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</si>
  <si>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</si>
  <si>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</si>
  <si>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</si>
  <si>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</si>
  <si>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</si>
  <si>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</si>
  <si>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</si>
  <si>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</si>
  <si>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</si>
  <si>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</si>
  <si>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</si>
  <si>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</si>
  <si>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</si>
  <si>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</si>
  <si>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</si>
  <si>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</si>
  <si>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</si>
  <si>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</si>
  <si>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</si>
  <si>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</si>
  <si>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</si>
  <si>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</si>
  <si>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</si>
  <si>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</si>
  <si>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</si>
  <si>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</si>
  <si>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</si>
  <si>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</si>
  <si>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</si>
  <si>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</si>
  <si>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</si>
  <si>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</si>
  <si>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</si>
  <si>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</si>
  <si>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</si>
  <si>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</si>
  <si>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</si>
  <si>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</si>
  <si>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</si>
  <si>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</si>
  <si>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</si>
  <si>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</si>
  <si>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</si>
  <si>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</si>
  <si>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</si>
  <si>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</si>
  <si>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</si>
  <si>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</si>
  <si>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</si>
  <si>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</si>
  <si>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</si>
  <si>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</si>
  <si>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</si>
  <si>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</si>
  <si>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</si>
  <si>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</si>
  <si>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</si>
  <si>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</si>
  <si>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</si>
  <si>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</si>
  <si>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</si>
  <si>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</si>
  <si>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</si>
  <si>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</si>
  <si>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</si>
  <si>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</si>
  <si>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</si>
  <si>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</si>
  <si>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</si>
  <si>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</si>
  <si>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</si>
  <si>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</si>
  <si>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</si>
  <si>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</si>
  <si>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</si>
  <si>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</si>
  <si>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</si>
  <si>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</si>
  <si>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</si>
  <si>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</si>
  <si>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</si>
  <si>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</si>
  <si>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</si>
  <si>
    <t>14 (13.64)</t>
  </si>
  <si>
    <t>Infineon</t>
  </si>
  <si>
    <t>Vishay</t>
  </si>
  <si>
    <t>VS-MBR1045-M3</t>
  </si>
  <si>
    <t>IPP052N06L3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</si>
</sst>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7" xfId="0" applyBorder="1"/>
    <xf numFmtId="0" fontId="0" fillId="0" borderId="19" xfId="0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0" fontId="0" fillId="0" borderId="21" xfId="0" applyBorder="1"/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  <xf numFmtId="0" fontId="0" fillId="0" borderId="1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" fillId="5" borderId="20" xfId="2" applyFill="1" applyBorder="1"/>
    <xf numFmtId="0" fontId="0" fillId="5" borderId="21" xfId="0" applyFill="1" applyBorder="1"/>
    <xf numFmtId="0" fontId="0" fillId="5" borderId="22" xfId="0" applyFill="1" applyBorder="1"/>
    <xf numFmtId="2" fontId="0" fillId="6" borderId="1" xfId="0" applyNumberFormat="1" applyFill="1" applyBorder="1"/>
    <xf numFmtId="49" fontId="0" fillId="6" borderId="1" xfId="0" applyNumberFormat="1" applyFill="1" applyBorder="1"/>
    <xf numFmtId="2" fontId="0" fillId="6" borderId="21" xfId="0" applyNumberFormat="1" applyFill="1" applyBorder="1"/>
    <xf numFmtId="49" fontId="0" fillId="6" borderId="2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2" fontId="0" fillId="0" borderId="26" xfId="0" applyNumberFormat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174625</xdr:colOff>
      <xdr:row>57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ktor Neshikj" id="{98535999-FB96-4A15-9443-0B561B4834BD}" userId="S::vnes637@UoA.auckland.ac.nz::c1ccd018-0ab9-471d-aff8-a161acbf5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4-05-01T12:48:32.66" personId="{98535999-FB96-4A15-9443-0B561B4834BD}" id="{1135DF8B-2E7F-46E9-B040-718C71944AFB}">
    <text>- How is this value determined in practice?
- Isn't 1A too high?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0" dT="2024-05-02T03:43:25.90" personId="{98535999-FB96-4A15-9443-0B561B4834BD}" id="{2B784FD0-A616-45DF-B5B0-7506F5D4E207}">
    <text>Not stated in diode datasheet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opLeftCell="A3" zoomScale="87" zoomScaleNormal="111" workbookViewId="0">
      <selection activeCell="F22" sqref="F22"/>
    </sheetView>
  </sheetViews>
  <sheetFormatPr defaultColWidth="11" defaultRowHeight="15.6" x14ac:dyDescent="0.3"/>
  <cols>
    <col min="1" max="1" width="16" customWidth="1"/>
    <col min="2" max="7" width="11.8984375" customWidth="1"/>
  </cols>
  <sheetData>
    <row r="1" spans="1:3" ht="21" x14ac:dyDescent="0.4">
      <c r="A1" s="3" t="s">
        <v>90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13" t="s">
        <v>3</v>
      </c>
      <c r="B6" s="56">
        <v>15</v>
      </c>
      <c r="C6" s="25" t="s">
        <v>14</v>
      </c>
    </row>
    <row r="7" spans="1:3" x14ac:dyDescent="0.3">
      <c r="A7" s="16" t="s">
        <v>2</v>
      </c>
      <c r="B7" s="57">
        <v>1.3</v>
      </c>
      <c r="C7" s="24" t="s">
        <v>15</v>
      </c>
    </row>
    <row r="8" spans="1:3" x14ac:dyDescent="0.3">
      <c r="A8" s="16" t="s">
        <v>4</v>
      </c>
      <c r="B8" s="57">
        <v>9.6999999999999993</v>
      </c>
      <c r="C8" s="24" t="s">
        <v>14</v>
      </c>
    </row>
    <row r="9" spans="1:3" x14ac:dyDescent="0.3">
      <c r="A9" s="16" t="s">
        <v>11</v>
      </c>
      <c r="B9" s="57">
        <v>10</v>
      </c>
      <c r="C9" s="24" t="s">
        <v>16</v>
      </c>
    </row>
    <row r="10" spans="1:3" x14ac:dyDescent="0.3">
      <c r="A10" s="16" t="s">
        <v>12</v>
      </c>
      <c r="B10" s="57">
        <v>2</v>
      </c>
      <c r="C10" s="24" t="s">
        <v>16</v>
      </c>
    </row>
    <row r="11" spans="1:3" x14ac:dyDescent="0.3">
      <c r="A11" s="16" t="s">
        <v>26</v>
      </c>
      <c r="B11" s="57">
        <v>90</v>
      </c>
      <c r="C11" s="24" t="s">
        <v>21</v>
      </c>
    </row>
    <row r="12" spans="1:3" ht="16.2" thickBot="1" x14ac:dyDescent="0.35">
      <c r="A12" s="18" t="s">
        <v>25</v>
      </c>
      <c r="B12" s="58">
        <v>100</v>
      </c>
      <c r="C12" s="26" t="s">
        <v>24</v>
      </c>
    </row>
    <row r="13" spans="1:3" ht="16.2" thickTop="1" x14ac:dyDescent="0.3">
      <c r="A13" s="1"/>
    </row>
    <row r="15" spans="1:3" ht="18" x14ac:dyDescent="0.35">
      <c r="A15" s="2" t="s">
        <v>46</v>
      </c>
    </row>
    <row r="16" spans="1:3" ht="16.2" thickBot="1" x14ac:dyDescent="0.35"/>
    <row r="17" spans="1:7" ht="16.8" thickTop="1" thickBot="1" x14ac:dyDescent="0.35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2" thickTop="1" x14ac:dyDescent="0.3">
      <c r="A18" s="64" t="s">
        <v>229</v>
      </c>
      <c r="B18" s="56">
        <v>2</v>
      </c>
      <c r="C18" s="14" t="s">
        <v>16</v>
      </c>
      <c r="D18" s="56">
        <v>4</v>
      </c>
      <c r="E18" s="14" t="s">
        <v>16</v>
      </c>
      <c r="F18" s="56">
        <v>10</v>
      </c>
      <c r="G18" s="15" t="s">
        <v>16</v>
      </c>
    </row>
    <row r="19" spans="1:7" x14ac:dyDescent="0.3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3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3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</v>
      </c>
      <c r="G21" s="17" t="s">
        <v>20</v>
      </c>
    </row>
    <row r="22" spans="1:7" x14ac:dyDescent="0.3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2" thickBot="1" x14ac:dyDescent="0.35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2" thickTop="1" x14ac:dyDescent="0.3"/>
    <row r="26" spans="1:7" ht="18" x14ac:dyDescent="0.35">
      <c r="A26" s="2" t="s">
        <v>27</v>
      </c>
    </row>
    <row r="27" spans="1:7" ht="16.2" thickBot="1" x14ac:dyDescent="0.35"/>
    <row r="28" spans="1:7" ht="16.8" thickTop="1" thickBot="1" x14ac:dyDescent="0.35">
      <c r="A28" s="12" t="s">
        <v>5</v>
      </c>
      <c r="B28" s="12" t="s">
        <v>6</v>
      </c>
      <c r="C28" s="12" t="s">
        <v>13</v>
      </c>
    </row>
    <row r="29" spans="1:7" ht="16.2" thickTop="1" x14ac:dyDescent="0.3">
      <c r="A29" s="13" t="s">
        <v>28</v>
      </c>
      <c r="B29" s="56">
        <f>B6</f>
        <v>15</v>
      </c>
      <c r="C29" s="15" t="s">
        <v>14</v>
      </c>
    </row>
    <row r="30" spans="1:7" x14ac:dyDescent="0.3">
      <c r="A30" s="16" t="s">
        <v>32</v>
      </c>
      <c r="B30" s="57">
        <f>F18</f>
        <v>10</v>
      </c>
      <c r="C30" s="24" t="s">
        <v>16</v>
      </c>
    </row>
    <row r="31" spans="1:7" x14ac:dyDescent="0.3">
      <c r="A31" s="16" t="s">
        <v>31</v>
      </c>
      <c r="B31" s="10">
        <v>71.849999999999994</v>
      </c>
      <c r="C31" s="24" t="s">
        <v>21</v>
      </c>
    </row>
    <row r="32" spans="1:7" ht="16.2" thickBot="1" x14ac:dyDescent="0.35">
      <c r="A32" s="18" t="s">
        <v>29</v>
      </c>
      <c r="B32" s="19">
        <v>10.27</v>
      </c>
      <c r="C32" s="21" t="s">
        <v>30</v>
      </c>
    </row>
    <row r="33" spans="1:7" ht="16.2" thickTop="1" x14ac:dyDescent="0.3">
      <c r="B33" s="5"/>
      <c r="C33" s="4"/>
    </row>
    <row r="34" spans="1:7" x14ac:dyDescent="0.3">
      <c r="B34" s="5"/>
      <c r="C34" s="4"/>
    </row>
    <row r="35" spans="1:7" ht="18" x14ac:dyDescent="0.35">
      <c r="A35" s="2" t="s">
        <v>33</v>
      </c>
      <c r="B35" s="5"/>
      <c r="C35" s="4"/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</row>
    <row r="38" spans="1:7" ht="16.8" thickTop="1" thickBot="1" x14ac:dyDescent="0.35">
      <c r="A38" s="22" t="s">
        <v>34</v>
      </c>
      <c r="B38" s="67">
        <v>25</v>
      </c>
      <c r="C38" s="23" t="s">
        <v>35</v>
      </c>
    </row>
    <row r="39" spans="1:7" ht="16.2" thickTop="1" x14ac:dyDescent="0.3"/>
    <row r="41" spans="1:7" ht="18" x14ac:dyDescent="0.35">
      <c r="A41" s="2" t="s">
        <v>47</v>
      </c>
    </row>
    <row r="42" spans="1:7" ht="16.2" thickBot="1" x14ac:dyDescent="0.35"/>
    <row r="43" spans="1:7" ht="16.8" thickTop="1" thickBot="1" x14ac:dyDescent="0.35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2" thickTop="1" x14ac:dyDescent="0.3">
      <c r="A44" s="64" t="s">
        <v>229</v>
      </c>
      <c r="B44" s="56">
        <v>2</v>
      </c>
      <c r="C44" s="14" t="s">
        <v>16</v>
      </c>
      <c r="D44" s="56">
        <v>4</v>
      </c>
      <c r="E44" s="14" t="s">
        <v>16</v>
      </c>
      <c r="F44" s="56">
        <v>10</v>
      </c>
      <c r="G44" s="15" t="s">
        <v>16</v>
      </c>
    </row>
    <row r="45" spans="1:7" x14ac:dyDescent="0.3">
      <c r="A45" s="16" t="s">
        <v>36</v>
      </c>
      <c r="B45" s="10">
        <v>1.33</v>
      </c>
      <c r="C45" s="11" t="s">
        <v>41</v>
      </c>
      <c r="D45" s="10">
        <v>1.27</v>
      </c>
      <c r="E45" s="11" t="s">
        <v>41</v>
      </c>
      <c r="F45" s="10">
        <v>1.0900000000000001</v>
      </c>
      <c r="G45" s="17" t="s">
        <v>41</v>
      </c>
    </row>
    <row r="46" spans="1:7" x14ac:dyDescent="0.3">
      <c r="A46" s="16" t="s">
        <v>37</v>
      </c>
      <c r="B46" s="10">
        <v>3.63</v>
      </c>
      <c r="C46" s="11" t="s">
        <v>42</v>
      </c>
      <c r="D46" s="10">
        <v>2.74</v>
      </c>
      <c r="E46" s="11" t="s">
        <v>42</v>
      </c>
      <c r="F46" s="10">
        <v>1.88</v>
      </c>
      <c r="G46" s="17" t="s">
        <v>42</v>
      </c>
    </row>
    <row r="47" spans="1:7" x14ac:dyDescent="0.3">
      <c r="A47" s="16" t="s">
        <v>39</v>
      </c>
      <c r="B47" s="10">
        <v>2.98</v>
      </c>
      <c r="C47" s="11" t="s">
        <v>43</v>
      </c>
      <c r="D47" s="10">
        <v>2.13</v>
      </c>
      <c r="E47" s="11" t="s">
        <v>43</v>
      </c>
      <c r="F47" s="10">
        <v>1.367</v>
      </c>
      <c r="G47" s="17" t="s">
        <v>43</v>
      </c>
    </row>
    <row r="48" spans="1:7" x14ac:dyDescent="0.3">
      <c r="A48" s="16" t="s">
        <v>158</v>
      </c>
      <c r="B48" s="10">
        <v>1.98</v>
      </c>
      <c r="C48" s="11" t="s">
        <v>44</v>
      </c>
      <c r="D48" s="10">
        <v>1.68</v>
      </c>
      <c r="E48" s="11" t="s">
        <v>44</v>
      </c>
      <c r="F48" s="10">
        <v>1.1599999999999999</v>
      </c>
      <c r="G48" s="17" t="s">
        <v>44</v>
      </c>
    </row>
    <row r="49" spans="1:7" ht="16.2" thickBot="1" x14ac:dyDescent="0.35">
      <c r="A49" s="18" t="s">
        <v>38</v>
      </c>
      <c r="B49" s="19">
        <v>0.38</v>
      </c>
      <c r="C49" s="20" t="s">
        <v>45</v>
      </c>
      <c r="D49" s="19">
        <v>0.37</v>
      </c>
      <c r="E49" s="20" t="s">
        <v>45</v>
      </c>
      <c r="F49" s="19">
        <v>0.31</v>
      </c>
      <c r="G49" s="21" t="s">
        <v>45</v>
      </c>
    </row>
    <row r="50" spans="1:7" ht="16.2" thickTop="1" x14ac:dyDescent="0.3">
      <c r="B50" s="5"/>
      <c r="D50" s="5"/>
      <c r="E50" s="4"/>
      <c r="F50" s="5"/>
      <c r="G50" s="4"/>
    </row>
    <row r="51" spans="1:7" x14ac:dyDescent="0.3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topLeftCell="A14" zoomScale="77" workbookViewId="0">
      <selection activeCell="F58" sqref="F58"/>
    </sheetView>
  </sheetViews>
  <sheetFormatPr defaultColWidth="11" defaultRowHeight="15.6" x14ac:dyDescent="0.3"/>
  <cols>
    <col min="1" max="1" width="23.59765625" customWidth="1"/>
    <col min="2" max="7" width="11.8984375" customWidth="1"/>
  </cols>
  <sheetData>
    <row r="1" spans="1:3" ht="21" x14ac:dyDescent="0.4">
      <c r="A1" s="3" t="s">
        <v>91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49</v>
      </c>
      <c r="B6" s="52">
        <f>'Operating Conditions'!B38</f>
        <v>25</v>
      </c>
      <c r="C6" s="28" t="s">
        <v>35</v>
      </c>
    </row>
    <row r="7" spans="1:3" x14ac:dyDescent="0.3">
      <c r="A7" s="42" t="s">
        <v>48</v>
      </c>
      <c r="B7" s="31">
        <v>3.63</v>
      </c>
      <c r="C7" s="36" t="s">
        <v>15</v>
      </c>
    </row>
    <row r="8" spans="1:3" x14ac:dyDescent="0.3">
      <c r="A8" s="42" t="s">
        <v>50</v>
      </c>
      <c r="B8" s="31">
        <v>2.98</v>
      </c>
      <c r="C8" s="36" t="s">
        <v>15</v>
      </c>
    </row>
    <row r="9" spans="1:3" x14ac:dyDescent="0.3">
      <c r="A9" s="42" t="s">
        <v>25</v>
      </c>
      <c r="B9" s="51">
        <f>'Operating Conditions'!B12</f>
        <v>100</v>
      </c>
      <c r="C9" s="36" t="s">
        <v>24</v>
      </c>
    </row>
    <row r="10" spans="1:3" x14ac:dyDescent="0.3">
      <c r="A10" s="42" t="s">
        <v>60</v>
      </c>
      <c r="B10" s="51">
        <v>0.25</v>
      </c>
      <c r="C10" s="36" t="s">
        <v>61</v>
      </c>
    </row>
    <row r="11" spans="1:3" ht="16.2" thickBot="1" x14ac:dyDescent="0.35">
      <c r="A11" s="43" t="s">
        <v>62</v>
      </c>
      <c r="B11" s="54">
        <v>5</v>
      </c>
      <c r="C11" s="39" t="s">
        <v>63</v>
      </c>
    </row>
    <row r="12" spans="1:3" ht="16.2" thickTop="1" x14ac:dyDescent="0.3"/>
    <row r="14" spans="1:3" ht="18" x14ac:dyDescent="0.35">
      <c r="A14" s="2" t="s">
        <v>64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7</v>
      </c>
    </row>
    <row r="17" spans="1:3" ht="16.2" thickTop="1" x14ac:dyDescent="0.3">
      <c r="A17" s="41" t="s">
        <v>52</v>
      </c>
      <c r="B17" s="59" t="s">
        <v>51</v>
      </c>
      <c r="C17" s="28"/>
    </row>
    <row r="18" spans="1:3" x14ac:dyDescent="0.3">
      <c r="A18" s="42" t="s">
        <v>53</v>
      </c>
      <c r="B18" s="60" t="s">
        <v>59</v>
      </c>
      <c r="C18" s="36"/>
    </row>
    <row r="19" spans="1:3" x14ac:dyDescent="0.3">
      <c r="A19" s="42" t="s">
        <v>54</v>
      </c>
      <c r="B19" s="51">
        <v>31</v>
      </c>
      <c r="C19" s="36" t="s">
        <v>68</v>
      </c>
    </row>
    <row r="20" spans="1:3" x14ac:dyDescent="0.3">
      <c r="A20" s="42" t="s">
        <v>58</v>
      </c>
      <c r="B20" s="51">
        <v>47</v>
      </c>
      <c r="C20" s="36" t="s">
        <v>69</v>
      </c>
    </row>
    <row r="21" spans="1:3" x14ac:dyDescent="0.3">
      <c r="A21" s="42" t="s">
        <v>57</v>
      </c>
      <c r="B21" s="51">
        <v>1460</v>
      </c>
      <c r="C21" s="36" t="s">
        <v>70</v>
      </c>
    </row>
    <row r="22" spans="1:3" x14ac:dyDescent="0.3">
      <c r="A22" s="42" t="s">
        <v>55</v>
      </c>
      <c r="B22" s="51">
        <v>28.1</v>
      </c>
      <c r="C22" s="36" t="s">
        <v>68</v>
      </c>
    </row>
    <row r="23" spans="1:3" x14ac:dyDescent="0.3">
      <c r="A23" s="42" t="s">
        <v>56</v>
      </c>
      <c r="B23" s="51">
        <v>40.200000000000003</v>
      </c>
      <c r="C23" s="36" t="s">
        <v>69</v>
      </c>
    </row>
    <row r="24" spans="1:3" x14ac:dyDescent="0.3">
      <c r="A24" s="42" t="s">
        <v>66</v>
      </c>
      <c r="B24" s="61">
        <f>1.8*10^-8</f>
        <v>1.8000000000000002E-8</v>
      </c>
      <c r="C24" s="36" t="s">
        <v>71</v>
      </c>
    </row>
    <row r="25" spans="1:3" x14ac:dyDescent="0.3">
      <c r="A25" s="42" t="s">
        <v>67</v>
      </c>
      <c r="B25" s="61">
        <f>4*PI()*10^-7</f>
        <v>1.2566370614359173E-6</v>
      </c>
      <c r="C25" s="36" t="s">
        <v>72</v>
      </c>
    </row>
    <row r="26" spans="1:3" ht="16.2" thickBot="1" x14ac:dyDescent="0.35">
      <c r="A26" s="43" t="s">
        <v>65</v>
      </c>
      <c r="B26" s="54">
        <v>0.65</v>
      </c>
      <c r="C26" s="39"/>
    </row>
    <row r="27" spans="1:3" ht="16.2" thickTop="1" x14ac:dyDescent="0.3">
      <c r="B27" s="5"/>
    </row>
    <row r="28" spans="1:3" x14ac:dyDescent="0.3">
      <c r="A28" s="7"/>
      <c r="B28" s="5"/>
    </row>
    <row r="29" spans="1:3" ht="18" x14ac:dyDescent="0.35">
      <c r="A29" s="2" t="s">
        <v>74</v>
      </c>
      <c r="B29" s="5"/>
    </row>
    <row r="30" spans="1:3" ht="16.2" thickBot="1" x14ac:dyDescent="0.35">
      <c r="B30" s="5"/>
    </row>
    <row r="31" spans="1:3" ht="16.8" thickTop="1" thickBot="1" x14ac:dyDescent="0.35">
      <c r="A31" s="12" t="s">
        <v>5</v>
      </c>
      <c r="B31" s="12" t="s">
        <v>6</v>
      </c>
      <c r="C31" s="12" t="s">
        <v>13</v>
      </c>
    </row>
    <row r="32" spans="1:3" ht="16.2" thickTop="1" x14ac:dyDescent="0.3">
      <c r="A32" s="41" t="s">
        <v>230</v>
      </c>
      <c r="B32" s="52">
        <v>0.15</v>
      </c>
      <c r="C32" s="35" t="s">
        <v>69</v>
      </c>
    </row>
    <row r="33" spans="1:6" ht="16.2" thickBot="1" x14ac:dyDescent="0.35">
      <c r="A33" s="43" t="s">
        <v>221</v>
      </c>
      <c r="B33" s="54">
        <v>0.43</v>
      </c>
      <c r="C33" s="39" t="s">
        <v>75</v>
      </c>
      <c r="F33" s="9"/>
    </row>
    <row r="34" spans="1:6" ht="16.2" thickTop="1" x14ac:dyDescent="0.3">
      <c r="B34" s="8"/>
      <c r="F34" s="9"/>
    </row>
    <row r="36" spans="1:6" ht="18" x14ac:dyDescent="0.35">
      <c r="A36" s="2" t="s">
        <v>76</v>
      </c>
    </row>
    <row r="37" spans="1:6" ht="16.2" thickBot="1" x14ac:dyDescent="0.35"/>
    <row r="38" spans="1:6" ht="16.8" thickTop="1" thickBot="1" x14ac:dyDescent="0.35">
      <c r="A38" s="12" t="s">
        <v>5</v>
      </c>
      <c r="B38" s="12" t="s">
        <v>6</v>
      </c>
      <c r="C38" s="12" t="s">
        <v>13</v>
      </c>
    </row>
    <row r="39" spans="1:6" ht="16.2" thickTop="1" x14ac:dyDescent="0.3">
      <c r="A39" s="41" t="s">
        <v>73</v>
      </c>
      <c r="B39" s="68" t="s">
        <v>231</v>
      </c>
      <c r="C39" s="35" t="s">
        <v>79</v>
      </c>
    </row>
    <row r="40" spans="1:6" x14ac:dyDescent="0.3">
      <c r="A40" s="42" t="s">
        <v>77</v>
      </c>
      <c r="B40" s="69">
        <v>0.22</v>
      </c>
      <c r="C40" s="36" t="s">
        <v>78</v>
      </c>
    </row>
    <row r="41" spans="1:6" x14ac:dyDescent="0.3">
      <c r="A41" s="42" t="s">
        <v>81</v>
      </c>
      <c r="B41" s="70">
        <v>1.4499999999999999E-7</v>
      </c>
      <c r="C41" s="36" t="s">
        <v>82</v>
      </c>
    </row>
    <row r="42" spans="1:6" x14ac:dyDescent="0.3">
      <c r="A42" s="42" t="s">
        <v>80</v>
      </c>
      <c r="B42" s="71">
        <v>9</v>
      </c>
      <c r="C42" s="36" t="s">
        <v>84</v>
      </c>
    </row>
    <row r="43" spans="1:6" x14ac:dyDescent="0.3">
      <c r="A43" s="42" t="s">
        <v>83</v>
      </c>
      <c r="B43" s="70">
        <v>1.31E-6</v>
      </c>
      <c r="C43" s="36" t="s">
        <v>85</v>
      </c>
    </row>
    <row r="44" spans="1:6" x14ac:dyDescent="0.3">
      <c r="A44" s="42" t="s">
        <v>86</v>
      </c>
      <c r="B44" s="69">
        <v>2.27</v>
      </c>
      <c r="C44" s="36" t="s">
        <v>87</v>
      </c>
      <c r="E44" s="6"/>
    </row>
    <row r="45" spans="1:6" ht="16.2" thickBot="1" x14ac:dyDescent="0.35">
      <c r="A45" s="43" t="s">
        <v>88</v>
      </c>
      <c r="B45" s="72">
        <v>7.73</v>
      </c>
      <c r="C45" s="39" t="s">
        <v>89</v>
      </c>
    </row>
    <row r="46" spans="1:6" ht="16.2" thickTop="1" x14ac:dyDescent="0.3"/>
    <row r="48" spans="1:6" ht="18" x14ac:dyDescent="0.35">
      <c r="A48" s="2" t="s">
        <v>100</v>
      </c>
    </row>
    <row r="49" spans="1:7" ht="16.2" thickBot="1" x14ac:dyDescent="0.35"/>
    <row r="50" spans="1:7" ht="16.8" thickTop="1" thickBot="1" x14ac:dyDescent="0.35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2" thickTop="1" x14ac:dyDescent="0.3">
      <c r="A51" s="65" t="s">
        <v>229</v>
      </c>
      <c r="B51" s="62">
        <v>2</v>
      </c>
      <c r="C51" s="27" t="s">
        <v>16</v>
      </c>
      <c r="D51" s="62">
        <v>4</v>
      </c>
      <c r="E51" s="27" t="s">
        <v>16</v>
      </c>
      <c r="F51" s="62">
        <v>10</v>
      </c>
      <c r="G51" s="28" t="s">
        <v>16</v>
      </c>
    </row>
    <row r="52" spans="1:7" x14ac:dyDescent="0.3">
      <c r="A52" s="42" t="s">
        <v>39</v>
      </c>
      <c r="B52" s="10">
        <v>2.98</v>
      </c>
      <c r="C52" s="29" t="s">
        <v>15</v>
      </c>
      <c r="D52" s="10">
        <v>2.13</v>
      </c>
      <c r="E52" s="29" t="s">
        <v>15</v>
      </c>
      <c r="F52" s="10">
        <v>1.367</v>
      </c>
      <c r="G52" s="30" t="s">
        <v>15</v>
      </c>
    </row>
    <row r="53" spans="1:7" x14ac:dyDescent="0.3">
      <c r="A53" s="42" t="s">
        <v>36</v>
      </c>
      <c r="B53" s="10">
        <v>1.33</v>
      </c>
      <c r="C53" s="29" t="s">
        <v>15</v>
      </c>
      <c r="D53" s="10">
        <v>1.27</v>
      </c>
      <c r="E53" s="29" t="s">
        <v>15</v>
      </c>
      <c r="F53" s="10">
        <v>1.0900000000000001</v>
      </c>
      <c r="G53" s="30" t="s">
        <v>15</v>
      </c>
    </row>
    <row r="54" spans="1:7" x14ac:dyDescent="0.3">
      <c r="A54" s="42" t="s">
        <v>92</v>
      </c>
      <c r="B54" s="78">
        <v>40.299999999999997</v>
      </c>
      <c r="C54" s="79" t="s">
        <v>96</v>
      </c>
      <c r="D54" s="78">
        <v>38.479999999999997</v>
      </c>
      <c r="E54" s="79" t="s">
        <v>96</v>
      </c>
      <c r="F54" s="78">
        <v>33.03</v>
      </c>
      <c r="G54" s="30" t="s">
        <v>96</v>
      </c>
    </row>
    <row r="55" spans="1:7" x14ac:dyDescent="0.3">
      <c r="A55" s="42" t="s">
        <v>93</v>
      </c>
      <c r="B55" s="78">
        <v>68.67</v>
      </c>
      <c r="C55" s="79" t="s">
        <v>98</v>
      </c>
      <c r="D55" s="78">
        <v>35.08</v>
      </c>
      <c r="E55" s="79" t="s">
        <v>98</v>
      </c>
      <c r="F55" s="78">
        <v>14.51</v>
      </c>
      <c r="G55" s="30" t="s">
        <v>98</v>
      </c>
    </row>
    <row r="56" spans="1:7" x14ac:dyDescent="0.3">
      <c r="A56" s="42" t="s">
        <v>94</v>
      </c>
      <c r="B56" s="78">
        <v>8.99</v>
      </c>
      <c r="C56" s="79" t="s">
        <v>97</v>
      </c>
      <c r="D56" s="78">
        <v>8.01</v>
      </c>
      <c r="E56" s="79" t="s">
        <v>97</v>
      </c>
      <c r="F56" s="78">
        <v>5.47</v>
      </c>
      <c r="G56" s="30" t="s">
        <v>97</v>
      </c>
    </row>
    <row r="57" spans="1:7" ht="16.2" thickBot="1" x14ac:dyDescent="0.35">
      <c r="A57" s="43" t="s">
        <v>95</v>
      </c>
      <c r="B57" s="80">
        <v>77.66</v>
      </c>
      <c r="C57" s="81" t="s">
        <v>99</v>
      </c>
      <c r="D57" s="80">
        <v>43.09</v>
      </c>
      <c r="E57" s="81" t="s">
        <v>99</v>
      </c>
      <c r="F57" s="80">
        <v>19.98</v>
      </c>
      <c r="G57" s="34" t="s">
        <v>99</v>
      </c>
    </row>
    <row r="58" spans="1:7" ht="16.2" thickTop="1" x14ac:dyDescent="0.3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workbookViewId="0">
      <selection activeCell="B37" sqref="B37"/>
    </sheetView>
  </sheetViews>
  <sheetFormatPr defaultColWidth="11" defaultRowHeight="15.6" x14ac:dyDescent="0.3"/>
  <cols>
    <col min="1" max="1" width="16.3984375" customWidth="1"/>
    <col min="2" max="7" width="11.8984375" customWidth="1"/>
  </cols>
  <sheetData>
    <row r="1" spans="1:3" ht="21" x14ac:dyDescent="0.4">
      <c r="A1" s="3" t="s">
        <v>101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102</v>
      </c>
      <c r="B6" s="52">
        <f>'Operating Conditions'!B8</f>
        <v>9.6999999999999993</v>
      </c>
      <c r="C6" s="28" t="s">
        <v>14</v>
      </c>
    </row>
    <row r="7" spans="1:3" ht="16.2" thickBot="1" x14ac:dyDescent="0.35">
      <c r="A7" s="42" t="s">
        <v>104</v>
      </c>
      <c r="B7" s="19">
        <v>0.38</v>
      </c>
      <c r="C7" s="36" t="s">
        <v>15</v>
      </c>
    </row>
    <row r="8" spans="1:3" ht="16.2" thickTop="1" x14ac:dyDescent="0.3">
      <c r="A8" s="42" t="s">
        <v>205</v>
      </c>
      <c r="B8" s="10">
        <v>1.33</v>
      </c>
      <c r="C8" s="36" t="s">
        <v>15</v>
      </c>
    </row>
    <row r="9" spans="1:3" x14ac:dyDescent="0.3">
      <c r="A9" s="42" t="s">
        <v>103</v>
      </c>
      <c r="B9" s="51">
        <f>'Operating Conditions'!B12</f>
        <v>100</v>
      </c>
      <c r="C9" s="36" t="s">
        <v>24</v>
      </c>
    </row>
    <row r="10" spans="1:3" ht="16.2" thickBot="1" x14ac:dyDescent="0.35">
      <c r="A10" s="43" t="s">
        <v>106</v>
      </c>
      <c r="B10" s="54">
        <v>1</v>
      </c>
      <c r="C10" s="39" t="s">
        <v>21</v>
      </c>
    </row>
    <row r="11" spans="1:3" ht="16.2" thickTop="1" x14ac:dyDescent="0.3"/>
    <row r="13" spans="1:3" ht="18" x14ac:dyDescent="0.35">
      <c r="A13" s="2" t="s">
        <v>105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13</v>
      </c>
    </row>
    <row r="16" spans="1:3" ht="16.2" thickTop="1" x14ac:dyDescent="0.3">
      <c r="A16" s="41" t="s">
        <v>224</v>
      </c>
      <c r="B16" s="73">
        <v>17.14</v>
      </c>
      <c r="C16" s="28" t="s">
        <v>107</v>
      </c>
    </row>
    <row r="17" spans="1:3" ht="16.2" thickBot="1" x14ac:dyDescent="0.35">
      <c r="A17" s="43" t="s">
        <v>108</v>
      </c>
      <c r="B17" s="74">
        <v>72.930000000000007</v>
      </c>
      <c r="C17" s="39" t="s">
        <v>109</v>
      </c>
    </row>
    <row r="18" spans="1:3" ht="16.2" thickTop="1" x14ac:dyDescent="0.3"/>
    <row r="20" spans="1:3" ht="18" x14ac:dyDescent="0.35">
      <c r="A20" s="2" t="s">
        <v>110</v>
      </c>
    </row>
    <row r="21" spans="1:3" ht="16.2" thickBot="1" x14ac:dyDescent="0.35"/>
    <row r="22" spans="1:3" ht="16.8" thickTop="1" thickBot="1" x14ac:dyDescent="0.35">
      <c r="A22" s="12" t="s">
        <v>5</v>
      </c>
      <c r="B22" s="12" t="s">
        <v>6</v>
      </c>
      <c r="C22" s="12" t="s">
        <v>7</v>
      </c>
    </row>
    <row r="23" spans="1:3" ht="16.2" thickTop="1" x14ac:dyDescent="0.3">
      <c r="A23" s="41" t="s">
        <v>112</v>
      </c>
      <c r="B23" s="63" t="s">
        <v>113</v>
      </c>
      <c r="C23" s="35"/>
    </row>
    <row r="24" spans="1:3" x14ac:dyDescent="0.3">
      <c r="A24" s="42" t="s">
        <v>111</v>
      </c>
      <c r="B24" s="60" t="s">
        <v>114</v>
      </c>
      <c r="C24" s="36"/>
    </row>
    <row r="25" spans="1:3" x14ac:dyDescent="0.3">
      <c r="A25" s="42" t="s">
        <v>115</v>
      </c>
      <c r="B25" s="37">
        <v>35</v>
      </c>
      <c r="C25" s="36" t="s">
        <v>14</v>
      </c>
    </row>
    <row r="26" spans="1:3" x14ac:dyDescent="0.3">
      <c r="A26" s="42" t="s">
        <v>225</v>
      </c>
      <c r="B26" s="37">
        <v>330</v>
      </c>
      <c r="C26" s="30" t="s">
        <v>116</v>
      </c>
    </row>
    <row r="27" spans="1:3" x14ac:dyDescent="0.3">
      <c r="A27" s="42" t="s">
        <v>117</v>
      </c>
      <c r="B27" s="37">
        <v>52</v>
      </c>
      <c r="C27" s="36" t="s">
        <v>118</v>
      </c>
    </row>
    <row r="28" spans="1:3" ht="16.2" thickBot="1" x14ac:dyDescent="0.35">
      <c r="A28" s="75" t="s">
        <v>119</v>
      </c>
      <c r="B28" s="76"/>
      <c r="C28" s="77" t="s">
        <v>15</v>
      </c>
    </row>
    <row r="29" spans="1:3" ht="16.2" thickTop="1" x14ac:dyDescent="0.3"/>
    <row r="31" spans="1:3" ht="18" x14ac:dyDescent="0.35">
      <c r="A31" s="2" t="s">
        <v>120</v>
      </c>
    </row>
    <row r="32" spans="1:3" ht="16.2" thickBot="1" x14ac:dyDescent="0.35"/>
    <row r="33" spans="1:7" ht="16.8" thickTop="1" thickBot="1" x14ac:dyDescent="0.35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2" thickTop="1" x14ac:dyDescent="0.3">
      <c r="A34" s="65" t="s">
        <v>229</v>
      </c>
      <c r="B34" s="62">
        <v>2</v>
      </c>
      <c r="C34" s="27" t="s">
        <v>16</v>
      </c>
      <c r="D34" s="62">
        <v>4</v>
      </c>
      <c r="E34" s="27" t="s">
        <v>16</v>
      </c>
      <c r="F34" s="62">
        <v>10</v>
      </c>
      <c r="G34" s="28" t="s">
        <v>16</v>
      </c>
    </row>
    <row r="35" spans="1:7" ht="16.2" thickBot="1" x14ac:dyDescent="0.35">
      <c r="A35" s="42" t="s">
        <v>38</v>
      </c>
      <c r="B35" s="19">
        <v>0.38</v>
      </c>
      <c r="C35" s="29" t="s">
        <v>15</v>
      </c>
      <c r="D35" s="19">
        <v>0.37</v>
      </c>
      <c r="E35" s="29" t="s">
        <v>15</v>
      </c>
      <c r="F35" s="19">
        <v>0.31</v>
      </c>
      <c r="G35" s="30" t="s">
        <v>15</v>
      </c>
    </row>
    <row r="36" spans="1:7" ht="16.8" thickTop="1" thickBot="1" x14ac:dyDescent="0.35">
      <c r="A36" s="43" t="s">
        <v>121</v>
      </c>
      <c r="B36" s="38">
        <v>7.51</v>
      </c>
      <c r="C36" s="33" t="s">
        <v>141</v>
      </c>
      <c r="D36" s="38">
        <v>7.12</v>
      </c>
      <c r="E36" s="33" t="s">
        <v>141</v>
      </c>
      <c r="F36" s="38">
        <v>5</v>
      </c>
      <c r="G36" s="34" t="s">
        <v>141</v>
      </c>
    </row>
    <row r="37" spans="1:7" ht="16.2" thickTop="1" x14ac:dyDescent="0.3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topLeftCell="A17" zoomScale="84" workbookViewId="0">
      <selection activeCell="B18" sqref="B18"/>
    </sheetView>
  </sheetViews>
  <sheetFormatPr defaultColWidth="11" defaultRowHeight="15.6" x14ac:dyDescent="0.3"/>
  <cols>
    <col min="1" max="1" width="16.8984375" customWidth="1"/>
    <col min="2" max="7" width="11.8984375" customWidth="1"/>
  </cols>
  <sheetData>
    <row r="1" spans="1:3" ht="21" x14ac:dyDescent="0.4">
      <c r="A1" s="3" t="s">
        <v>122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123</v>
      </c>
      <c r="B6" s="52">
        <f>'Operating Conditions'!B6</f>
        <v>15</v>
      </c>
      <c r="C6" s="28" t="s">
        <v>14</v>
      </c>
    </row>
    <row r="7" spans="1:3" x14ac:dyDescent="0.3">
      <c r="A7" s="42" t="s">
        <v>159</v>
      </c>
      <c r="B7" s="10">
        <v>1.98</v>
      </c>
      <c r="C7" s="36" t="s">
        <v>15</v>
      </c>
    </row>
    <row r="8" spans="1:3" x14ac:dyDescent="0.3">
      <c r="A8" s="42" t="s">
        <v>125</v>
      </c>
      <c r="B8" s="31">
        <v>3.63</v>
      </c>
      <c r="C8" s="36" t="s">
        <v>15</v>
      </c>
    </row>
    <row r="9" spans="1:3" x14ac:dyDescent="0.3">
      <c r="A9" s="42" t="s">
        <v>124</v>
      </c>
      <c r="B9" s="51">
        <f>'Operating Conditions'!B12</f>
        <v>100</v>
      </c>
      <c r="C9" s="36" t="s">
        <v>24</v>
      </c>
    </row>
    <row r="10" spans="1:3" ht="16.2" thickBot="1" x14ac:dyDescent="0.35">
      <c r="A10" s="43" t="s">
        <v>126</v>
      </c>
      <c r="B10" s="54">
        <v>30</v>
      </c>
      <c r="C10" s="39" t="s">
        <v>127</v>
      </c>
    </row>
    <row r="11" spans="1:3" ht="16.2" thickTop="1" x14ac:dyDescent="0.3"/>
    <row r="13" spans="1:3" ht="18" x14ac:dyDescent="0.35">
      <c r="A13" s="2" t="s">
        <v>128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7</v>
      </c>
    </row>
    <row r="16" spans="1:3" ht="16.2" thickTop="1" x14ac:dyDescent="0.3">
      <c r="A16" s="41" t="s">
        <v>112</v>
      </c>
      <c r="B16" s="68" t="s">
        <v>232</v>
      </c>
      <c r="C16" s="35"/>
    </row>
    <row r="17" spans="1:3" x14ac:dyDescent="0.3">
      <c r="A17" s="42" t="s">
        <v>129</v>
      </c>
      <c r="B17" s="82" t="s">
        <v>235</v>
      </c>
      <c r="C17" s="36"/>
    </row>
    <row r="18" spans="1:3" x14ac:dyDescent="0.3">
      <c r="A18" s="42" t="s">
        <v>130</v>
      </c>
      <c r="B18" s="83">
        <v>60</v>
      </c>
      <c r="C18" s="36" t="s">
        <v>14</v>
      </c>
    </row>
    <row r="19" spans="1:3" x14ac:dyDescent="0.3">
      <c r="A19" s="42" t="s">
        <v>131</v>
      </c>
      <c r="B19" s="83">
        <v>80</v>
      </c>
      <c r="C19" s="30" t="s">
        <v>15</v>
      </c>
    </row>
    <row r="20" spans="1:3" x14ac:dyDescent="0.3">
      <c r="A20" s="42" t="s">
        <v>132</v>
      </c>
      <c r="B20" s="83">
        <v>5</v>
      </c>
      <c r="C20" s="36" t="s">
        <v>134</v>
      </c>
    </row>
    <row r="21" spans="1:3" x14ac:dyDescent="0.3">
      <c r="A21" s="42" t="s">
        <v>133</v>
      </c>
      <c r="B21" s="83">
        <v>12</v>
      </c>
      <c r="C21" s="36" t="s">
        <v>134</v>
      </c>
    </row>
    <row r="22" spans="1:3" x14ac:dyDescent="0.3">
      <c r="A22" s="42" t="s">
        <v>135</v>
      </c>
      <c r="B22" s="83">
        <v>175</v>
      </c>
      <c r="C22" s="36" t="s">
        <v>136</v>
      </c>
    </row>
    <row r="23" spans="1:3" x14ac:dyDescent="0.3">
      <c r="A23" s="42" t="s">
        <v>138</v>
      </c>
      <c r="B23" s="83">
        <v>3.6</v>
      </c>
      <c r="C23" s="36" t="s">
        <v>14</v>
      </c>
    </row>
    <row r="24" spans="1:3" x14ac:dyDescent="0.3">
      <c r="A24" s="42" t="s">
        <v>137</v>
      </c>
      <c r="B24" s="83">
        <v>3.9</v>
      </c>
      <c r="C24" s="36" t="s">
        <v>118</v>
      </c>
    </row>
    <row r="25" spans="1:3" ht="16.2" thickBot="1" x14ac:dyDescent="0.35">
      <c r="A25" s="43" t="s">
        <v>165</v>
      </c>
      <c r="B25" s="84">
        <v>62</v>
      </c>
      <c r="C25" s="39" t="s">
        <v>167</v>
      </c>
    </row>
    <row r="26" spans="1:3" ht="16.2" thickTop="1" x14ac:dyDescent="0.3"/>
    <row r="27" spans="1:3" ht="18" x14ac:dyDescent="0.35">
      <c r="A27" s="2" t="s">
        <v>146</v>
      </c>
    </row>
    <row r="28" spans="1:3" ht="16.2" thickBot="1" x14ac:dyDescent="0.35"/>
    <row r="29" spans="1:3" ht="16.8" thickTop="1" thickBot="1" x14ac:dyDescent="0.35">
      <c r="A29" s="12" t="s">
        <v>5</v>
      </c>
      <c r="B29" s="12" t="s">
        <v>6</v>
      </c>
      <c r="C29" s="12" t="s">
        <v>13</v>
      </c>
    </row>
    <row r="30" spans="1:3" ht="16.2" thickTop="1" x14ac:dyDescent="0.3">
      <c r="A30" s="41" t="s">
        <v>150</v>
      </c>
      <c r="B30" s="52">
        <v>15</v>
      </c>
      <c r="C30" s="35" t="s">
        <v>14</v>
      </c>
    </row>
    <row r="31" spans="1:3" x14ac:dyDescent="0.3">
      <c r="A31" s="42" t="s">
        <v>151</v>
      </c>
      <c r="B31" s="51">
        <v>1</v>
      </c>
      <c r="C31" s="36" t="s">
        <v>15</v>
      </c>
    </row>
    <row r="32" spans="1:3" ht="16.2" thickBot="1" x14ac:dyDescent="0.35">
      <c r="A32" s="43" t="s">
        <v>147</v>
      </c>
      <c r="B32" s="32">
        <v>15</v>
      </c>
      <c r="C32" s="39" t="s">
        <v>148</v>
      </c>
    </row>
    <row r="33" spans="1:7" ht="16.2" thickTop="1" x14ac:dyDescent="0.3">
      <c r="B33" s="8"/>
    </row>
    <row r="35" spans="1:7" ht="18" x14ac:dyDescent="0.35">
      <c r="A35" s="2" t="s">
        <v>139</v>
      </c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2" thickTop="1" x14ac:dyDescent="0.3">
      <c r="A38" s="65" t="s">
        <v>229</v>
      </c>
      <c r="B38" s="52">
        <v>2</v>
      </c>
      <c r="C38" s="27" t="s">
        <v>16</v>
      </c>
      <c r="D38" s="62">
        <v>4</v>
      </c>
      <c r="E38" s="27" t="s">
        <v>16</v>
      </c>
      <c r="F38" s="62">
        <v>10</v>
      </c>
      <c r="G38" s="28" t="s">
        <v>16</v>
      </c>
    </row>
    <row r="39" spans="1:7" x14ac:dyDescent="0.3">
      <c r="A39" s="42" t="s">
        <v>140</v>
      </c>
      <c r="B39">
        <v>2.96</v>
      </c>
      <c r="C39" s="29" t="s">
        <v>15</v>
      </c>
      <c r="D39" s="10">
        <v>2.1</v>
      </c>
      <c r="E39" s="29" t="s">
        <v>15</v>
      </c>
      <c r="F39" s="10">
        <v>1.325</v>
      </c>
      <c r="G39" s="30" t="s">
        <v>15</v>
      </c>
    </row>
    <row r="40" spans="1:7" x14ac:dyDescent="0.3">
      <c r="A40" s="42" t="s">
        <v>157</v>
      </c>
      <c r="B40" s="10">
        <v>1.98</v>
      </c>
      <c r="C40" s="29" t="s">
        <v>15</v>
      </c>
      <c r="D40" s="10">
        <v>1.68</v>
      </c>
      <c r="E40" s="29" t="s">
        <v>15</v>
      </c>
      <c r="F40" s="10">
        <v>1.1599999999999999</v>
      </c>
      <c r="G40" s="30" t="s">
        <v>15</v>
      </c>
    </row>
    <row r="41" spans="1:7" x14ac:dyDescent="0.3">
      <c r="A41" s="42" t="s">
        <v>36</v>
      </c>
      <c r="B41" s="10">
        <v>1.33</v>
      </c>
      <c r="C41" s="29" t="s">
        <v>15</v>
      </c>
      <c r="D41" s="10">
        <v>1.27</v>
      </c>
      <c r="E41" s="29" t="s">
        <v>15</v>
      </c>
      <c r="F41" s="10">
        <v>1.0900000000000001</v>
      </c>
      <c r="G41" s="30" t="s">
        <v>15</v>
      </c>
    </row>
    <row r="42" spans="1:7" x14ac:dyDescent="0.3">
      <c r="A42" s="42" t="s">
        <v>160</v>
      </c>
      <c r="B42" s="31">
        <v>2.2999999999999998</v>
      </c>
      <c r="C42" s="29" t="s">
        <v>142</v>
      </c>
      <c r="D42" s="31">
        <v>1.47</v>
      </c>
      <c r="E42" s="29" t="s">
        <v>142</v>
      </c>
      <c r="F42" s="31">
        <v>0.79</v>
      </c>
      <c r="G42" s="30" t="s">
        <v>142</v>
      </c>
    </row>
    <row r="43" spans="1:7" x14ac:dyDescent="0.3">
      <c r="A43" s="42" t="s">
        <v>161</v>
      </c>
      <c r="B43" s="31">
        <v>3.63</v>
      </c>
      <c r="C43" s="29" t="s">
        <v>149</v>
      </c>
      <c r="D43" s="31">
        <v>2.74</v>
      </c>
      <c r="E43" s="29" t="s">
        <v>149</v>
      </c>
      <c r="F43" s="31">
        <v>1.88</v>
      </c>
      <c r="G43" s="30" t="s">
        <v>149</v>
      </c>
    </row>
    <row r="44" spans="1:7" x14ac:dyDescent="0.3">
      <c r="A44" s="42" t="s">
        <v>143</v>
      </c>
      <c r="B44" s="31">
        <v>3.45</v>
      </c>
      <c r="C44" s="29" t="s">
        <v>145</v>
      </c>
      <c r="D44" s="31">
        <v>3.45</v>
      </c>
      <c r="E44" s="29" t="s">
        <v>145</v>
      </c>
      <c r="F44" s="31">
        <v>3.45</v>
      </c>
      <c r="G44" s="30" t="s">
        <v>145</v>
      </c>
    </row>
    <row r="45" spans="1:7" x14ac:dyDescent="0.3">
      <c r="A45" s="42" t="s">
        <v>144</v>
      </c>
      <c r="B45" s="31">
        <v>10.93</v>
      </c>
      <c r="C45" s="29" t="s">
        <v>154</v>
      </c>
      <c r="D45" s="31">
        <v>10.93</v>
      </c>
      <c r="E45" s="29" t="s">
        <v>154</v>
      </c>
      <c r="F45" s="31">
        <v>10.93</v>
      </c>
      <c r="G45" s="30" t="s">
        <v>154</v>
      </c>
    </row>
    <row r="46" spans="1:7" x14ac:dyDescent="0.3">
      <c r="A46" s="42" t="s">
        <v>152</v>
      </c>
      <c r="B46" s="31">
        <v>8.4499999999999993</v>
      </c>
      <c r="C46" s="29" t="s">
        <v>155</v>
      </c>
      <c r="D46" s="31">
        <v>8.4499999999999993</v>
      </c>
      <c r="E46" s="29" t="s">
        <v>155</v>
      </c>
      <c r="F46" s="31">
        <v>8.4499999999999993</v>
      </c>
      <c r="G46" s="30" t="s">
        <v>155</v>
      </c>
    </row>
    <row r="47" spans="1:7" x14ac:dyDescent="0.3">
      <c r="A47" s="42" t="s">
        <v>153</v>
      </c>
      <c r="B47" s="31">
        <v>22.93</v>
      </c>
      <c r="C47" s="29" t="s">
        <v>200</v>
      </c>
      <c r="D47" s="31">
        <v>22.93</v>
      </c>
      <c r="E47" s="29" t="s">
        <v>200</v>
      </c>
      <c r="F47" s="31">
        <v>22.93</v>
      </c>
      <c r="G47" s="30" t="s">
        <v>200</v>
      </c>
    </row>
    <row r="48" spans="1:7" x14ac:dyDescent="0.3">
      <c r="A48" s="42" t="s">
        <v>156</v>
      </c>
      <c r="B48" s="85">
        <v>77</v>
      </c>
      <c r="C48" s="29" t="s">
        <v>163</v>
      </c>
      <c r="D48" s="31">
        <v>56.44</v>
      </c>
      <c r="E48" s="29" t="s">
        <v>163</v>
      </c>
      <c r="F48" s="31">
        <v>37.340000000000003</v>
      </c>
      <c r="G48" s="30" t="s">
        <v>163</v>
      </c>
    </row>
    <row r="49" spans="1:7" x14ac:dyDescent="0.3">
      <c r="A49" s="42" t="s">
        <v>162</v>
      </c>
      <c r="B49" s="31">
        <v>15.3</v>
      </c>
      <c r="C49" s="29" t="s">
        <v>201</v>
      </c>
      <c r="D49" s="31">
        <v>11.01</v>
      </c>
      <c r="E49" s="29" t="s">
        <v>201</v>
      </c>
      <c r="F49" s="31">
        <v>5.25</v>
      </c>
      <c r="G49" s="30" t="s">
        <v>201</v>
      </c>
    </row>
    <row r="50" spans="1:7" ht="16.2" thickBot="1" x14ac:dyDescent="0.35">
      <c r="A50" s="43" t="s">
        <v>95</v>
      </c>
      <c r="B50" s="32">
        <v>92.3</v>
      </c>
      <c r="C50" s="33" t="s">
        <v>202</v>
      </c>
      <c r="D50" s="32">
        <v>67.45</v>
      </c>
      <c r="E50" s="33" t="s">
        <v>202</v>
      </c>
      <c r="F50" s="32">
        <v>42.59</v>
      </c>
      <c r="G50" s="34" t="s">
        <v>202</v>
      </c>
    </row>
    <row r="51" spans="1:7" ht="16.2" thickTop="1" x14ac:dyDescent="0.3"/>
    <row r="53" spans="1:7" ht="18" x14ac:dyDescent="0.35">
      <c r="A53" s="2" t="s">
        <v>164</v>
      </c>
    </row>
    <row r="54" spans="1:7" ht="16.2" thickBot="1" x14ac:dyDescent="0.35"/>
    <row r="55" spans="1:7" ht="16.8" thickTop="1" thickBot="1" x14ac:dyDescent="0.35">
      <c r="A55" s="12" t="s">
        <v>5</v>
      </c>
      <c r="B55" s="12" t="s">
        <v>6</v>
      </c>
      <c r="C55" s="12" t="s">
        <v>13</v>
      </c>
    </row>
    <row r="56" spans="1:7" ht="16.8" thickTop="1" thickBot="1" x14ac:dyDescent="0.35">
      <c r="A56" s="48" t="s">
        <v>166</v>
      </c>
      <c r="B56" s="46">
        <v>35.72</v>
      </c>
      <c r="C56" s="47" t="s">
        <v>203</v>
      </c>
    </row>
    <row r="57" spans="1:7" ht="16.2" thickTop="1" x14ac:dyDescent="0.3"/>
  </sheetData>
  <phoneticPr fontId="5" type="noConversion"/>
  <pageMargins left="0.7" right="0.7" top="0.75" bottom="0.75" header="0.3" footer="0.3"/>
  <pageSetup paperSize="9" scale="77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tabSelected="1" topLeftCell="A12" workbookViewId="0">
      <selection activeCell="B31" sqref="B31"/>
    </sheetView>
  </sheetViews>
  <sheetFormatPr defaultColWidth="11" defaultRowHeight="15.6" x14ac:dyDescent="0.3"/>
  <cols>
    <col min="1" max="1" width="14.09765625" customWidth="1"/>
    <col min="2" max="2" width="14.796875" bestFit="1" customWidth="1"/>
    <col min="3" max="7" width="11.8984375" customWidth="1"/>
  </cols>
  <sheetData>
    <row r="1" spans="1:3" ht="21" x14ac:dyDescent="0.4">
      <c r="A1" s="3" t="s">
        <v>181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13</v>
      </c>
    </row>
    <row r="6" spans="1:3" ht="16.2" thickTop="1" x14ac:dyDescent="0.3">
      <c r="A6" s="41" t="s">
        <v>168</v>
      </c>
      <c r="B6" s="52">
        <f>'Operating Conditions'!B6</f>
        <v>15</v>
      </c>
      <c r="C6" s="28" t="s">
        <v>14</v>
      </c>
    </row>
    <row r="7" spans="1:3" x14ac:dyDescent="0.3">
      <c r="A7" s="42" t="s">
        <v>169</v>
      </c>
      <c r="B7" s="31"/>
      <c r="C7" s="36" t="s">
        <v>15</v>
      </c>
    </row>
    <row r="8" spans="1:3" x14ac:dyDescent="0.3">
      <c r="A8" s="42" t="s">
        <v>124</v>
      </c>
      <c r="B8" s="51">
        <f>'Operating Conditions'!B12</f>
        <v>100</v>
      </c>
      <c r="C8" s="36" t="s">
        <v>24</v>
      </c>
    </row>
    <row r="9" spans="1:3" ht="16.2" thickBot="1" x14ac:dyDescent="0.35">
      <c r="A9" s="43" t="s">
        <v>126</v>
      </c>
      <c r="B9" s="54">
        <v>30</v>
      </c>
      <c r="C9" s="39" t="s">
        <v>127</v>
      </c>
    </row>
    <row r="10" spans="1:3" ht="16.2" thickTop="1" x14ac:dyDescent="0.3"/>
    <row r="12" spans="1:3" ht="18" x14ac:dyDescent="0.35">
      <c r="A12" s="2" t="s">
        <v>170</v>
      </c>
    </row>
    <row r="13" spans="1:3" ht="16.2" thickBot="1" x14ac:dyDescent="0.35"/>
    <row r="14" spans="1:3" ht="16.8" thickTop="1" thickBot="1" x14ac:dyDescent="0.35">
      <c r="A14" s="12" t="s">
        <v>5</v>
      </c>
      <c r="B14" s="12" t="s">
        <v>6</v>
      </c>
      <c r="C14" s="12" t="s">
        <v>7</v>
      </c>
    </row>
    <row r="15" spans="1:3" ht="16.2" thickTop="1" x14ac:dyDescent="0.3">
      <c r="A15" s="41" t="s">
        <v>112</v>
      </c>
      <c r="B15" s="44" t="s">
        <v>233</v>
      </c>
      <c r="C15" s="35"/>
    </row>
    <row r="16" spans="1:3" x14ac:dyDescent="0.3">
      <c r="A16" s="42" t="s">
        <v>129</v>
      </c>
      <c r="B16" t="s">
        <v>234</v>
      </c>
      <c r="C16" s="36"/>
    </row>
    <row r="17" spans="1:7" x14ac:dyDescent="0.3">
      <c r="A17" s="42" t="s">
        <v>171</v>
      </c>
      <c r="B17" s="37">
        <v>45</v>
      </c>
      <c r="C17" s="36" t="s">
        <v>14</v>
      </c>
    </row>
    <row r="18" spans="1:7" x14ac:dyDescent="0.3">
      <c r="A18" s="42" t="s">
        <v>172</v>
      </c>
      <c r="B18" s="37">
        <v>10</v>
      </c>
      <c r="C18" s="30" t="s">
        <v>15</v>
      </c>
    </row>
    <row r="19" spans="1:7" x14ac:dyDescent="0.3">
      <c r="A19" s="42" t="s">
        <v>173</v>
      </c>
      <c r="B19" s="37">
        <v>0.56999999999999995</v>
      </c>
      <c r="C19" s="36" t="s">
        <v>14</v>
      </c>
    </row>
    <row r="20" spans="1:7" ht="16.2" thickBot="1" x14ac:dyDescent="0.35">
      <c r="A20" s="75" t="s">
        <v>174</v>
      </c>
      <c r="B20" s="76"/>
      <c r="C20" s="77" t="s">
        <v>167</v>
      </c>
    </row>
    <row r="21" spans="1:7" ht="16.2" thickTop="1" x14ac:dyDescent="0.3"/>
    <row r="23" spans="1:7" ht="18" x14ac:dyDescent="0.35">
      <c r="A23" s="2" t="s">
        <v>139</v>
      </c>
    </row>
    <row r="24" spans="1:7" ht="16.2" thickBot="1" x14ac:dyDescent="0.35"/>
    <row r="25" spans="1:7" ht="16.8" thickTop="1" thickBot="1" x14ac:dyDescent="0.35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7" ht="16.2" thickTop="1" x14ac:dyDescent="0.3">
      <c r="A26" s="65" t="s">
        <v>229</v>
      </c>
      <c r="B26" s="52">
        <v>2</v>
      </c>
      <c r="C26" s="27" t="s">
        <v>16</v>
      </c>
      <c r="D26" s="62">
        <v>4</v>
      </c>
      <c r="E26" s="27" t="s">
        <v>16</v>
      </c>
      <c r="F26" s="62">
        <v>10</v>
      </c>
      <c r="G26" s="28" t="s">
        <v>16</v>
      </c>
    </row>
    <row r="27" spans="1:7" x14ac:dyDescent="0.3">
      <c r="A27" s="42" t="s">
        <v>140</v>
      </c>
      <c r="B27">
        <v>2.96</v>
      </c>
      <c r="C27" s="29" t="s">
        <v>15</v>
      </c>
      <c r="D27" s="10">
        <v>2.1</v>
      </c>
      <c r="E27" s="29" t="s">
        <v>15</v>
      </c>
      <c r="F27" s="10">
        <v>1.325</v>
      </c>
      <c r="G27" s="30" t="s">
        <v>15</v>
      </c>
    </row>
    <row r="28" spans="1:7" x14ac:dyDescent="0.3">
      <c r="A28" s="42" t="s">
        <v>9</v>
      </c>
      <c r="B28" s="10">
        <v>43.88</v>
      </c>
      <c r="C28" s="29" t="s">
        <v>21</v>
      </c>
      <c r="D28" s="10">
        <v>62.07</v>
      </c>
      <c r="E28" s="29" t="s">
        <v>21</v>
      </c>
      <c r="F28" s="10">
        <v>71.849999999999994</v>
      </c>
      <c r="G28" s="30" t="s">
        <v>21</v>
      </c>
    </row>
    <row r="29" spans="1:7" x14ac:dyDescent="0.3">
      <c r="A29" s="42" t="s">
        <v>175</v>
      </c>
      <c r="B29" s="31">
        <v>1.66</v>
      </c>
      <c r="C29" s="29" t="s">
        <v>176</v>
      </c>
      <c r="D29" s="31">
        <v>0.8</v>
      </c>
      <c r="E29" s="29" t="s">
        <v>176</v>
      </c>
      <c r="F29" s="31">
        <v>0.37</v>
      </c>
      <c r="G29" s="30" t="s">
        <v>176</v>
      </c>
    </row>
    <row r="30" spans="1:7" x14ac:dyDescent="0.3">
      <c r="A30" s="42" t="s">
        <v>162</v>
      </c>
      <c r="B30" s="31">
        <v>0.94</v>
      </c>
      <c r="C30" s="29" t="s">
        <v>178</v>
      </c>
      <c r="D30" s="31">
        <v>0.46</v>
      </c>
      <c r="E30" s="29" t="s">
        <v>178</v>
      </c>
      <c r="F30" s="31">
        <v>0.21</v>
      </c>
      <c r="G30" s="30" t="s">
        <v>178</v>
      </c>
    </row>
    <row r="31" spans="1:7" x14ac:dyDescent="0.3">
      <c r="A31" s="42" t="s">
        <v>177</v>
      </c>
      <c r="B31" s="31"/>
      <c r="C31" s="29" t="s">
        <v>179</v>
      </c>
      <c r="D31" s="31"/>
      <c r="E31" s="29" t="s">
        <v>179</v>
      </c>
      <c r="F31" s="31"/>
      <c r="G31" s="30" t="s">
        <v>179</v>
      </c>
    </row>
    <row r="32" spans="1:7" ht="16.2" thickBot="1" x14ac:dyDescent="0.35">
      <c r="A32" s="43" t="s">
        <v>95</v>
      </c>
      <c r="B32" s="32"/>
      <c r="C32" s="33" t="s">
        <v>180</v>
      </c>
      <c r="D32" s="32"/>
      <c r="E32" s="33" t="s">
        <v>180</v>
      </c>
      <c r="F32" s="32"/>
      <c r="G32" s="34" t="s">
        <v>180</v>
      </c>
    </row>
    <row r="33" spans="1:3" ht="16.2" thickTop="1" x14ac:dyDescent="0.3"/>
    <row r="35" spans="1:3" ht="18" x14ac:dyDescent="0.35">
      <c r="A35" s="2" t="s">
        <v>164</v>
      </c>
    </row>
    <row r="36" spans="1:3" ht="16.2" thickBot="1" x14ac:dyDescent="0.35"/>
    <row r="37" spans="1:3" ht="16.8" thickTop="1" thickBot="1" x14ac:dyDescent="0.35">
      <c r="A37" s="12" t="s">
        <v>5</v>
      </c>
      <c r="B37" s="12" t="s">
        <v>6</v>
      </c>
      <c r="C37" s="12" t="s">
        <v>13</v>
      </c>
    </row>
    <row r="38" spans="1:3" ht="16.8" thickTop="1" thickBot="1" x14ac:dyDescent="0.35">
      <c r="A38" s="48" t="s">
        <v>166</v>
      </c>
      <c r="B38" s="46"/>
      <c r="C38" s="47" t="s">
        <v>182</v>
      </c>
    </row>
    <row r="39" spans="1:3" ht="16.2" thickTop="1" x14ac:dyDescent="0.3"/>
  </sheetData>
  <phoneticPr fontId="5" type="noConversion"/>
  <pageMargins left="0.7" right="0.7" top="0.75" bottom="0.75" header="0.3" footer="0.3"/>
  <pageSetup paperSize="9" scale="96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zoomScale="73" zoomScaleNormal="235" workbookViewId="0">
      <selection activeCell="C61" sqref="C61"/>
    </sheetView>
  </sheetViews>
  <sheetFormatPr defaultColWidth="11" defaultRowHeight="15.6" x14ac:dyDescent="0.3"/>
  <cols>
    <col min="1" max="1" width="19.59765625" customWidth="1"/>
    <col min="2" max="3" width="11.8984375" customWidth="1"/>
    <col min="4" max="4" width="22.69921875" customWidth="1"/>
  </cols>
  <sheetData>
    <row r="1" spans="1:3" ht="21" x14ac:dyDescent="0.4">
      <c r="A1" s="3" t="s">
        <v>204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222</v>
      </c>
      <c r="B6" s="52">
        <f>'Operating Conditions'!B8</f>
        <v>9.6999999999999993</v>
      </c>
      <c r="C6" s="35" t="s">
        <v>14</v>
      </c>
    </row>
    <row r="7" spans="1:3" x14ac:dyDescent="0.3">
      <c r="A7" s="42" t="s">
        <v>206</v>
      </c>
      <c r="B7" s="51">
        <f>'Operating Conditions'!B46</f>
        <v>3.63</v>
      </c>
      <c r="C7" s="30" t="s">
        <v>15</v>
      </c>
    </row>
    <row r="8" spans="1:3" x14ac:dyDescent="0.3">
      <c r="A8" s="42" t="s">
        <v>183</v>
      </c>
      <c r="B8" s="51">
        <f>Capacitor!B26</f>
        <v>330</v>
      </c>
      <c r="C8" s="30" t="s">
        <v>116</v>
      </c>
    </row>
    <row r="9" spans="1:3" x14ac:dyDescent="0.3">
      <c r="A9" s="42" t="s">
        <v>117</v>
      </c>
      <c r="B9" s="53">
        <f>Capacitor!B27</f>
        <v>52</v>
      </c>
      <c r="C9" s="36" t="s">
        <v>118</v>
      </c>
    </row>
    <row r="10" spans="1:3" x14ac:dyDescent="0.3">
      <c r="A10" s="42" t="s">
        <v>124</v>
      </c>
      <c r="B10" s="51">
        <f>'Operating Conditions'!B12</f>
        <v>100</v>
      </c>
      <c r="C10" s="36" t="s">
        <v>24</v>
      </c>
    </row>
    <row r="11" spans="1:3" ht="16.2" thickBot="1" x14ac:dyDescent="0.35">
      <c r="A11" s="43" t="s">
        <v>190</v>
      </c>
      <c r="B11" s="54">
        <v>5</v>
      </c>
      <c r="C11" s="39" t="s">
        <v>21</v>
      </c>
    </row>
    <row r="12" spans="1:3" ht="16.2" thickTop="1" x14ac:dyDescent="0.3"/>
    <row r="14" spans="1:3" ht="18" x14ac:dyDescent="0.35">
      <c r="A14" s="2" t="s">
        <v>184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13</v>
      </c>
    </row>
    <row r="17" spans="1:3" ht="16.2" thickTop="1" x14ac:dyDescent="0.3">
      <c r="A17" s="41" t="s">
        <v>185</v>
      </c>
      <c r="B17" s="55">
        <v>1</v>
      </c>
      <c r="C17" s="35" t="s">
        <v>187</v>
      </c>
    </row>
    <row r="18" spans="1:3" x14ac:dyDescent="0.3">
      <c r="A18" s="42" t="s">
        <v>186</v>
      </c>
      <c r="B18" s="37"/>
      <c r="C18" s="36" t="s">
        <v>188</v>
      </c>
    </row>
    <row r="19" spans="1:3" ht="16.2" thickBot="1" x14ac:dyDescent="0.35">
      <c r="A19" s="43" t="s">
        <v>189</v>
      </c>
      <c r="B19" s="45"/>
      <c r="C19" s="39" t="s">
        <v>134</v>
      </c>
    </row>
    <row r="20" spans="1:3" ht="16.2" thickTop="1" x14ac:dyDescent="0.3"/>
    <row r="22" spans="1:3" ht="18" x14ac:dyDescent="0.35">
      <c r="A22" s="2" t="s">
        <v>191</v>
      </c>
    </row>
    <row r="23" spans="1:3" ht="16.2" thickBot="1" x14ac:dyDescent="0.35"/>
    <row r="24" spans="1:3" ht="16.8" thickTop="1" thickBot="1" x14ac:dyDescent="0.35">
      <c r="A24" s="12" t="s">
        <v>5</v>
      </c>
      <c r="B24" s="12" t="s">
        <v>6</v>
      </c>
      <c r="C24" s="12" t="s">
        <v>13</v>
      </c>
    </row>
    <row r="25" spans="1:3" ht="16.2" thickTop="1" x14ac:dyDescent="0.3">
      <c r="A25" s="41" t="s">
        <v>192</v>
      </c>
      <c r="B25" s="40"/>
      <c r="C25" s="35" t="s">
        <v>193</v>
      </c>
    </row>
    <row r="26" spans="1:3" x14ac:dyDescent="0.3">
      <c r="A26" s="49" t="s">
        <v>226</v>
      </c>
      <c r="B26" s="51">
        <v>100</v>
      </c>
      <c r="C26" s="36" t="s">
        <v>16</v>
      </c>
    </row>
    <row r="27" spans="1:3" ht="16.2" thickBot="1" x14ac:dyDescent="0.35">
      <c r="A27" s="50" t="s">
        <v>227</v>
      </c>
      <c r="B27" s="32"/>
      <c r="C27" s="39" t="s">
        <v>194</v>
      </c>
    </row>
    <row r="28" spans="1:3" ht="16.2" thickTop="1" x14ac:dyDescent="0.3"/>
    <row r="30" spans="1:3" ht="18" x14ac:dyDescent="0.35">
      <c r="A30" s="2" t="s">
        <v>195</v>
      </c>
    </row>
    <row r="31" spans="1:3" ht="16.2" thickBot="1" x14ac:dyDescent="0.35"/>
    <row r="32" spans="1:3" ht="16.8" thickTop="1" thickBot="1" x14ac:dyDescent="0.35">
      <c r="A32" s="12" t="s">
        <v>5</v>
      </c>
      <c r="B32" s="12" t="s">
        <v>6</v>
      </c>
      <c r="C32" s="12" t="s">
        <v>13</v>
      </c>
    </row>
    <row r="33" spans="1:4" ht="16.2" thickTop="1" x14ac:dyDescent="0.3">
      <c r="A33" s="41" t="s">
        <v>209</v>
      </c>
      <c r="B33" s="40"/>
      <c r="C33" s="35" t="s">
        <v>197</v>
      </c>
    </row>
    <row r="34" spans="1:4" x14ac:dyDescent="0.3">
      <c r="A34" s="42" t="s">
        <v>208</v>
      </c>
      <c r="B34" s="31"/>
      <c r="C34" s="36" t="s">
        <v>196</v>
      </c>
    </row>
    <row r="35" spans="1:4" x14ac:dyDescent="0.3">
      <c r="A35" s="42" t="s">
        <v>199</v>
      </c>
      <c r="B35" s="31"/>
      <c r="C35" s="36" t="s">
        <v>214</v>
      </c>
      <c r="D35" s="66"/>
    </row>
    <row r="36" spans="1:4" x14ac:dyDescent="0.3">
      <c r="A36" s="42" t="s">
        <v>210</v>
      </c>
      <c r="B36" s="51">
        <v>10</v>
      </c>
      <c r="C36" s="36" t="s">
        <v>24</v>
      </c>
    </row>
    <row r="37" spans="1:4" x14ac:dyDescent="0.3">
      <c r="A37" s="42" t="s">
        <v>207</v>
      </c>
      <c r="B37" s="51">
        <v>1</v>
      </c>
      <c r="C37" s="36"/>
    </row>
    <row r="38" spans="1:4" x14ac:dyDescent="0.3">
      <c r="A38" s="42" t="s">
        <v>215</v>
      </c>
      <c r="B38" s="31"/>
      <c r="C38" s="36" t="s">
        <v>198</v>
      </c>
      <c r="D38" s="66"/>
    </row>
    <row r="39" spans="1:4" x14ac:dyDescent="0.3">
      <c r="A39" s="42" t="s">
        <v>217</v>
      </c>
      <c r="B39" s="31"/>
      <c r="C39" s="36" t="s">
        <v>216</v>
      </c>
    </row>
    <row r="40" spans="1:4" x14ac:dyDescent="0.3">
      <c r="A40" s="42" t="s">
        <v>211</v>
      </c>
      <c r="B40" s="51">
        <v>22</v>
      </c>
      <c r="C40" s="36" t="s">
        <v>188</v>
      </c>
    </row>
    <row r="41" spans="1:4" x14ac:dyDescent="0.3">
      <c r="A41" s="42" t="s">
        <v>212</v>
      </c>
      <c r="B41" s="31"/>
      <c r="C41" s="36" t="s">
        <v>218</v>
      </c>
    </row>
    <row r="42" spans="1:4" x14ac:dyDescent="0.3">
      <c r="A42" s="42" t="s">
        <v>213</v>
      </c>
      <c r="B42" s="31"/>
      <c r="C42" s="36" t="s">
        <v>219</v>
      </c>
    </row>
    <row r="43" spans="1:4" ht="16.2" thickBot="1" x14ac:dyDescent="0.35">
      <c r="A43" s="43" t="s">
        <v>223</v>
      </c>
      <c r="B43" s="32"/>
      <c r="C43" s="39" t="s">
        <v>220</v>
      </c>
    </row>
    <row r="44" spans="1:4" ht="16.2" thickTop="1" x14ac:dyDescent="0.3"/>
    <row r="46" spans="1:4" ht="18" x14ac:dyDescent="0.35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2024-05-02T04:15:01Z</dcterms:modified>
  <cp:category/>
</cp:coreProperties>
</file>