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ester\Desktop\ED\Informatic\lab5\"/>
    </mc:Choice>
  </mc:AlternateContent>
  <xr:revisionPtr revIDLastSave="0" documentId="13_ncr:1_{1EEEBD3E-9C38-4CE6-863D-457B6A61E1AD}" xr6:coauthVersionLast="47" xr6:coauthVersionMax="47" xr10:uidLastSave="{00000000-0000-0000-0000-000000000000}"/>
  <bookViews>
    <workbookView xWindow="-108" yWindow="-108" windowWidth="23256" windowHeight="12576" xr2:uid="{76418CDA-1EA1-41B2-8BF0-2D4140A5FA5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2" i="1" l="1"/>
  <c r="AG21" i="1"/>
  <c r="AG20" i="1"/>
  <c r="AG22" i="1" l="1"/>
  <c r="AG69" i="1" l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AG68" i="1"/>
  <c r="Y68" i="1"/>
  <c r="Y70" i="1" s="1"/>
  <c r="X68" i="1"/>
  <c r="X70" i="1" s="1"/>
  <c r="W68" i="1"/>
  <c r="W67" i="1" s="1"/>
  <c r="V67" i="1" s="1"/>
  <c r="U67" i="1" s="1"/>
  <c r="V68" i="1"/>
  <c r="U68" i="1"/>
  <c r="U70" i="1" s="1"/>
  <c r="U71" i="1" s="1"/>
  <c r="T68" i="1"/>
  <c r="S68" i="1"/>
  <c r="R68" i="1"/>
  <c r="Q68" i="1"/>
  <c r="Q70" i="1" s="1"/>
  <c r="P68" i="1"/>
  <c r="P70" i="1" s="1"/>
  <c r="P71" i="1" s="1"/>
  <c r="O68" i="1"/>
  <c r="O67" i="1" s="1"/>
  <c r="N67" i="1" s="1"/>
  <c r="N68" i="1"/>
  <c r="M68" i="1"/>
  <c r="L68" i="1"/>
  <c r="L70" i="1" s="1"/>
  <c r="K68" i="1"/>
  <c r="K70" i="1" s="1"/>
  <c r="K71" i="1" s="1"/>
  <c r="J68" i="1"/>
  <c r="I68" i="1"/>
  <c r="H68" i="1"/>
  <c r="H70" i="1" s="1"/>
  <c r="G68" i="1"/>
  <c r="G67" i="1" s="1"/>
  <c r="Y67" i="1"/>
  <c r="X67" i="1"/>
  <c r="R67" i="1"/>
  <c r="Q67" i="1" s="1"/>
  <c r="P67" i="1" s="1"/>
  <c r="M67" i="1"/>
  <c r="L67" i="1"/>
  <c r="K67" i="1" s="1"/>
  <c r="J67" i="1" s="1"/>
  <c r="I67" i="1" s="1"/>
  <c r="H67" i="1" s="1"/>
  <c r="AG61" i="1"/>
  <c r="Y61" i="1"/>
  <c r="X61" i="1"/>
  <c r="W61" i="1"/>
  <c r="V61" i="1"/>
  <c r="U61" i="1"/>
  <c r="T61" i="1"/>
  <c r="T59" i="1" s="1"/>
  <c r="S59" i="1" s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AG60" i="1"/>
  <c r="Y60" i="1"/>
  <c r="Y62" i="1" s="1"/>
  <c r="X60" i="1"/>
  <c r="X62" i="1" s="1"/>
  <c r="W60" i="1"/>
  <c r="V60" i="1"/>
  <c r="V62" i="1" s="1"/>
  <c r="U60" i="1"/>
  <c r="U62" i="1" s="1"/>
  <c r="U63" i="1" s="1"/>
  <c r="T60" i="1"/>
  <c r="S60" i="1"/>
  <c r="R60" i="1"/>
  <c r="Q60" i="1"/>
  <c r="P60" i="1"/>
  <c r="P62" i="1" s="1"/>
  <c r="P63" i="1" s="1"/>
  <c r="O60" i="1"/>
  <c r="N60" i="1"/>
  <c r="N62" i="1" s="1"/>
  <c r="M60" i="1"/>
  <c r="L60" i="1"/>
  <c r="K60" i="1"/>
  <c r="K62" i="1" s="1"/>
  <c r="K63" i="1" s="1"/>
  <c r="J60" i="1"/>
  <c r="I60" i="1"/>
  <c r="H60" i="1"/>
  <c r="H62" i="1" s="1"/>
  <c r="G60" i="1"/>
  <c r="Y59" i="1"/>
  <c r="W59" i="1"/>
  <c r="Q59" i="1"/>
  <c r="O59" i="1"/>
  <c r="I59" i="1"/>
  <c r="AG54" i="1"/>
  <c r="AG53" i="1"/>
  <c r="Y53" i="1"/>
  <c r="X53" i="1"/>
  <c r="W53" i="1"/>
  <c r="W51" i="1" s="1"/>
  <c r="V53" i="1"/>
  <c r="U53" i="1"/>
  <c r="T53" i="1"/>
  <c r="S53" i="1"/>
  <c r="R53" i="1"/>
  <c r="Q53" i="1"/>
  <c r="P53" i="1"/>
  <c r="O53" i="1"/>
  <c r="O51" i="1" s="1"/>
  <c r="N51" i="1" s="1"/>
  <c r="N53" i="1"/>
  <c r="M53" i="1"/>
  <c r="L53" i="1"/>
  <c r="K53" i="1"/>
  <c r="J53" i="1"/>
  <c r="I53" i="1"/>
  <c r="H53" i="1"/>
  <c r="G53" i="1"/>
  <c r="G51" i="1" s="1"/>
  <c r="AG52" i="1"/>
  <c r="Y52" i="1"/>
  <c r="Y54" i="1" s="1"/>
  <c r="X52" i="1"/>
  <c r="W52" i="1"/>
  <c r="V52" i="1"/>
  <c r="U52" i="1"/>
  <c r="U51" i="1" s="1"/>
  <c r="N56" i="1" s="1"/>
  <c r="T52" i="1"/>
  <c r="S52" i="1"/>
  <c r="S54" i="1" s="1"/>
  <c r="S55" i="1" s="1"/>
  <c r="R52" i="1"/>
  <c r="Q52" i="1"/>
  <c r="P52" i="1"/>
  <c r="P54" i="1" s="1"/>
  <c r="P55" i="1" s="1"/>
  <c r="O52" i="1"/>
  <c r="N52" i="1"/>
  <c r="M52" i="1"/>
  <c r="L52" i="1"/>
  <c r="K52" i="1"/>
  <c r="K54" i="1" s="1"/>
  <c r="K55" i="1" s="1"/>
  <c r="J52" i="1"/>
  <c r="I52" i="1"/>
  <c r="H52" i="1"/>
  <c r="G52" i="1"/>
  <c r="G54" i="1" s="1"/>
  <c r="V51" i="1"/>
  <c r="T51" i="1"/>
  <c r="L51" i="1"/>
  <c r="H51" i="1"/>
  <c r="L46" i="1"/>
  <c r="AG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AG44" i="1"/>
  <c r="AG46" i="1" s="1"/>
  <c r="Y44" i="1"/>
  <c r="Y46" i="1" s="1"/>
  <c r="X44" i="1"/>
  <c r="X43" i="1" s="1"/>
  <c r="W43" i="1" s="1"/>
  <c r="W44" i="1"/>
  <c r="V44" i="1"/>
  <c r="U44" i="1"/>
  <c r="U46" i="1" s="1"/>
  <c r="U47" i="1" s="1"/>
  <c r="T44" i="1"/>
  <c r="S44" i="1"/>
  <c r="R44" i="1"/>
  <c r="Q44" i="1"/>
  <c r="P44" i="1"/>
  <c r="O44" i="1"/>
  <c r="N44" i="1"/>
  <c r="M44" i="1"/>
  <c r="L44" i="1"/>
  <c r="L43" i="1" s="1"/>
  <c r="K43" i="1" s="1"/>
  <c r="K44" i="1"/>
  <c r="K46" i="1" s="1"/>
  <c r="K47" i="1" s="1"/>
  <c r="J44" i="1"/>
  <c r="J43" i="1" s="1"/>
  <c r="I43" i="1" s="1"/>
  <c r="I44" i="1"/>
  <c r="H44" i="1"/>
  <c r="H43" i="1" s="1"/>
  <c r="G43" i="1" s="1"/>
  <c r="G44" i="1"/>
  <c r="Y43" i="1"/>
  <c r="M43" i="1"/>
  <c r="AG38" i="1"/>
  <c r="AG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AG36" i="1"/>
  <c r="Y36" i="1"/>
  <c r="Y38" i="1" s="1"/>
  <c r="X36" i="1"/>
  <c r="W36" i="1"/>
  <c r="V36" i="1"/>
  <c r="U36" i="1"/>
  <c r="T36" i="1"/>
  <c r="S36" i="1"/>
  <c r="S35" i="1" s="1"/>
  <c r="R35" i="1" s="1"/>
  <c r="R36" i="1"/>
  <c r="Q36" i="1"/>
  <c r="P36" i="1"/>
  <c r="P38" i="1" s="1"/>
  <c r="P39" i="1" s="1"/>
  <c r="O36" i="1"/>
  <c r="N36" i="1"/>
  <c r="M36" i="1"/>
  <c r="M35" i="1" s="1"/>
  <c r="L35" i="1" s="1"/>
  <c r="L36" i="1"/>
  <c r="K36" i="1"/>
  <c r="K35" i="1" s="1"/>
  <c r="J35" i="1" s="1"/>
  <c r="J36" i="1"/>
  <c r="I36" i="1"/>
  <c r="H36" i="1"/>
  <c r="G36" i="1"/>
  <c r="N35" i="1"/>
  <c r="AG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AG28" i="1"/>
  <c r="Y28" i="1"/>
  <c r="Y30" i="1" s="1"/>
  <c r="X28" i="1"/>
  <c r="X27" i="1" s="1"/>
  <c r="W27" i="1" s="1"/>
  <c r="W28" i="1"/>
  <c r="W30" i="1" s="1"/>
  <c r="V28" i="1"/>
  <c r="V27" i="1" s="1"/>
  <c r="U27" i="1" s="1"/>
  <c r="N32" i="1" s="1"/>
  <c r="U28" i="1"/>
  <c r="U30" i="1" s="1"/>
  <c r="U31" i="1" s="1"/>
  <c r="T28" i="1"/>
  <c r="S28" i="1"/>
  <c r="R28" i="1"/>
  <c r="Q28" i="1"/>
  <c r="P28" i="1"/>
  <c r="O28" i="1"/>
  <c r="N28" i="1"/>
  <c r="M28" i="1"/>
  <c r="L28" i="1"/>
  <c r="K28" i="1"/>
  <c r="K30" i="1" s="1"/>
  <c r="K31" i="1" s="1"/>
  <c r="J28" i="1"/>
  <c r="I28" i="1"/>
  <c r="H28" i="1"/>
  <c r="G28" i="1"/>
  <c r="Y27" i="1"/>
  <c r="G27" i="1"/>
  <c r="H32" i="1" s="1"/>
  <c r="Y22" i="1"/>
  <c r="U22" i="1"/>
  <c r="U23" i="1" s="1"/>
  <c r="Q22" i="1"/>
  <c r="P22" i="1"/>
  <c r="P23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Y20" i="1"/>
  <c r="Y19" i="1" s="1"/>
  <c r="X20" i="1"/>
  <c r="W20" i="1"/>
  <c r="V20" i="1"/>
  <c r="U20" i="1"/>
  <c r="T20" i="1"/>
  <c r="S20" i="1"/>
  <c r="R20" i="1"/>
  <c r="Q20" i="1"/>
  <c r="Q19" i="1" s="1"/>
  <c r="P19" i="1" s="1"/>
  <c r="P20" i="1"/>
  <c r="O20" i="1"/>
  <c r="N20" i="1"/>
  <c r="M20" i="1"/>
  <c r="L20" i="1"/>
  <c r="K20" i="1"/>
  <c r="J20" i="1"/>
  <c r="I20" i="1"/>
  <c r="I19" i="1" s="1"/>
  <c r="H20" i="1"/>
  <c r="G20" i="1"/>
  <c r="G19" i="1" s="1"/>
  <c r="R19" i="1"/>
  <c r="J19" i="1"/>
  <c r="I22" i="1" s="1"/>
  <c r="K8" i="1"/>
  <c r="P8" i="1"/>
  <c r="U8" i="1"/>
  <c r="K9" i="1"/>
  <c r="P9" i="1"/>
  <c r="U9" i="1"/>
  <c r="K10" i="1"/>
  <c r="P10" i="1"/>
  <c r="U10" i="1"/>
  <c r="K11" i="1"/>
  <c r="P11" i="1"/>
  <c r="U11" i="1"/>
  <c r="K12" i="1"/>
  <c r="P12" i="1"/>
  <c r="U12" i="1"/>
  <c r="K13" i="1"/>
  <c r="P13" i="1"/>
  <c r="U13" i="1"/>
  <c r="K14" i="1"/>
  <c r="P14" i="1"/>
  <c r="U14" i="1"/>
  <c r="K15" i="1"/>
  <c r="P15" i="1"/>
  <c r="U15" i="1"/>
  <c r="K6" i="1"/>
  <c r="P6" i="1"/>
  <c r="U6" i="1"/>
  <c r="K7" i="1"/>
  <c r="P7" i="1"/>
  <c r="U7" i="1"/>
  <c r="K4" i="1"/>
  <c r="P4" i="1"/>
  <c r="U4" i="1"/>
  <c r="K5" i="1"/>
  <c r="P5" i="1"/>
  <c r="U5" i="1"/>
  <c r="J38" i="1" l="1"/>
  <c r="R38" i="1"/>
  <c r="G46" i="1"/>
  <c r="W46" i="1"/>
  <c r="L62" i="1"/>
  <c r="W72" i="1"/>
  <c r="H72" i="1"/>
  <c r="N72" i="1"/>
  <c r="T67" i="1"/>
  <c r="S67" i="1" s="1"/>
  <c r="R70" i="1" s="1"/>
  <c r="H56" i="1"/>
  <c r="W56" i="1"/>
  <c r="L38" i="1"/>
  <c r="I46" i="1"/>
  <c r="T54" i="1"/>
  <c r="T55" i="1" s="1"/>
  <c r="I70" i="1"/>
  <c r="M51" i="1"/>
  <c r="L54" i="1" s="1"/>
  <c r="L55" i="1" s="1"/>
  <c r="J70" i="1"/>
  <c r="H22" i="1"/>
  <c r="H19" i="1"/>
  <c r="W24" i="1" s="1"/>
  <c r="X22" i="1"/>
  <c r="X19" i="1"/>
  <c r="N54" i="1"/>
  <c r="N55" i="1" s="1"/>
  <c r="V54" i="1"/>
  <c r="V55" i="1" s="1"/>
  <c r="S70" i="1"/>
  <c r="T56" i="1"/>
  <c r="G55" i="1"/>
  <c r="Q62" i="1"/>
  <c r="T70" i="1"/>
  <c r="T71" i="1" s="1"/>
  <c r="W48" i="1"/>
  <c r="H48" i="1"/>
  <c r="X54" i="1"/>
  <c r="X55" i="1" s="1"/>
  <c r="R59" i="1"/>
  <c r="M70" i="1"/>
  <c r="T30" i="1"/>
  <c r="K22" i="1"/>
  <c r="K23" i="1" s="1"/>
  <c r="G22" i="1"/>
  <c r="H24" i="1"/>
  <c r="O22" i="1"/>
  <c r="O19" i="1"/>
  <c r="N19" i="1" s="1"/>
  <c r="M22" i="1" s="1"/>
  <c r="W22" i="1"/>
  <c r="W19" i="1"/>
  <c r="V19" i="1" s="1"/>
  <c r="U19" i="1" s="1"/>
  <c r="R27" i="1"/>
  <c r="Q27" i="1" s="1"/>
  <c r="P27" i="1" s="1"/>
  <c r="I38" i="1"/>
  <c r="Q38" i="1"/>
  <c r="V46" i="1"/>
  <c r="Q54" i="1"/>
  <c r="Y55" i="1"/>
  <c r="S62" i="1"/>
  <c r="N70" i="1"/>
  <c r="V70" i="1"/>
  <c r="P46" i="1"/>
  <c r="P47" i="1" s="1"/>
  <c r="M54" i="1"/>
  <c r="M55" i="1" s="1"/>
  <c r="R62" i="1"/>
  <c r="G70" i="1"/>
  <c r="X71" i="1" s="1"/>
  <c r="O70" i="1"/>
  <c r="W70" i="1"/>
  <c r="I51" i="1"/>
  <c r="H54" i="1" s="1"/>
  <c r="Q51" i="1"/>
  <c r="P51" i="1" s="1"/>
  <c r="O54" i="1" s="1"/>
  <c r="O55" i="1" s="1"/>
  <c r="Y51" i="1"/>
  <c r="X51" i="1" s="1"/>
  <c r="W54" i="1" s="1"/>
  <c r="W55" i="1" s="1"/>
  <c r="N59" i="1"/>
  <c r="M59" i="1" s="1"/>
  <c r="L59" i="1" s="1"/>
  <c r="K59" i="1" s="1"/>
  <c r="V59" i="1"/>
  <c r="U59" i="1" s="1"/>
  <c r="N64" i="1" s="1"/>
  <c r="AG62" i="1"/>
  <c r="H46" i="1"/>
  <c r="U54" i="1"/>
  <c r="U55" i="1" s="1"/>
  <c r="P30" i="1"/>
  <c r="P31" i="1" s="1"/>
  <c r="X30" i="1"/>
  <c r="M38" i="1"/>
  <c r="U38" i="1"/>
  <c r="U39" i="1" s="1"/>
  <c r="J46" i="1"/>
  <c r="V30" i="1"/>
  <c r="K38" i="1"/>
  <c r="K39" i="1" s="1"/>
  <c r="X46" i="1"/>
  <c r="T27" i="1"/>
  <c r="S27" i="1" s="1"/>
  <c r="R30" i="1" s="1"/>
  <c r="I35" i="1"/>
  <c r="H35" i="1" s="1"/>
  <c r="G38" i="1" s="1"/>
  <c r="Q35" i="1"/>
  <c r="P35" i="1" s="1"/>
  <c r="O38" i="1" s="1"/>
  <c r="Y35" i="1"/>
  <c r="X35" i="1" s="1"/>
  <c r="W38" i="1" s="1"/>
  <c r="V43" i="1"/>
  <c r="U43" i="1" s="1"/>
  <c r="K51" i="1"/>
  <c r="J51" i="1" s="1"/>
  <c r="I54" i="1" s="1"/>
  <c r="I55" i="1" s="1"/>
  <c r="S51" i="1"/>
  <c r="R51" i="1" s="1"/>
  <c r="H59" i="1"/>
  <c r="G59" i="1" s="1"/>
  <c r="P59" i="1"/>
  <c r="O62" i="1" s="1"/>
  <c r="X59" i="1"/>
  <c r="W62" i="1" s="1"/>
  <c r="AG70" i="1"/>
  <c r="AG30" i="1"/>
  <c r="W39" i="1" l="1"/>
  <c r="J62" i="1"/>
  <c r="J59" i="1"/>
  <c r="I62" i="1" s="1"/>
  <c r="O39" i="1"/>
  <c r="T40" i="1"/>
  <c r="G39" i="1"/>
  <c r="Y39" i="1"/>
  <c r="O27" i="1"/>
  <c r="O30" i="1"/>
  <c r="H55" i="1"/>
  <c r="N24" i="1"/>
  <c r="T19" i="1"/>
  <c r="T22" i="1"/>
  <c r="R71" i="1"/>
  <c r="K72" i="1"/>
  <c r="T46" i="1"/>
  <c r="N48" i="1"/>
  <c r="W23" i="1"/>
  <c r="G62" i="1"/>
  <c r="I71" i="1"/>
  <c r="H71" i="1"/>
  <c r="T62" i="1"/>
  <c r="W35" i="1"/>
  <c r="M19" i="1"/>
  <c r="L71" i="1"/>
  <c r="H23" i="1"/>
  <c r="R54" i="1"/>
  <c r="R55" i="1" s="1"/>
  <c r="J39" i="1"/>
  <c r="O35" i="1"/>
  <c r="N38" i="1" s="1"/>
  <c r="N39" i="1" s="1"/>
  <c r="M62" i="1"/>
  <c r="J54" i="1"/>
  <c r="J55" i="1" s="1"/>
  <c r="S30" i="1"/>
  <c r="L39" i="1"/>
  <c r="G35" i="1"/>
  <c r="X38" i="1"/>
  <c r="X39" i="1" s="1"/>
  <c r="K64" i="1"/>
  <c r="T43" i="1"/>
  <c r="S71" i="1"/>
  <c r="H64" i="1"/>
  <c r="W64" i="1"/>
  <c r="W71" i="1"/>
  <c r="V71" i="1"/>
  <c r="T24" i="1"/>
  <c r="G23" i="1"/>
  <c r="O23" i="1" s="1"/>
  <c r="M71" i="1"/>
  <c r="H38" i="1"/>
  <c r="J71" i="1"/>
  <c r="Y71" i="1"/>
  <c r="N22" i="1"/>
  <c r="N23" i="1" s="1"/>
  <c r="M39" i="1"/>
  <c r="O71" i="1"/>
  <c r="N71" i="1"/>
  <c r="Q39" i="1"/>
  <c r="V22" i="1"/>
  <c r="V23" i="1" s="1"/>
  <c r="Q71" i="1"/>
  <c r="K56" i="1"/>
  <c r="Q55" i="1"/>
  <c r="R39" i="1"/>
  <c r="T72" i="1"/>
  <c r="G71" i="1"/>
  <c r="Q72" i="1"/>
  <c r="AA70" i="1"/>
  <c r="AJ70" i="1" s="1"/>
  <c r="I39" i="1"/>
  <c r="Q30" i="1"/>
  <c r="AC71" i="1"/>
  <c r="T48" i="1"/>
  <c r="G47" i="1"/>
  <c r="M23" i="1" l="1"/>
  <c r="T64" i="1"/>
  <c r="G63" i="1"/>
  <c r="Q64" i="1"/>
  <c r="AC55" i="1"/>
  <c r="X23" i="1"/>
  <c r="T23" i="1"/>
  <c r="K32" i="1"/>
  <c r="H40" i="1"/>
  <c r="W40" i="1"/>
  <c r="S22" i="1"/>
  <c r="S23" i="1" s="1"/>
  <c r="S19" i="1"/>
  <c r="R22" i="1" s="1"/>
  <c r="AC63" i="1"/>
  <c r="Y63" i="1" s="1"/>
  <c r="N30" i="1"/>
  <c r="N27" i="1"/>
  <c r="J63" i="1"/>
  <c r="H39" i="1"/>
  <c r="L19" i="1"/>
  <c r="K19" i="1" s="1"/>
  <c r="J22" i="1" s="1"/>
  <c r="L22" i="1"/>
  <c r="L23" i="1" s="1"/>
  <c r="I23" i="1"/>
  <c r="Q23" i="1"/>
  <c r="Y23" i="1"/>
  <c r="V35" i="1"/>
  <c r="U35" i="1" s="1"/>
  <c r="V38" i="1"/>
  <c r="V39" i="1" s="1"/>
  <c r="AA54" i="1"/>
  <c r="AJ54" i="1" s="1"/>
  <c r="S43" i="1"/>
  <c r="S46" i="1"/>
  <c r="Q56" i="1"/>
  <c r="W63" i="1"/>
  <c r="R23" i="1" l="1"/>
  <c r="K24" i="1"/>
  <c r="M27" i="1"/>
  <c r="M30" i="1"/>
  <c r="V63" i="1"/>
  <c r="T35" i="1"/>
  <c r="S38" i="1" s="1"/>
  <c r="N40" i="1"/>
  <c r="T38" i="1"/>
  <c r="T39" i="1" s="1"/>
  <c r="N63" i="1"/>
  <c r="M63" i="1"/>
  <c r="T63" i="1"/>
  <c r="R63" i="1"/>
  <c r="L63" i="1"/>
  <c r="S63" i="1"/>
  <c r="Q63" i="1"/>
  <c r="X63" i="1"/>
  <c r="R46" i="1"/>
  <c r="R43" i="1"/>
  <c r="J23" i="1"/>
  <c r="Q24" i="1"/>
  <c r="AC23" i="1"/>
  <c r="AA22" i="1"/>
  <c r="I63" i="1"/>
  <c r="O63" i="1"/>
  <c r="H63" i="1"/>
  <c r="S39" i="1" l="1"/>
  <c r="K40" i="1"/>
  <c r="AA38" i="1"/>
  <c r="AJ38" i="1" s="1"/>
  <c r="Q40" i="1"/>
  <c r="AC39" i="1"/>
  <c r="L27" i="1"/>
  <c r="K27" i="1" s="1"/>
  <c r="L30" i="1"/>
  <c r="Q43" i="1"/>
  <c r="P43" i="1" s="1"/>
  <c r="Q46" i="1"/>
  <c r="AA62" i="1"/>
  <c r="AJ62" i="1" s="1"/>
  <c r="J30" i="1" l="1"/>
  <c r="J27" i="1"/>
  <c r="O43" i="1"/>
  <c r="O46" i="1"/>
  <c r="K48" i="1"/>
  <c r="N46" i="1" l="1"/>
  <c r="N43" i="1"/>
  <c r="M46" i="1" s="1"/>
  <c r="I27" i="1"/>
  <c r="I30" i="1"/>
  <c r="H27" i="1" l="1"/>
  <c r="H30" i="1"/>
  <c r="AC47" i="1"/>
  <c r="Q48" i="1"/>
  <c r="Y47" i="1" l="1"/>
  <c r="L47" i="1"/>
  <c r="H47" i="1"/>
  <c r="J47" i="1"/>
  <c r="X47" i="1"/>
  <c r="V47" i="1"/>
  <c r="I47" i="1"/>
  <c r="W47" i="1"/>
  <c r="T47" i="1"/>
  <c r="S47" i="1"/>
  <c r="R47" i="1"/>
  <c r="Q47" i="1"/>
  <c r="O47" i="1"/>
  <c r="M47" i="1"/>
  <c r="W32" i="1"/>
  <c r="G30" i="1"/>
  <c r="H31" i="1" s="1"/>
  <c r="N47" i="1"/>
  <c r="AC31" i="1"/>
  <c r="AA46" i="1" l="1"/>
  <c r="AJ46" i="1" s="1"/>
  <c r="T32" i="1"/>
  <c r="G31" i="1"/>
  <c r="Q32" i="1"/>
  <c r="W31" i="1"/>
  <c r="Y31" i="1"/>
  <c r="V31" i="1"/>
  <c r="T31" i="1"/>
  <c r="X31" i="1"/>
  <c r="R31" i="1"/>
  <c r="S31" i="1"/>
  <c r="Q31" i="1"/>
  <c r="O31" i="1"/>
  <c r="N31" i="1"/>
  <c r="M31" i="1"/>
  <c r="L31" i="1"/>
  <c r="J31" i="1"/>
  <c r="I31" i="1"/>
  <c r="AA30" i="1" s="1"/>
  <c r="AJ30" i="1" s="1"/>
  <c r="C8" i="1" l="1"/>
  <c r="C7" i="1"/>
  <c r="C6" i="1"/>
  <c r="C5" i="1"/>
  <c r="C4" i="1"/>
  <c r="L7" i="1" l="1"/>
  <c r="T7" i="1"/>
  <c r="M7" i="1"/>
  <c r="N7" i="1"/>
  <c r="V7" i="1"/>
  <c r="H7" i="1"/>
  <c r="S7" i="1"/>
  <c r="J7" i="1"/>
  <c r="X7" i="1"/>
  <c r="Y7" i="1"/>
  <c r="I7" i="1"/>
  <c r="W7" i="1"/>
  <c r="O7" i="1"/>
  <c r="R7" i="1"/>
  <c r="Q7" i="1"/>
  <c r="G7" i="1"/>
  <c r="S4" i="1"/>
  <c r="H4" i="1"/>
  <c r="L4" i="1"/>
  <c r="T4" i="1"/>
  <c r="M4" i="1"/>
  <c r="N4" i="1"/>
  <c r="X4" i="1"/>
  <c r="Q4" i="1"/>
  <c r="O4" i="1"/>
  <c r="Y4" i="1"/>
  <c r="R4" i="1"/>
  <c r="W4" i="1"/>
  <c r="I4" i="1"/>
  <c r="V4" i="1"/>
  <c r="G4" i="1"/>
  <c r="J4" i="1"/>
  <c r="J5" i="1"/>
  <c r="R5" i="1"/>
  <c r="S5" i="1"/>
  <c r="H5" i="1"/>
  <c r="L5" i="1"/>
  <c r="T5" i="1"/>
  <c r="G5" i="1"/>
  <c r="Q5" i="1"/>
  <c r="W5" i="1"/>
  <c r="M5" i="1"/>
  <c r="I5" i="1"/>
  <c r="V5" i="1"/>
  <c r="X5" i="1"/>
  <c r="N5" i="1"/>
  <c r="O5" i="1"/>
  <c r="Y5" i="1"/>
  <c r="C12" i="1"/>
  <c r="G6" i="1"/>
  <c r="O6" i="1"/>
  <c r="W6" i="1"/>
  <c r="H6" i="1"/>
  <c r="X6" i="1"/>
  <c r="I6" i="1"/>
  <c r="Q6" i="1"/>
  <c r="Y6" i="1"/>
  <c r="N6" i="1"/>
  <c r="T6" i="1"/>
  <c r="R6" i="1"/>
  <c r="S6" i="1"/>
  <c r="J6" i="1"/>
  <c r="M6" i="1"/>
  <c r="V6" i="1"/>
  <c r="L6" i="1"/>
  <c r="M8" i="1"/>
  <c r="N8" i="1"/>
  <c r="V8" i="1"/>
  <c r="X8" i="1"/>
  <c r="G8" i="1"/>
  <c r="O8" i="1"/>
  <c r="W8" i="1"/>
  <c r="H8" i="1"/>
  <c r="S8" i="1"/>
  <c r="J8" i="1"/>
  <c r="L8" i="1"/>
  <c r="I8" i="1"/>
  <c r="T8" i="1"/>
  <c r="Y8" i="1"/>
  <c r="Q8" i="1"/>
  <c r="R8" i="1"/>
  <c r="C13" i="1"/>
  <c r="C14" i="1"/>
  <c r="C9" i="1"/>
  <c r="C10" i="1"/>
  <c r="C11" i="1"/>
  <c r="H13" i="1" l="1"/>
  <c r="X13" i="1"/>
  <c r="I13" i="1"/>
  <c r="Q13" i="1"/>
  <c r="Y13" i="1"/>
  <c r="S13" i="1"/>
  <c r="J13" i="1"/>
  <c r="R13" i="1"/>
  <c r="T13" i="1"/>
  <c r="V13" i="1"/>
  <c r="M13" i="1"/>
  <c r="G13" i="1"/>
  <c r="L13" i="1"/>
  <c r="W13" i="1"/>
  <c r="O13" i="1"/>
  <c r="N13" i="1"/>
  <c r="J9" i="1"/>
  <c r="R9" i="1"/>
  <c r="S9" i="1"/>
  <c r="L9" i="1"/>
  <c r="T9" i="1"/>
  <c r="M9" i="1"/>
  <c r="N9" i="1"/>
  <c r="Y9" i="1"/>
  <c r="O9" i="1"/>
  <c r="Q9" i="1"/>
  <c r="G9" i="1"/>
  <c r="H9" i="1"/>
  <c r="V9" i="1"/>
  <c r="X9" i="1"/>
  <c r="I9" i="1"/>
  <c r="W9" i="1"/>
  <c r="M11" i="1"/>
  <c r="V11" i="1"/>
  <c r="N11" i="1"/>
  <c r="W11" i="1"/>
  <c r="G11" i="1"/>
  <c r="Y11" i="1"/>
  <c r="O11" i="1"/>
  <c r="X11" i="1"/>
  <c r="J11" i="1"/>
  <c r="R11" i="1"/>
  <c r="T11" i="1"/>
  <c r="S11" i="1"/>
  <c r="H11" i="1"/>
  <c r="I11" i="1"/>
  <c r="L11" i="1"/>
  <c r="Q11" i="1"/>
  <c r="S12" i="1"/>
  <c r="L12" i="1"/>
  <c r="T12" i="1"/>
  <c r="V12" i="1"/>
  <c r="M12" i="1"/>
  <c r="N12" i="1"/>
  <c r="Y12" i="1"/>
  <c r="Q12" i="1"/>
  <c r="R12" i="1"/>
  <c r="O12" i="1"/>
  <c r="G12" i="1"/>
  <c r="J12" i="1"/>
  <c r="W12" i="1"/>
  <c r="X12" i="1"/>
  <c r="H12" i="1"/>
  <c r="I12" i="1"/>
  <c r="G10" i="1"/>
  <c r="O10" i="1"/>
  <c r="W10" i="1"/>
  <c r="R10" i="1"/>
  <c r="H10" i="1"/>
  <c r="X10" i="1"/>
  <c r="J10" i="1"/>
  <c r="I10" i="1"/>
  <c r="Q10" i="1"/>
  <c r="Y10" i="1"/>
  <c r="L10" i="1"/>
  <c r="M10" i="1"/>
  <c r="N10" i="1"/>
  <c r="V10" i="1"/>
  <c r="T10" i="1"/>
  <c r="S10" i="1"/>
  <c r="M14" i="1"/>
  <c r="H14" i="1"/>
  <c r="N14" i="1"/>
  <c r="V14" i="1"/>
  <c r="G14" i="1"/>
  <c r="O14" i="1"/>
  <c r="W14" i="1"/>
  <c r="X14" i="1"/>
  <c r="T14" i="1"/>
  <c r="Q14" i="1"/>
  <c r="R14" i="1"/>
  <c r="S14" i="1"/>
  <c r="I14" i="1"/>
  <c r="Y14" i="1"/>
  <c r="J14" i="1"/>
  <c r="L14" i="1"/>
  <c r="C15" i="1"/>
  <c r="J15" i="1" l="1"/>
  <c r="R15" i="1"/>
  <c r="S15" i="1"/>
  <c r="M15" i="1"/>
  <c r="L15" i="1"/>
  <c r="T15" i="1"/>
  <c r="H15" i="1"/>
  <c r="V15" i="1"/>
  <c r="X15" i="1"/>
  <c r="N15" i="1"/>
  <c r="O15" i="1"/>
  <c r="I15" i="1"/>
  <c r="W15" i="1"/>
  <c r="Y15" i="1"/>
  <c r="G15" i="1"/>
  <c r="Q15" i="1"/>
</calcChain>
</file>

<file path=xl/sharedStrings.xml><?xml version="1.0" encoding="utf-8"?>
<sst xmlns="http://schemas.openxmlformats.org/spreadsheetml/2006/main" count="171" uniqueCount="82">
  <si>
    <t>C =</t>
  </si>
  <si>
    <t>A =</t>
  </si>
  <si>
    <t>X1 =</t>
  </si>
  <si>
    <t>X2 =</t>
  </si>
  <si>
    <t>X3 =</t>
  </si>
  <si>
    <t>X4 =</t>
  </si>
  <si>
    <t>X5 =</t>
  </si>
  <si>
    <t>X6 =</t>
  </si>
  <si>
    <t>X7 =</t>
  </si>
  <si>
    <t>A + C =</t>
  </si>
  <si>
    <t>A + C + C =</t>
  </si>
  <si>
    <t>C - A =</t>
  </si>
  <si>
    <t xml:space="preserve">65536 - X4 = </t>
  </si>
  <si>
    <t>-X1 =</t>
  </si>
  <si>
    <t>X8 =</t>
  </si>
  <si>
    <t>X9 =</t>
  </si>
  <si>
    <t>X10 =</t>
  </si>
  <si>
    <t>X11 =</t>
  </si>
  <si>
    <t>X12 =</t>
  </si>
  <si>
    <t>-X2=</t>
  </si>
  <si>
    <t>-X3=</t>
  </si>
  <si>
    <t>-X4=</t>
  </si>
  <si>
    <t>-X5=</t>
  </si>
  <si>
    <t>-X6=</t>
  </si>
  <si>
    <t xml:space="preserve"> </t>
  </si>
  <si>
    <t>B1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</si>
  <si>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</si>
  <si>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</si>
  <si>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</si>
  <si>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</si>
  <si>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</si>
  <si>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</si>
  <si>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</si>
  <si>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</si>
  <si>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</si>
  <si>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</si>
  <si>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</si>
  <si>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-B1=</t>
  </si>
  <si>
    <t>-B2=</t>
  </si>
  <si>
    <t>-B3=</t>
  </si>
  <si>
    <t>-B4=</t>
  </si>
  <si>
    <t>-B5=</t>
  </si>
  <si>
    <t>-B6=</t>
  </si>
  <si>
    <t>Результат корректный. Перенос из старшего разряда не учитывается</t>
  </si>
  <si>
    <t>При сложении положительных чисел получен отрицательный результат - ПЕРЕПОЛНЕНИЕ</t>
  </si>
  <si>
    <t>При сложении отрицательных чисел получен положительный результат - ПЕРЕПОЛНЕНИЕ</t>
  </si>
  <si>
    <t>№1</t>
  </si>
  <si>
    <t>перенос</t>
  </si>
  <si>
    <t>B1₂</t>
  </si>
  <si>
    <t>+</t>
  </si>
  <si>
    <t>B2₂</t>
  </si>
  <si>
    <t>=</t>
  </si>
  <si>
    <t>₁₀</t>
  </si>
  <si>
    <t xml:space="preserve">доп -&gt; прямой </t>
  </si>
  <si>
    <t xml:space="preserve">CF = </t>
  </si>
  <si>
    <t xml:space="preserve">PF = </t>
  </si>
  <si>
    <t xml:space="preserve">AF = </t>
  </si>
  <si>
    <t xml:space="preserve">ZF = </t>
  </si>
  <si>
    <t xml:space="preserve">SF = </t>
  </si>
  <si>
    <t xml:space="preserve">OF = </t>
  </si>
  <si>
    <t>№2</t>
  </si>
  <si>
    <t>B3₂</t>
  </si>
  <si>
    <t>доп -&gt; прямой</t>
  </si>
  <si>
    <t xml:space="preserve">№3 </t>
  </si>
  <si>
    <t>B7₂</t>
  </si>
  <si>
    <t>№4</t>
  </si>
  <si>
    <t>B8₂</t>
  </si>
  <si>
    <t>№5</t>
  </si>
  <si>
    <t>B9₂</t>
  </si>
  <si>
    <t>№6</t>
  </si>
  <si>
    <t>№7</t>
  </si>
  <si>
    <t>B11₂</t>
  </si>
  <si>
    <t>X1</t>
  </si>
  <si>
    <t>X2</t>
  </si>
  <si>
    <t>X3</t>
  </si>
  <si>
    <t>X7</t>
  </si>
  <si>
    <t>X8</t>
  </si>
  <si>
    <t>X9</t>
  </si>
  <si>
    <t>X11</t>
  </si>
  <si>
    <t xml:space="preserve">ОДЗ: </t>
  </si>
  <si>
    <t>[-2^15; 2^15-1]</t>
  </si>
  <si>
    <t>Корректно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</si>
</sst>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2" tint="-9.9978637043366805E-2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0" xfId="0" quotePrefix="1"/>
    <xf numFmtId="0" fontId="5" fillId="0" borderId="0" xfId="0" applyFont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6" fillId="0" borderId="0" xfId="0" applyFont="1"/>
    <xf numFmtId="0" fontId="0" fillId="0" borderId="9" xfId="0" applyBorder="1"/>
    <xf numFmtId="0" fontId="7" fillId="0" borderId="0" xfId="0" applyFont="1"/>
    <xf numFmtId="0" fontId="0" fillId="0" borderId="6" xfId="0" applyBorder="1"/>
    <xf numFmtId="1" fontId="0" fillId="0" borderId="0" xfId="0" applyNumberFormat="1" applyAlignment="1">
      <alignment horizontal="center"/>
    </xf>
    <xf numFmtId="1" fontId="0" fillId="0" borderId="9" xfId="0" applyNumberFormat="1" applyBorder="1" applyAlignment="1">
      <alignment horizontal="center"/>
    </xf>
  </cellXfs>
  <cellStyles count="3">
    <cellStyle name="Обычный" xfId="0" builtinId="0"/>
    <cellStyle name="Обычный 2" xfId="2" xr:uid="{BC2C4F90-EEA1-46E4-8263-E11C399F3776}"/>
    <cellStyle name="Обычный 3" xfId="1" xr:uid="{D568A51E-0DF0-4491-A48A-AC890F80EA3E}"/>
  </cellStyles>
  <dxfs count="4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6F982-EE6A-4AE9-A931-73FF84AF7C66}">
  <dimension ref="A1:AN86"/>
  <sheetViews>
    <sheetView tabSelected="1" zoomScale="84" zoomScaleNormal="71" workbookViewId="0">
      <selection activeCell="AG29" sqref="AG29"/>
    </sheetView>
  </sheetViews>
  <sheetFormatPr defaultRowHeight="14.4" x14ac:dyDescent="0.3"/>
  <cols>
    <col min="1" max="1" width="8.88671875" style="3"/>
    <col min="2" max="2" width="11.44140625" style="3" bestFit="1" customWidth="1"/>
    <col min="3" max="3" width="9" bestFit="1" customWidth="1"/>
    <col min="5" max="5" width="8.88671875" style="1"/>
    <col min="6" max="6" width="8.88671875" style="3" customWidth="1"/>
    <col min="7" max="10" width="7.33203125" style="4" bestFit="1" customWidth="1"/>
    <col min="11" max="11" width="2.33203125" style="4" customWidth="1"/>
    <col min="12" max="15" width="7.33203125" style="4" bestFit="1" customWidth="1"/>
    <col min="16" max="16" width="2.21875" style="4" customWidth="1"/>
    <col min="17" max="17" width="7.33203125" style="4" bestFit="1" customWidth="1"/>
    <col min="18" max="18" width="6.109375" style="4" customWidth="1"/>
    <col min="19" max="19" width="6.33203125" style="4" customWidth="1"/>
    <col min="20" max="20" width="6.21875" style="4" customWidth="1"/>
    <col min="21" max="21" width="2.109375" style="4" customWidth="1"/>
    <col min="22" max="25" width="7.33203125" style="4" bestFit="1" customWidth="1"/>
    <col min="27" max="27" width="13.77734375" bestFit="1" customWidth="1"/>
    <col min="28" max="28" width="11.21875" bestFit="1" customWidth="1"/>
    <col min="29" max="29" width="9.6640625" bestFit="1" customWidth="1"/>
    <col min="30" max="43" width="9" bestFit="1" customWidth="1"/>
    <col min="44" max="44" width="24.21875" bestFit="1" customWidth="1"/>
  </cols>
  <sheetData>
    <row r="1" spans="1:40" x14ac:dyDescent="0.3">
      <c r="B1" s="3" t="s">
        <v>1</v>
      </c>
      <c r="C1" s="2">
        <v>3617</v>
      </c>
    </row>
    <row r="2" spans="1:40" x14ac:dyDescent="0.3">
      <c r="B2" s="3" t="s">
        <v>0</v>
      </c>
      <c r="C2" s="2">
        <v>28062</v>
      </c>
    </row>
    <row r="3" spans="1:40" x14ac:dyDescent="0.3">
      <c r="G3" s="26">
        <v>15</v>
      </c>
      <c r="H3" s="26">
        <v>14</v>
      </c>
      <c r="I3" s="26">
        <v>13</v>
      </c>
      <c r="J3" s="26">
        <v>12</v>
      </c>
      <c r="K3" s="26"/>
      <c r="L3" s="26">
        <v>11</v>
      </c>
      <c r="M3" s="26">
        <v>10</v>
      </c>
      <c r="N3" s="26">
        <v>9</v>
      </c>
      <c r="O3" s="26">
        <v>8</v>
      </c>
      <c r="P3" s="26"/>
      <c r="Q3" s="26">
        <v>7</v>
      </c>
      <c r="R3" s="26">
        <v>6</v>
      </c>
      <c r="S3" s="26">
        <v>5</v>
      </c>
      <c r="T3" s="26">
        <v>4</v>
      </c>
      <c r="U3" s="26"/>
      <c r="V3" s="26">
        <v>3</v>
      </c>
      <c r="W3" s="26">
        <v>2</v>
      </c>
      <c r="X3" s="26">
        <v>1</v>
      </c>
      <c r="Y3" s="26">
        <v>0</v>
      </c>
      <c r="AA3" t="s">
        <v>79</v>
      </c>
    </row>
    <row r="4" spans="1:40" ht="15.6" x14ac:dyDescent="0.3">
      <c r="A4" s="3" t="s">
        <v>2</v>
      </c>
      <c r="B4" s="3" t="s">
        <v>1</v>
      </c>
      <c r="C4" s="2">
        <f>C1</f>
        <v>3617</v>
      </c>
      <c r="D4" t="s">
        <v>24</v>
      </c>
      <c r="E4" s="1" t="s">
        <v>25</v>
      </c>
      <c r="G4" s="5" t="str">
        <f t="shared" ref="G4:V15" si="0">IF(G$3="",".",MID(IF($C4&gt;0,_xlfn.BASE($C4,2,16),_xlfn.BASE($C4+2^16,2,16)),ABS(G$3-16),1))</f>
        <v>0</v>
      </c>
      <c r="H4" s="5" t="str">
        <f t="shared" si="0"/>
        <v>0</v>
      </c>
      <c r="I4" s="5" t="str">
        <f t="shared" si="0"/>
        <v>0</v>
      </c>
      <c r="J4" s="5" t="str">
        <f t="shared" si="0"/>
        <v>0</v>
      </c>
      <c r="K4" s="5" t="str">
        <f t="shared" si="0"/>
        <v>.</v>
      </c>
      <c r="L4" s="5" t="str">
        <f t="shared" si="0"/>
        <v>1</v>
      </c>
      <c r="M4" s="5" t="str">
        <f t="shared" si="0"/>
        <v>1</v>
      </c>
      <c r="N4" s="5" t="str">
        <f t="shared" si="0"/>
        <v>1</v>
      </c>
      <c r="O4" s="5" t="str">
        <f t="shared" si="0"/>
        <v>0</v>
      </c>
      <c r="P4" s="5" t="str">
        <f t="shared" si="0"/>
        <v>.</v>
      </c>
      <c r="Q4" s="5" t="str">
        <f t="shared" si="0"/>
        <v>0</v>
      </c>
      <c r="R4" s="5" t="str">
        <f t="shared" si="0"/>
        <v>0</v>
      </c>
      <c r="S4" s="5" t="str">
        <f t="shared" si="0"/>
        <v>1</v>
      </c>
      <c r="T4" s="5" t="str">
        <f t="shared" si="0"/>
        <v>0</v>
      </c>
      <c r="U4" s="5" t="str">
        <f t="shared" si="0"/>
        <v>.</v>
      </c>
      <c r="V4" s="5" t="str">
        <f t="shared" si="0"/>
        <v>0</v>
      </c>
      <c r="W4" s="5" t="str">
        <f t="shared" ref="I4:Y15" si="1">IF(W$3="",".",MID(IF($C4&gt;0,_xlfn.BASE($C4,2,16),_xlfn.BASE($C4+2^16,2,16)),ABS(W$3-16),1))</f>
        <v>0</v>
      </c>
      <c r="X4" s="5" t="str">
        <f t="shared" si="1"/>
        <v>0</v>
      </c>
      <c r="Y4" s="5" t="str">
        <f t="shared" si="1"/>
        <v>1</v>
      </c>
      <c r="AA4" t="s">
        <v>80</v>
      </c>
      <c r="AN4" t="s">
        <v>81</v>
      </c>
    </row>
    <row r="5" spans="1:40" ht="15.6" x14ac:dyDescent="0.3">
      <c r="A5" s="3" t="s">
        <v>3</v>
      </c>
      <c r="B5" s="3" t="s">
        <v>0</v>
      </c>
      <c r="C5" s="2">
        <f>C2</f>
        <v>28062</v>
      </c>
      <c r="E5" s="1" t="s">
        <v>26</v>
      </c>
      <c r="G5" s="5" t="str">
        <f t="shared" si="0"/>
        <v>0</v>
      </c>
      <c r="H5" s="5" t="str">
        <f t="shared" si="0"/>
        <v>1</v>
      </c>
      <c r="I5" s="5" t="str">
        <f t="shared" si="1"/>
        <v>1</v>
      </c>
      <c r="J5" s="5" t="str">
        <f t="shared" si="1"/>
        <v>0</v>
      </c>
      <c r="K5" s="5" t="str">
        <f t="shared" si="1"/>
        <v>.</v>
      </c>
      <c r="L5" s="5" t="str">
        <f t="shared" si="1"/>
        <v>1</v>
      </c>
      <c r="M5" s="5" t="str">
        <f t="shared" si="1"/>
        <v>1</v>
      </c>
      <c r="N5" s="5" t="str">
        <f t="shared" si="1"/>
        <v>0</v>
      </c>
      <c r="O5" s="5" t="str">
        <f t="shared" si="1"/>
        <v>1</v>
      </c>
      <c r="P5" s="5" t="str">
        <f t="shared" si="1"/>
        <v>.</v>
      </c>
      <c r="Q5" s="5" t="str">
        <f t="shared" si="1"/>
        <v>1</v>
      </c>
      <c r="R5" s="5" t="str">
        <f t="shared" si="1"/>
        <v>0</v>
      </c>
      <c r="S5" s="5" t="str">
        <f t="shared" si="1"/>
        <v>0</v>
      </c>
      <c r="T5" s="5" t="str">
        <f t="shared" si="1"/>
        <v>1</v>
      </c>
      <c r="U5" s="5" t="str">
        <f t="shared" si="1"/>
        <v>.</v>
      </c>
      <c r="V5" s="5" t="str">
        <f t="shared" si="1"/>
        <v>1</v>
      </c>
      <c r="W5" s="5" t="str">
        <f t="shared" si="1"/>
        <v>1</v>
      </c>
      <c r="X5" s="5" t="str">
        <f t="shared" si="1"/>
        <v>1</v>
      </c>
      <c r="Y5" s="5" t="str">
        <f t="shared" si="1"/>
        <v>0</v>
      </c>
    </row>
    <row r="6" spans="1:40" ht="15.6" x14ac:dyDescent="0.3">
      <c r="A6" s="3" t="s">
        <v>4</v>
      </c>
      <c r="B6" s="3" t="s">
        <v>9</v>
      </c>
      <c r="C6" s="2">
        <f>C1+C2</f>
        <v>31679</v>
      </c>
      <c r="E6" s="1" t="s">
        <v>27</v>
      </c>
      <c r="G6" s="5" t="str">
        <f t="shared" si="0"/>
        <v>0</v>
      </c>
      <c r="H6" s="5" t="str">
        <f t="shared" si="0"/>
        <v>1</v>
      </c>
      <c r="I6" s="5" t="str">
        <f t="shared" si="0"/>
        <v>1</v>
      </c>
      <c r="J6" s="5" t="str">
        <f t="shared" si="0"/>
        <v>1</v>
      </c>
      <c r="K6" s="5" t="str">
        <f t="shared" si="0"/>
        <v>.</v>
      </c>
      <c r="L6" s="5" t="str">
        <f t="shared" si="0"/>
        <v>1</v>
      </c>
      <c r="M6" s="5" t="str">
        <f t="shared" si="0"/>
        <v>0</v>
      </c>
      <c r="N6" s="5" t="str">
        <f t="shared" si="0"/>
        <v>1</v>
      </c>
      <c r="O6" s="5" t="str">
        <f t="shared" si="0"/>
        <v>1</v>
      </c>
      <c r="P6" s="5" t="str">
        <f t="shared" si="0"/>
        <v>.</v>
      </c>
      <c r="Q6" s="5" t="str">
        <f t="shared" si="0"/>
        <v>1</v>
      </c>
      <c r="R6" s="5" t="str">
        <f t="shared" si="0"/>
        <v>0</v>
      </c>
      <c r="S6" s="5" t="str">
        <f t="shared" si="0"/>
        <v>1</v>
      </c>
      <c r="T6" s="5" t="str">
        <f t="shared" si="0"/>
        <v>1</v>
      </c>
      <c r="U6" s="5" t="str">
        <f t="shared" si="0"/>
        <v>.</v>
      </c>
      <c r="V6" s="5" t="str">
        <f t="shared" si="0"/>
        <v>1</v>
      </c>
      <c r="W6" s="5" t="str">
        <f t="shared" si="1"/>
        <v>1</v>
      </c>
      <c r="X6" s="5" t="str">
        <f t="shared" si="1"/>
        <v>1</v>
      </c>
      <c r="Y6" s="5" t="str">
        <f t="shared" si="1"/>
        <v>1</v>
      </c>
      <c r="AN6" t="s">
        <v>44</v>
      </c>
    </row>
    <row r="7" spans="1:40" ht="15.6" x14ac:dyDescent="0.3">
      <c r="A7" s="3" t="s">
        <v>5</v>
      </c>
      <c r="B7" s="3" t="s">
        <v>10</v>
      </c>
      <c r="C7" s="2">
        <f>C1+C2+C2</f>
        <v>59741</v>
      </c>
      <c r="E7" s="1" t="s">
        <v>28</v>
      </c>
      <c r="G7" s="5" t="str">
        <f t="shared" si="0"/>
        <v>1</v>
      </c>
      <c r="H7" s="5" t="str">
        <f t="shared" si="0"/>
        <v>1</v>
      </c>
      <c r="I7" s="5" t="str">
        <f t="shared" si="1"/>
        <v>1</v>
      </c>
      <c r="J7" s="5" t="str">
        <f t="shared" si="1"/>
        <v>0</v>
      </c>
      <c r="K7" s="5" t="str">
        <f t="shared" si="1"/>
        <v>.</v>
      </c>
      <c r="L7" s="5" t="str">
        <f t="shared" si="1"/>
        <v>1</v>
      </c>
      <c r="M7" s="5" t="str">
        <f t="shared" si="1"/>
        <v>0</v>
      </c>
      <c r="N7" s="5" t="str">
        <f t="shared" si="1"/>
        <v>0</v>
      </c>
      <c r="O7" s="5" t="str">
        <f t="shared" si="1"/>
        <v>1</v>
      </c>
      <c r="P7" s="5" t="str">
        <f t="shared" si="1"/>
        <v>.</v>
      </c>
      <c r="Q7" s="5" t="str">
        <f t="shared" si="1"/>
        <v>0</v>
      </c>
      <c r="R7" s="5" t="str">
        <f t="shared" si="1"/>
        <v>1</v>
      </c>
      <c r="S7" s="5" t="str">
        <f t="shared" si="1"/>
        <v>0</v>
      </c>
      <c r="T7" s="5" t="str">
        <f t="shared" si="1"/>
        <v>1</v>
      </c>
      <c r="U7" s="5" t="str">
        <f t="shared" si="1"/>
        <v>.</v>
      </c>
      <c r="V7" s="5" t="str">
        <f t="shared" si="1"/>
        <v>1</v>
      </c>
      <c r="W7" s="5" t="str">
        <f t="shared" si="1"/>
        <v>1</v>
      </c>
      <c r="X7" s="5" t="str">
        <f t="shared" si="1"/>
        <v>0</v>
      </c>
      <c r="Y7" s="5" t="str">
        <f t="shared" si="1"/>
        <v>1</v>
      </c>
    </row>
    <row r="8" spans="1:40" ht="15.6" x14ac:dyDescent="0.3">
      <c r="A8" s="3" t="s">
        <v>6</v>
      </c>
      <c r="B8" s="3" t="s">
        <v>11</v>
      </c>
      <c r="C8" s="2">
        <f>C2-C1</f>
        <v>24445</v>
      </c>
      <c r="E8" s="1" t="s">
        <v>29</v>
      </c>
      <c r="G8" s="5" t="str">
        <f t="shared" si="0"/>
        <v>0</v>
      </c>
      <c r="H8" s="5" t="str">
        <f t="shared" si="0"/>
        <v>1</v>
      </c>
      <c r="I8" s="5" t="str">
        <f t="shared" si="1"/>
        <v>0</v>
      </c>
      <c r="J8" s="5" t="str">
        <f t="shared" si="1"/>
        <v>1</v>
      </c>
      <c r="K8" s="5" t="str">
        <f t="shared" si="1"/>
        <v>.</v>
      </c>
      <c r="L8" s="5" t="str">
        <f t="shared" si="1"/>
        <v>1</v>
      </c>
      <c r="M8" s="5" t="str">
        <f t="shared" si="1"/>
        <v>1</v>
      </c>
      <c r="N8" s="5" t="str">
        <f t="shared" si="1"/>
        <v>1</v>
      </c>
      <c r="O8" s="5" t="str">
        <f t="shared" si="1"/>
        <v>1</v>
      </c>
      <c r="P8" s="5" t="str">
        <f t="shared" si="1"/>
        <v>.</v>
      </c>
      <c r="Q8" s="5" t="str">
        <f t="shared" si="1"/>
        <v>0</v>
      </c>
      <c r="R8" s="5" t="str">
        <f t="shared" si="1"/>
        <v>1</v>
      </c>
      <c r="S8" s="5" t="str">
        <f t="shared" si="1"/>
        <v>1</v>
      </c>
      <c r="T8" s="5" t="str">
        <f t="shared" si="1"/>
        <v>1</v>
      </c>
      <c r="U8" s="5" t="str">
        <f t="shared" si="1"/>
        <v>.</v>
      </c>
      <c r="V8" s="5" t="str">
        <f t="shared" si="1"/>
        <v>1</v>
      </c>
      <c r="W8" s="5" t="str">
        <f t="shared" si="1"/>
        <v>1</v>
      </c>
      <c r="X8" s="5" t="str">
        <f t="shared" si="1"/>
        <v>0</v>
      </c>
      <c r="Y8" s="5" t="str">
        <f t="shared" si="1"/>
        <v>1</v>
      </c>
      <c r="AN8" t="s">
        <v>43</v>
      </c>
    </row>
    <row r="9" spans="1:40" ht="15.6" x14ac:dyDescent="0.3">
      <c r="A9" s="3" t="s">
        <v>7</v>
      </c>
      <c r="B9" s="3" t="s">
        <v>12</v>
      </c>
      <c r="C9" s="2">
        <f>65536-C7</f>
        <v>5795</v>
      </c>
      <c r="E9" s="1" t="s">
        <v>30</v>
      </c>
      <c r="G9" s="5" t="str">
        <f t="shared" si="0"/>
        <v>0</v>
      </c>
      <c r="H9" s="5" t="str">
        <f t="shared" si="0"/>
        <v>0</v>
      </c>
      <c r="I9" s="5" t="str">
        <f t="shared" si="1"/>
        <v>0</v>
      </c>
      <c r="J9" s="5" t="str">
        <f t="shared" si="1"/>
        <v>1</v>
      </c>
      <c r="K9" s="5" t="str">
        <f t="shared" si="1"/>
        <v>.</v>
      </c>
      <c r="L9" s="5" t="str">
        <f t="shared" si="1"/>
        <v>0</v>
      </c>
      <c r="M9" s="5" t="str">
        <f t="shared" si="1"/>
        <v>1</v>
      </c>
      <c r="N9" s="5" t="str">
        <f t="shared" si="1"/>
        <v>1</v>
      </c>
      <c r="O9" s="5" t="str">
        <f t="shared" si="1"/>
        <v>0</v>
      </c>
      <c r="P9" s="5" t="str">
        <f t="shared" si="1"/>
        <v>.</v>
      </c>
      <c r="Q9" s="5" t="str">
        <f t="shared" si="1"/>
        <v>1</v>
      </c>
      <c r="R9" s="5" t="str">
        <f t="shared" si="1"/>
        <v>0</v>
      </c>
      <c r="S9" s="5" t="str">
        <f t="shared" si="1"/>
        <v>1</v>
      </c>
      <c r="T9" s="5" t="str">
        <f t="shared" si="1"/>
        <v>0</v>
      </c>
      <c r="U9" s="5" t="str">
        <f t="shared" si="1"/>
        <v>.</v>
      </c>
      <c r="V9" s="5" t="str">
        <f t="shared" si="1"/>
        <v>0</v>
      </c>
      <c r="W9" s="5" t="str">
        <f t="shared" si="1"/>
        <v>0</v>
      </c>
      <c r="X9" s="5" t="str">
        <f t="shared" si="1"/>
        <v>1</v>
      </c>
      <c r="Y9" s="5" t="str">
        <f t="shared" si="1"/>
        <v>1</v>
      </c>
    </row>
    <row r="10" spans="1:40" ht="15.6" x14ac:dyDescent="0.3">
      <c r="A10" s="3" t="s">
        <v>8</v>
      </c>
      <c r="B10" s="3" t="s">
        <v>13</v>
      </c>
      <c r="C10">
        <f t="shared" ref="C10:C15" si="2">-1*C4</f>
        <v>-3617</v>
      </c>
      <c r="E10" s="1" t="s">
        <v>31</v>
      </c>
      <c r="F10" s="3" t="s">
        <v>37</v>
      </c>
      <c r="G10" s="5" t="str">
        <f t="shared" si="0"/>
        <v>1</v>
      </c>
      <c r="H10" s="5" t="str">
        <f t="shared" si="0"/>
        <v>1</v>
      </c>
      <c r="I10" s="5" t="str">
        <f t="shared" si="1"/>
        <v>1</v>
      </c>
      <c r="J10" s="5" t="str">
        <f t="shared" si="1"/>
        <v>1</v>
      </c>
      <c r="K10" s="5" t="str">
        <f t="shared" si="1"/>
        <v>.</v>
      </c>
      <c r="L10" s="5" t="str">
        <f t="shared" si="1"/>
        <v>0</v>
      </c>
      <c r="M10" s="5" t="str">
        <f t="shared" si="1"/>
        <v>0</v>
      </c>
      <c r="N10" s="5" t="str">
        <f t="shared" si="1"/>
        <v>0</v>
      </c>
      <c r="O10" s="5" t="str">
        <f t="shared" si="1"/>
        <v>1</v>
      </c>
      <c r="P10" s="5" t="str">
        <f t="shared" si="1"/>
        <v>.</v>
      </c>
      <c r="Q10" s="5" t="str">
        <f t="shared" si="1"/>
        <v>1</v>
      </c>
      <c r="R10" s="5" t="str">
        <f t="shared" si="1"/>
        <v>1</v>
      </c>
      <c r="S10" s="5" t="str">
        <f t="shared" si="1"/>
        <v>0</v>
      </c>
      <c r="T10" s="5" t="str">
        <f t="shared" si="1"/>
        <v>1</v>
      </c>
      <c r="U10" s="5" t="str">
        <f t="shared" si="1"/>
        <v>.</v>
      </c>
      <c r="V10" s="5" t="str">
        <f t="shared" si="1"/>
        <v>1</v>
      </c>
      <c r="W10" s="5" t="str">
        <f t="shared" si="1"/>
        <v>1</v>
      </c>
      <c r="X10" s="5" t="str">
        <f t="shared" si="1"/>
        <v>1</v>
      </c>
      <c r="Y10" s="5" t="str">
        <f t="shared" si="1"/>
        <v>1</v>
      </c>
      <c r="AN10" t="s">
        <v>45</v>
      </c>
    </row>
    <row r="11" spans="1:40" ht="15.6" x14ac:dyDescent="0.3">
      <c r="A11" s="3" t="s">
        <v>14</v>
      </c>
      <c r="B11" s="3" t="s">
        <v>19</v>
      </c>
      <c r="C11">
        <f t="shared" si="2"/>
        <v>-28062</v>
      </c>
      <c r="E11" s="1" t="s">
        <v>32</v>
      </c>
      <c r="F11" s="3" t="s">
        <v>38</v>
      </c>
      <c r="G11" s="5" t="str">
        <f t="shared" si="0"/>
        <v>1</v>
      </c>
      <c r="H11" s="5" t="str">
        <f t="shared" si="0"/>
        <v>0</v>
      </c>
      <c r="I11" s="5" t="str">
        <f t="shared" si="1"/>
        <v>0</v>
      </c>
      <c r="J11" s="5" t="str">
        <f>IF(J$3="",".",MID(IF($C11&gt;0,_xlfn.BASE($C11,2,16),_xlfn.BASE($C11+2^16,2,16)),ABS(J$3-16),1))</f>
        <v>1</v>
      </c>
      <c r="K11" s="5" t="str">
        <f t="shared" si="1"/>
        <v>.</v>
      </c>
      <c r="L11" s="5" t="str">
        <f t="shared" si="1"/>
        <v>0</v>
      </c>
      <c r="M11" s="5" t="str">
        <f t="shared" si="1"/>
        <v>0</v>
      </c>
      <c r="N11" s="5" t="str">
        <f t="shared" si="1"/>
        <v>1</v>
      </c>
      <c r="O11" s="5" t="str">
        <f t="shared" si="1"/>
        <v>0</v>
      </c>
      <c r="P11" s="5" t="str">
        <f t="shared" si="1"/>
        <v>.</v>
      </c>
      <c r="Q11" s="5" t="str">
        <f t="shared" si="1"/>
        <v>0</v>
      </c>
      <c r="R11" s="5" t="str">
        <f t="shared" si="1"/>
        <v>1</v>
      </c>
      <c r="S11" s="5" t="str">
        <f t="shared" si="1"/>
        <v>1</v>
      </c>
      <c r="T11" s="5" t="str">
        <f t="shared" si="1"/>
        <v>0</v>
      </c>
      <c r="U11" s="5" t="str">
        <f t="shared" si="1"/>
        <v>.</v>
      </c>
      <c r="V11" s="5" t="str">
        <f>IF(V$3="",".",MID(IF($C11&gt;0,_xlfn.BASE($C11,2,16),_xlfn.BASE($C11+2^16,2,16)),ABS(V$3-16),1))</f>
        <v>0</v>
      </c>
      <c r="W11" s="5" t="str">
        <f t="shared" si="1"/>
        <v>0</v>
      </c>
      <c r="X11" s="5" t="str">
        <f t="shared" si="1"/>
        <v>1</v>
      </c>
      <c r="Y11" s="5" t="str">
        <f t="shared" si="1"/>
        <v>0</v>
      </c>
    </row>
    <row r="12" spans="1:40" ht="15.6" x14ac:dyDescent="0.3">
      <c r="A12" s="3" t="s">
        <v>15</v>
      </c>
      <c r="B12" s="3" t="s">
        <v>20</v>
      </c>
      <c r="C12">
        <f t="shared" si="2"/>
        <v>-31679</v>
      </c>
      <c r="E12" s="1" t="s">
        <v>33</v>
      </c>
      <c r="F12" s="3" t="s">
        <v>39</v>
      </c>
      <c r="G12" s="5" t="str">
        <f t="shared" si="0"/>
        <v>1</v>
      </c>
      <c r="H12" s="5" t="str">
        <f t="shared" si="0"/>
        <v>0</v>
      </c>
      <c r="I12" s="5" t="str">
        <f t="shared" si="1"/>
        <v>0</v>
      </c>
      <c r="J12" s="5" t="str">
        <f t="shared" si="1"/>
        <v>0</v>
      </c>
      <c r="K12" s="5" t="str">
        <f t="shared" si="1"/>
        <v>.</v>
      </c>
      <c r="L12" s="5" t="str">
        <f t="shared" si="1"/>
        <v>0</v>
      </c>
      <c r="M12" s="5" t="str">
        <f t="shared" si="1"/>
        <v>1</v>
      </c>
      <c r="N12" s="5" t="str">
        <f t="shared" si="1"/>
        <v>0</v>
      </c>
      <c r="O12" s="5" t="str">
        <f t="shared" si="1"/>
        <v>0</v>
      </c>
      <c r="P12" s="5" t="str">
        <f t="shared" si="1"/>
        <v>.</v>
      </c>
      <c r="Q12" s="5" t="str">
        <f t="shared" si="1"/>
        <v>0</v>
      </c>
      <c r="R12" s="5" t="str">
        <f t="shared" si="1"/>
        <v>1</v>
      </c>
      <c r="S12" s="5" t="str">
        <f t="shared" si="1"/>
        <v>0</v>
      </c>
      <c r="T12" s="5" t="str">
        <f t="shared" si="1"/>
        <v>0</v>
      </c>
      <c r="U12" s="5" t="str">
        <f t="shared" si="1"/>
        <v>.</v>
      </c>
      <c r="V12" s="5" t="str">
        <f t="shared" si="1"/>
        <v>0</v>
      </c>
      <c r="W12" s="5" t="str">
        <f t="shared" si="1"/>
        <v>0</v>
      </c>
      <c r="X12" s="5" t="str">
        <f t="shared" si="1"/>
        <v>0</v>
      </c>
      <c r="Y12" s="5" t="str">
        <f t="shared" si="1"/>
        <v>1</v>
      </c>
    </row>
    <row r="13" spans="1:40" ht="15.6" x14ac:dyDescent="0.3">
      <c r="A13" s="3" t="s">
        <v>16</v>
      </c>
      <c r="B13" s="3" t="s">
        <v>21</v>
      </c>
      <c r="C13">
        <f t="shared" si="2"/>
        <v>-59741</v>
      </c>
      <c r="E13" s="1" t="s">
        <v>34</v>
      </c>
      <c r="F13" s="3" t="s">
        <v>40</v>
      </c>
      <c r="G13" s="5" t="str">
        <f t="shared" si="0"/>
        <v>0</v>
      </c>
      <c r="H13" s="5" t="str">
        <f t="shared" si="0"/>
        <v>0</v>
      </c>
      <c r="I13" s="5" t="str">
        <f t="shared" si="1"/>
        <v>0</v>
      </c>
      <c r="J13" s="5" t="str">
        <f t="shared" si="1"/>
        <v>1</v>
      </c>
      <c r="K13" s="5" t="str">
        <f t="shared" si="1"/>
        <v>.</v>
      </c>
      <c r="L13" s="5" t="str">
        <f t="shared" si="1"/>
        <v>0</v>
      </c>
      <c r="M13" s="5" t="str">
        <f t="shared" si="1"/>
        <v>1</v>
      </c>
      <c r="N13" s="5" t="str">
        <f t="shared" si="1"/>
        <v>1</v>
      </c>
      <c r="O13" s="5" t="str">
        <f t="shared" si="1"/>
        <v>0</v>
      </c>
      <c r="P13" s="5" t="str">
        <f t="shared" si="1"/>
        <v>.</v>
      </c>
      <c r="Q13" s="5" t="str">
        <f t="shared" si="1"/>
        <v>1</v>
      </c>
      <c r="R13" s="5" t="str">
        <f t="shared" si="1"/>
        <v>0</v>
      </c>
      <c r="S13" s="5" t="str">
        <f t="shared" si="1"/>
        <v>1</v>
      </c>
      <c r="T13" s="5" t="str">
        <f t="shared" si="1"/>
        <v>0</v>
      </c>
      <c r="U13" s="5" t="str">
        <f t="shared" si="1"/>
        <v>.</v>
      </c>
      <c r="V13" s="5" t="str">
        <f t="shared" si="1"/>
        <v>0</v>
      </c>
      <c r="W13" s="5" t="str">
        <f t="shared" si="1"/>
        <v>0</v>
      </c>
      <c r="X13" s="5" t="str">
        <f t="shared" si="1"/>
        <v>1</v>
      </c>
      <c r="Y13" s="5" t="str">
        <f t="shared" si="1"/>
        <v>1</v>
      </c>
    </row>
    <row r="14" spans="1:40" ht="15.6" x14ac:dyDescent="0.3">
      <c r="A14" s="3" t="s">
        <v>17</v>
      </c>
      <c r="B14" s="3" t="s">
        <v>22</v>
      </c>
      <c r="C14">
        <f t="shared" si="2"/>
        <v>-24445</v>
      </c>
      <c r="E14" s="1" t="s">
        <v>35</v>
      </c>
      <c r="F14" s="3" t="s">
        <v>41</v>
      </c>
      <c r="G14" s="5" t="str">
        <f t="shared" si="0"/>
        <v>1</v>
      </c>
      <c r="H14" s="5" t="str">
        <f t="shared" si="0"/>
        <v>0</v>
      </c>
      <c r="I14" s="5" t="str">
        <f t="shared" si="1"/>
        <v>1</v>
      </c>
      <c r="J14" s="5" t="str">
        <f t="shared" si="1"/>
        <v>0</v>
      </c>
      <c r="K14" s="5" t="str">
        <f t="shared" si="1"/>
        <v>.</v>
      </c>
      <c r="L14" s="5" t="str">
        <f t="shared" si="1"/>
        <v>0</v>
      </c>
      <c r="M14" s="5" t="str">
        <f t="shared" si="1"/>
        <v>0</v>
      </c>
      <c r="N14" s="5" t="str">
        <f t="shared" si="1"/>
        <v>0</v>
      </c>
      <c r="O14" s="5" t="str">
        <f t="shared" si="1"/>
        <v>0</v>
      </c>
      <c r="P14" s="5" t="str">
        <f t="shared" si="1"/>
        <v>.</v>
      </c>
      <c r="Q14" s="5" t="str">
        <f t="shared" si="1"/>
        <v>1</v>
      </c>
      <c r="R14" s="5" t="str">
        <f t="shared" si="1"/>
        <v>0</v>
      </c>
      <c r="S14" s="5" t="str">
        <f t="shared" si="1"/>
        <v>0</v>
      </c>
      <c r="T14" s="5" t="str">
        <f t="shared" si="1"/>
        <v>0</v>
      </c>
      <c r="U14" s="5" t="str">
        <f t="shared" si="1"/>
        <v>.</v>
      </c>
      <c r="V14" s="5" t="str">
        <f t="shared" si="1"/>
        <v>0</v>
      </c>
      <c r="W14" s="5" t="str">
        <f t="shared" si="1"/>
        <v>0</v>
      </c>
      <c r="X14" s="5" t="str">
        <f t="shared" si="1"/>
        <v>1</v>
      </c>
      <c r="Y14" s="5" t="str">
        <f t="shared" si="1"/>
        <v>1</v>
      </c>
    </row>
    <row r="15" spans="1:40" ht="15.6" x14ac:dyDescent="0.3">
      <c r="A15" s="3" t="s">
        <v>18</v>
      </c>
      <c r="B15" s="3" t="s">
        <v>23</v>
      </c>
      <c r="C15">
        <f t="shared" si="2"/>
        <v>-5795</v>
      </c>
      <c r="E15" s="1" t="s">
        <v>36</v>
      </c>
      <c r="F15" s="3" t="s">
        <v>42</v>
      </c>
      <c r="G15" s="5" t="str">
        <f t="shared" si="0"/>
        <v>1</v>
      </c>
      <c r="H15" s="5" t="str">
        <f t="shared" si="0"/>
        <v>1</v>
      </c>
      <c r="I15" s="5" t="str">
        <f t="shared" si="1"/>
        <v>1</v>
      </c>
      <c r="J15" s="5" t="str">
        <f t="shared" si="1"/>
        <v>0</v>
      </c>
      <c r="K15" s="5" t="str">
        <f t="shared" si="1"/>
        <v>.</v>
      </c>
      <c r="L15" s="5" t="str">
        <f t="shared" si="1"/>
        <v>1</v>
      </c>
      <c r="M15" s="5" t="str">
        <f t="shared" si="1"/>
        <v>0</v>
      </c>
      <c r="N15" s="5" t="str">
        <f t="shared" si="1"/>
        <v>0</v>
      </c>
      <c r="O15" s="5" t="str">
        <f t="shared" si="1"/>
        <v>1</v>
      </c>
      <c r="P15" s="5" t="str">
        <f t="shared" si="1"/>
        <v>.</v>
      </c>
      <c r="Q15" s="5" t="str">
        <f t="shared" si="1"/>
        <v>0</v>
      </c>
      <c r="R15" s="5" t="str">
        <f t="shared" si="1"/>
        <v>1</v>
      </c>
      <c r="S15" s="5" t="str">
        <f t="shared" si="1"/>
        <v>0</v>
      </c>
      <c r="T15" s="5" t="str">
        <f t="shared" si="1"/>
        <v>1</v>
      </c>
      <c r="U15" s="5" t="str">
        <f t="shared" si="1"/>
        <v>.</v>
      </c>
      <c r="V15" s="5" t="str">
        <f t="shared" si="1"/>
        <v>1</v>
      </c>
      <c r="W15" s="5" t="str">
        <f t="shared" si="1"/>
        <v>1</v>
      </c>
      <c r="X15" s="5" t="str">
        <f t="shared" si="1"/>
        <v>0</v>
      </c>
      <c r="Y15" s="5" t="str">
        <f t="shared" si="1"/>
        <v>1</v>
      </c>
    </row>
    <row r="18" spans="4:36" x14ac:dyDescent="0.3">
      <c r="E18" s="6" t="s">
        <v>46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4:36" x14ac:dyDescent="0.3">
      <c r="E19" s="6" t="s">
        <v>47</v>
      </c>
      <c r="F19"/>
      <c r="G19" s="4">
        <f>IF(G20&lt;&gt;".",IF(G20+G21&lt;&gt;0,IF(G20+G21+H19=3,1,MOD(H19+G20+G21-1,2)),0),H19)</f>
        <v>0</v>
      </c>
      <c r="H19" s="4">
        <f t="shared" ref="H19:X19" si="3">IF(H20&lt;&gt;".",IF(H20+H21&lt;&gt;0,IF(H20+H21+I19=3,1,MOD(I19+H20+H21-1,2)),0),I19)</f>
        <v>0</v>
      </c>
      <c r="I19" s="4">
        <f t="shared" si="3"/>
        <v>0</v>
      </c>
      <c r="J19" s="4">
        <f>IF(J20&lt;&gt;".",IF(J20+J21&lt;&gt;0,IF(J20+J21+K19=3,1,MOD(K19+J20+J21-1,2)),0),K19)</f>
        <v>0</v>
      </c>
      <c r="K19" s="4">
        <f t="shared" si="3"/>
        <v>1</v>
      </c>
      <c r="L19" s="4">
        <f t="shared" si="3"/>
        <v>1</v>
      </c>
      <c r="M19" s="4">
        <f t="shared" si="3"/>
        <v>1</v>
      </c>
      <c r="N19" s="4">
        <f t="shared" si="3"/>
        <v>0</v>
      </c>
      <c r="O19" s="4">
        <f t="shared" si="3"/>
        <v>0</v>
      </c>
      <c r="P19" s="4">
        <f t="shared" si="3"/>
        <v>0</v>
      </c>
      <c r="Q19" s="4">
        <f>IF(Q20&lt;&gt;".",IF(Q20+Q21&lt;&gt;0,IF(Q20+Q21+R19=3,1,MOD(R19+Q20+Q21-1,2)),0),R19)</f>
        <v>0</v>
      </c>
      <c r="R19" s="4">
        <f t="shared" si="3"/>
        <v>0</v>
      </c>
      <c r="S19" s="4">
        <f t="shared" si="3"/>
        <v>0</v>
      </c>
      <c r="T19" s="4">
        <f t="shared" si="3"/>
        <v>0</v>
      </c>
      <c r="U19" s="4">
        <f t="shared" si="3"/>
        <v>0</v>
      </c>
      <c r="V19" s="4">
        <f t="shared" si="3"/>
        <v>0</v>
      </c>
      <c r="W19" s="4">
        <f t="shared" si="3"/>
        <v>0</v>
      </c>
      <c r="X19" s="4">
        <f t="shared" si="3"/>
        <v>0</v>
      </c>
      <c r="Y19" s="4">
        <f>IF(Y20&lt;&gt;".",IF(Y20+Y21&lt;&gt;0,IF(Y20+Y21+AE19=3,1,MOD(AE19+Y20+Y21-1,2)),0),AE19)</f>
        <v>0</v>
      </c>
    </row>
    <row r="20" spans="4:36" x14ac:dyDescent="0.3">
      <c r="E20" s="6"/>
      <c r="F20" s="7" t="s">
        <v>48</v>
      </c>
      <c r="G20" s="8" t="str">
        <f t="shared" ref="G20:Y21" si="4">G4</f>
        <v>0</v>
      </c>
      <c r="H20" s="8" t="str">
        <f t="shared" si="4"/>
        <v>0</v>
      </c>
      <c r="I20" s="8" t="str">
        <f t="shared" si="4"/>
        <v>0</v>
      </c>
      <c r="J20" s="8" t="str">
        <f t="shared" si="4"/>
        <v>0</v>
      </c>
      <c r="K20" s="8" t="str">
        <f t="shared" si="4"/>
        <v>.</v>
      </c>
      <c r="L20" s="8" t="str">
        <f t="shared" si="4"/>
        <v>1</v>
      </c>
      <c r="M20" s="8" t="str">
        <f t="shared" si="4"/>
        <v>1</v>
      </c>
      <c r="N20" s="8" t="str">
        <f t="shared" si="4"/>
        <v>1</v>
      </c>
      <c r="O20" s="8" t="str">
        <f t="shared" si="4"/>
        <v>0</v>
      </c>
      <c r="P20" s="8" t="str">
        <f t="shared" si="4"/>
        <v>.</v>
      </c>
      <c r="Q20" s="8" t="str">
        <f t="shared" si="4"/>
        <v>0</v>
      </c>
      <c r="R20" s="8" t="str">
        <f t="shared" si="4"/>
        <v>0</v>
      </c>
      <c r="S20" s="8" t="str">
        <f t="shared" si="4"/>
        <v>1</v>
      </c>
      <c r="T20" s="8" t="str">
        <f t="shared" si="4"/>
        <v>0</v>
      </c>
      <c r="U20" s="8" t="str">
        <f t="shared" si="4"/>
        <v>.</v>
      </c>
      <c r="V20" s="8" t="str">
        <f t="shared" si="4"/>
        <v>0</v>
      </c>
      <c r="W20" s="8" t="str">
        <f t="shared" si="4"/>
        <v>0</v>
      </c>
      <c r="X20" s="8" t="str">
        <f t="shared" si="4"/>
        <v>0</v>
      </c>
      <c r="Y20" s="9" t="str">
        <f t="shared" si="4"/>
        <v>1</v>
      </c>
      <c r="AF20" t="s">
        <v>72</v>
      </c>
      <c r="AG20" s="30">
        <f>C4</f>
        <v>3617</v>
      </c>
    </row>
    <row r="21" spans="4:36" x14ac:dyDescent="0.3">
      <c r="E21" s="10" t="s">
        <v>49</v>
      </c>
      <c r="F21" s="11" t="s">
        <v>50</v>
      </c>
      <c r="G21" s="12" t="str">
        <f t="shared" si="4"/>
        <v>0</v>
      </c>
      <c r="H21" s="12" t="str">
        <f t="shared" si="4"/>
        <v>1</v>
      </c>
      <c r="I21" s="12" t="str">
        <f t="shared" si="4"/>
        <v>1</v>
      </c>
      <c r="J21" s="12" t="str">
        <f t="shared" si="4"/>
        <v>0</v>
      </c>
      <c r="K21" s="12" t="str">
        <f t="shared" si="4"/>
        <v>.</v>
      </c>
      <c r="L21" s="12" t="str">
        <f t="shared" si="4"/>
        <v>1</v>
      </c>
      <c r="M21" s="12" t="str">
        <f t="shared" si="4"/>
        <v>1</v>
      </c>
      <c r="N21" s="12" t="str">
        <f t="shared" si="4"/>
        <v>0</v>
      </c>
      <c r="O21" s="12" t="str">
        <f t="shared" si="4"/>
        <v>1</v>
      </c>
      <c r="P21" s="12" t="str">
        <f t="shared" si="4"/>
        <v>.</v>
      </c>
      <c r="Q21" s="12" t="str">
        <f t="shared" si="4"/>
        <v>1</v>
      </c>
      <c r="R21" s="12" t="str">
        <f t="shared" si="4"/>
        <v>0</v>
      </c>
      <c r="S21" s="12" t="str">
        <f t="shared" si="4"/>
        <v>0</v>
      </c>
      <c r="T21" s="12" t="str">
        <f t="shared" si="4"/>
        <v>1</v>
      </c>
      <c r="U21" s="12" t="str">
        <f t="shared" si="4"/>
        <v>.</v>
      </c>
      <c r="V21" s="12" t="str">
        <f t="shared" si="4"/>
        <v>1</v>
      </c>
      <c r="W21" s="12" t="str">
        <f t="shared" si="4"/>
        <v>1</v>
      </c>
      <c r="X21" s="12" t="str">
        <f t="shared" si="4"/>
        <v>1</v>
      </c>
      <c r="Y21" s="13" t="str">
        <f t="shared" si="4"/>
        <v>0</v>
      </c>
      <c r="AE21" s="1" t="s">
        <v>49</v>
      </c>
      <c r="AF21" s="27" t="s">
        <v>73</v>
      </c>
      <c r="AG21" s="31">
        <f>C5</f>
        <v>28062</v>
      </c>
    </row>
    <row r="22" spans="4:36" x14ac:dyDescent="0.3">
      <c r="E22" s="6"/>
      <c r="F22" s="14"/>
      <c r="G22" s="12">
        <f>G19</f>
        <v>0</v>
      </c>
      <c r="H22" s="12">
        <f t="shared" ref="H22:X22" si="5">IF(H20&lt;&gt;".",MOD(H20+H21+I19,2),".")</f>
        <v>1</v>
      </c>
      <c r="I22" s="12">
        <f t="shared" si="5"/>
        <v>1</v>
      </c>
      <c r="J22" s="12">
        <f t="shared" si="5"/>
        <v>1</v>
      </c>
      <c r="K22" s="12" t="str">
        <f t="shared" si="5"/>
        <v>.</v>
      </c>
      <c r="L22" s="12">
        <f t="shared" si="5"/>
        <v>1</v>
      </c>
      <c r="M22" s="12">
        <f t="shared" si="5"/>
        <v>0</v>
      </c>
      <c r="N22" s="12">
        <f t="shared" si="5"/>
        <v>1</v>
      </c>
      <c r="O22" s="12">
        <f t="shared" si="5"/>
        <v>1</v>
      </c>
      <c r="P22" s="12" t="str">
        <f t="shared" si="5"/>
        <v>.</v>
      </c>
      <c r="Q22" s="12">
        <f t="shared" si="5"/>
        <v>1</v>
      </c>
      <c r="R22" s="12">
        <f t="shared" si="5"/>
        <v>0</v>
      </c>
      <c r="S22" s="12">
        <f t="shared" si="5"/>
        <v>1</v>
      </c>
      <c r="T22" s="12">
        <f t="shared" si="5"/>
        <v>1</v>
      </c>
      <c r="U22" s="12" t="str">
        <f t="shared" si="5"/>
        <v>.</v>
      </c>
      <c r="V22" s="12">
        <f t="shared" si="5"/>
        <v>1</v>
      </c>
      <c r="W22" s="12">
        <f t="shared" si="5"/>
        <v>1</v>
      </c>
      <c r="X22" s="12">
        <f t="shared" si="5"/>
        <v>1</v>
      </c>
      <c r="Y22" s="13">
        <f>IF(Y20&lt;&gt;".",MOD(Y20+Y21+AE19,2),".")</f>
        <v>1</v>
      </c>
      <c r="Z22" s="15" t="s">
        <v>51</v>
      </c>
      <c r="AA22">
        <f>IF(G22=1,0-_xlfn.DECIMAL(H23&amp;I23&amp;J23&amp;L23&amp;M23&amp;N23&amp;O23&amp;Q23&amp;R23&amp;S23&amp;T23&amp;V23&amp;W23&amp;X23&amp;Y23,2),_xlfn.DECIMAL(G22&amp;H22&amp;I22&amp;J22&amp;L22&amp;M22&amp;N22&amp;O22&amp;Q22&amp;R22&amp;S22&amp;T22&amp;V22&amp;W22&amp;X22&amp;Y22,2))</f>
        <v>31679</v>
      </c>
      <c r="AB22" s="16" t="s">
        <v>52</v>
      </c>
      <c r="AG22" s="4">
        <f>AG20+AG21</f>
        <v>31679</v>
      </c>
      <c r="AH22" s="16" t="s">
        <v>52</v>
      </c>
      <c r="AJ22" t="str">
        <f>IF(AND(AG20&gt;0,AG21&gt;0,AA22&lt;0),$AN$6,IF(AND(AG20&lt;0,AG21&lt;0,AA22&gt;0),$AN$10,IF(AND(AA22=AG22,H24=1),$AN$8,$AN$4)))</f>
        <v>Корректно</v>
      </c>
    </row>
    <row r="23" spans="4:36" x14ac:dyDescent="0.3">
      <c r="D23" t="s">
        <v>53</v>
      </c>
      <c r="E23" s="6"/>
      <c r="F23" s="17"/>
      <c r="G23" s="18" t="str">
        <f>IF($G$22=1,1,"")</f>
        <v/>
      </c>
      <c r="H23" s="18" t="str">
        <f>IF(H22=".",".",IF($G$23=1,MID($AC$23,ABS(H$3-15),1),""))</f>
        <v/>
      </c>
      <c r="I23" s="18" t="str">
        <f t="shared" ref="I23:Y23" si="6">IF(I22=".",".",IF($G$23=1,MID($AC$23,ABS(I$3-15),1),""))</f>
        <v/>
      </c>
      <c r="J23" s="18" t="str">
        <f t="shared" si="6"/>
        <v/>
      </c>
      <c r="K23" s="18" t="str">
        <f t="shared" si="6"/>
        <v>.</v>
      </c>
      <c r="L23" s="18" t="str">
        <f t="shared" si="6"/>
        <v/>
      </c>
      <c r="M23" s="18" t="str">
        <f t="shared" si="6"/>
        <v/>
      </c>
      <c r="N23" s="18" t="str">
        <f t="shared" si="6"/>
        <v/>
      </c>
      <c r="O23" s="18" t="str">
        <f t="shared" si="6"/>
        <v/>
      </c>
      <c r="P23" s="18" t="str">
        <f t="shared" si="6"/>
        <v>.</v>
      </c>
      <c r="Q23" s="18" t="str">
        <f t="shared" si="6"/>
        <v/>
      </c>
      <c r="R23" s="18" t="str">
        <f t="shared" si="6"/>
        <v/>
      </c>
      <c r="S23" s="18" t="str">
        <f t="shared" si="6"/>
        <v/>
      </c>
      <c r="T23" s="18" t="str">
        <f t="shared" si="6"/>
        <v/>
      </c>
      <c r="U23" s="18" t="str">
        <f t="shared" si="6"/>
        <v>.</v>
      </c>
      <c r="V23" s="18" t="str">
        <f t="shared" si="6"/>
        <v/>
      </c>
      <c r="W23" s="18" t="str">
        <f t="shared" si="6"/>
        <v/>
      </c>
      <c r="X23" s="18" t="str">
        <f t="shared" si="6"/>
        <v/>
      </c>
      <c r="Y23" s="19" t="str">
        <f t="shared" si="6"/>
        <v/>
      </c>
      <c r="AC23" s="28" t="str">
        <f>_xlfn.BASE(ABS(_xlfn.DECIMAL($H22&amp;$I22&amp;$J22&amp;$L22&amp;$M22&amp;$N22&amp;$O22&amp;$Q22&amp;$R22&amp;$S22&amp;$T22&amp;$V22&amp;$W22&amp;$X22&amp;$Y22,2)-2^15),2,15)</f>
        <v>000010001000001</v>
      </c>
    </row>
    <row r="24" spans="4:36" x14ac:dyDescent="0.3">
      <c r="E24" s="6"/>
      <c r="F24"/>
      <c r="G24" s="1" t="s">
        <v>54</v>
      </c>
      <c r="H24" s="6">
        <f>G19</f>
        <v>0</v>
      </c>
      <c r="I24"/>
      <c r="J24" s="1" t="s">
        <v>55</v>
      </c>
      <c r="K24" s="6">
        <f>MOD(SUM(Q22:T22)+SUM(V22:Y22)+1,2)</f>
        <v>0</v>
      </c>
      <c r="L24"/>
      <c r="M24" t="s">
        <v>56</v>
      </c>
      <c r="N24" s="6">
        <f>U19</f>
        <v>0</v>
      </c>
      <c r="O24"/>
      <c r="P24" t="s">
        <v>57</v>
      </c>
      <c r="Q24" s="6">
        <f>IF(SUM(G22:J22)+SUM(L22:O22)+SUM(Q22:T22)+SUM(V22:Y22)&lt;&gt;0,0,1)</f>
        <v>0</v>
      </c>
      <c r="R24"/>
      <c r="S24" s="1" t="s">
        <v>58</v>
      </c>
      <c r="T24" s="6">
        <f>G22</f>
        <v>0</v>
      </c>
      <c r="U24"/>
      <c r="V24" s="1" t="s">
        <v>59</v>
      </c>
      <c r="W24" s="6">
        <f>MOD(G19+H19,2)</f>
        <v>0</v>
      </c>
      <c r="X24"/>
      <c r="Y24"/>
    </row>
    <row r="25" spans="4:36" x14ac:dyDescent="0.3">
      <c r="E25" s="6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4:36" x14ac:dyDescent="0.3">
      <c r="E26" s="6" t="s">
        <v>60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4:36" x14ac:dyDescent="0.3">
      <c r="E27" s="6" t="s">
        <v>47</v>
      </c>
      <c r="F27"/>
      <c r="G27" s="4">
        <f t="shared" ref="G27:S27" si="7">IF(G28&lt;&gt;".",IF(G28+G29&lt;&gt;0,IF(G28+G29+H27=3,1,MOD(H27+G28+G29-1,2)),0),H27)</f>
        <v>0</v>
      </c>
      <c r="H27" s="4">
        <f t="shared" si="7"/>
        <v>1</v>
      </c>
      <c r="I27" s="4">
        <f t="shared" si="7"/>
        <v>1</v>
      </c>
      <c r="J27" s="4">
        <f t="shared" si="7"/>
        <v>1</v>
      </c>
      <c r="K27" s="4">
        <f t="shared" si="7"/>
        <v>1</v>
      </c>
      <c r="L27" s="4">
        <f t="shared" si="7"/>
        <v>1</v>
      </c>
      <c r="M27" s="4">
        <f t="shared" si="7"/>
        <v>1</v>
      </c>
      <c r="N27" s="4">
        <f t="shared" si="7"/>
        <v>1</v>
      </c>
      <c r="O27" s="4">
        <f t="shared" si="7"/>
        <v>1</v>
      </c>
      <c r="P27" s="4">
        <f t="shared" si="7"/>
        <v>1</v>
      </c>
      <c r="Q27" s="4">
        <f t="shared" si="7"/>
        <v>1</v>
      </c>
      <c r="R27" s="4">
        <f t="shared" si="7"/>
        <v>0</v>
      </c>
      <c r="S27" s="4">
        <f t="shared" si="7"/>
        <v>1</v>
      </c>
      <c r="T27" s="4">
        <f>IF(T28&lt;&gt;".",IF(T28+T29&lt;&gt;0,IF(T28+T29+U27=3,1,MOD(U27+T28+T29-1,2)),0),U27)</f>
        <v>1</v>
      </c>
      <c r="U27" s="4">
        <f t="shared" ref="U27:X27" si="8">IF(U28&lt;&gt;".",IF(U28+U29&lt;&gt;0,IF(U28+U29+V27=3,1,MOD(V27+U28+U29-1,2)),0),V27)</f>
        <v>1</v>
      </c>
      <c r="V27" s="4">
        <f t="shared" si="8"/>
        <v>1</v>
      </c>
      <c r="W27" s="4">
        <f t="shared" si="8"/>
        <v>1</v>
      </c>
      <c r="X27" s="4">
        <f t="shared" si="8"/>
        <v>1</v>
      </c>
      <c r="Y27" s="4">
        <f>IF(Y28&lt;&gt;".",IF(Y28+Y29&lt;&gt;0,IF(Y28+Y29+AE27=3,1,MOD(AE27+Y28+Y29-1,2)),0),AE27)</f>
        <v>0</v>
      </c>
    </row>
    <row r="28" spans="4:36" x14ac:dyDescent="0.3">
      <c r="E28" s="6"/>
      <c r="F28" s="7" t="s">
        <v>50</v>
      </c>
      <c r="G28" s="8" t="str">
        <f>G5</f>
        <v>0</v>
      </c>
      <c r="H28" s="8" t="str">
        <f>H5</f>
        <v>1</v>
      </c>
      <c r="I28" s="8" t="str">
        <f t="shared" ref="I28:Y29" si="9">I5</f>
        <v>1</v>
      </c>
      <c r="J28" s="8" t="str">
        <f t="shared" si="9"/>
        <v>0</v>
      </c>
      <c r="K28" s="8" t="str">
        <f t="shared" si="9"/>
        <v>.</v>
      </c>
      <c r="L28" s="8" t="str">
        <f t="shared" si="9"/>
        <v>1</v>
      </c>
      <c r="M28" s="8" t="str">
        <f t="shared" si="9"/>
        <v>1</v>
      </c>
      <c r="N28" s="8" t="str">
        <f t="shared" si="9"/>
        <v>0</v>
      </c>
      <c r="O28" s="8" t="str">
        <f t="shared" si="9"/>
        <v>1</v>
      </c>
      <c r="P28" s="8" t="str">
        <f t="shared" si="9"/>
        <v>.</v>
      </c>
      <c r="Q28" s="8" t="str">
        <f t="shared" si="9"/>
        <v>1</v>
      </c>
      <c r="R28" s="8" t="str">
        <f t="shared" si="9"/>
        <v>0</v>
      </c>
      <c r="S28" s="8" t="str">
        <f t="shared" si="9"/>
        <v>0</v>
      </c>
      <c r="T28" s="8" t="str">
        <f t="shared" si="9"/>
        <v>1</v>
      </c>
      <c r="U28" s="8" t="str">
        <f t="shared" si="9"/>
        <v>.</v>
      </c>
      <c r="V28" s="8" t="str">
        <f t="shared" si="9"/>
        <v>1</v>
      </c>
      <c r="W28" s="8" t="str">
        <f t="shared" si="9"/>
        <v>1</v>
      </c>
      <c r="X28" s="8" t="str">
        <f t="shared" si="9"/>
        <v>1</v>
      </c>
      <c r="Y28" s="9" t="str">
        <f t="shared" si="9"/>
        <v>0</v>
      </c>
      <c r="AF28" t="s">
        <v>73</v>
      </c>
      <c r="AG28">
        <f>C5</f>
        <v>28062</v>
      </c>
    </row>
    <row r="29" spans="4:36" x14ac:dyDescent="0.3">
      <c r="E29" s="6"/>
      <c r="F29" s="11" t="s">
        <v>61</v>
      </c>
      <c r="G29" s="4" t="str">
        <f>G6</f>
        <v>0</v>
      </c>
      <c r="H29" s="4" t="str">
        <f>H6</f>
        <v>1</v>
      </c>
      <c r="I29" s="4" t="str">
        <f t="shared" si="9"/>
        <v>1</v>
      </c>
      <c r="J29" s="4" t="str">
        <f t="shared" si="9"/>
        <v>1</v>
      </c>
      <c r="K29" s="4" t="str">
        <f t="shared" si="9"/>
        <v>.</v>
      </c>
      <c r="L29" s="4" t="str">
        <f t="shared" si="9"/>
        <v>1</v>
      </c>
      <c r="M29" s="4" t="str">
        <f t="shared" si="9"/>
        <v>0</v>
      </c>
      <c r="N29" s="4" t="str">
        <f t="shared" si="9"/>
        <v>1</v>
      </c>
      <c r="O29" s="4" t="str">
        <f t="shared" si="9"/>
        <v>1</v>
      </c>
      <c r="P29" s="4" t="str">
        <f t="shared" si="9"/>
        <v>.</v>
      </c>
      <c r="Q29" s="4" t="str">
        <f t="shared" si="9"/>
        <v>1</v>
      </c>
      <c r="R29" s="4" t="str">
        <f t="shared" si="9"/>
        <v>0</v>
      </c>
      <c r="S29" s="4" t="str">
        <f t="shared" si="9"/>
        <v>1</v>
      </c>
      <c r="T29" s="4" t="str">
        <f t="shared" si="9"/>
        <v>1</v>
      </c>
      <c r="U29" s="4" t="str">
        <f t="shared" si="9"/>
        <v>.</v>
      </c>
      <c r="V29" s="4" t="str">
        <f t="shared" si="9"/>
        <v>1</v>
      </c>
      <c r="W29" s="4" t="str">
        <f t="shared" si="9"/>
        <v>1</v>
      </c>
      <c r="X29" s="4" t="str">
        <f t="shared" si="9"/>
        <v>1</v>
      </c>
      <c r="Y29" s="20" t="str">
        <f t="shared" si="9"/>
        <v>1</v>
      </c>
      <c r="AE29" s="1" t="s">
        <v>49</v>
      </c>
      <c r="AF29" t="s">
        <v>74</v>
      </c>
      <c r="AG29">
        <f>C6</f>
        <v>31679</v>
      </c>
    </row>
    <row r="30" spans="4:36" x14ac:dyDescent="0.3">
      <c r="E30" s="6"/>
      <c r="F30" s="17"/>
      <c r="G30" s="18">
        <f t="shared" ref="G30:X30" si="10">IF(G28&lt;&gt;".",MOD(G28+G29+H27,2),".")</f>
        <v>1</v>
      </c>
      <c r="H30" s="18">
        <f t="shared" si="10"/>
        <v>1</v>
      </c>
      <c r="I30" s="18">
        <f t="shared" si="10"/>
        <v>1</v>
      </c>
      <c r="J30" s="18">
        <f t="shared" si="10"/>
        <v>0</v>
      </c>
      <c r="K30" s="18" t="str">
        <f t="shared" si="10"/>
        <v>.</v>
      </c>
      <c r="L30" s="18">
        <f t="shared" si="10"/>
        <v>1</v>
      </c>
      <c r="M30" s="18">
        <f t="shared" si="10"/>
        <v>0</v>
      </c>
      <c r="N30" s="18">
        <f t="shared" si="10"/>
        <v>0</v>
      </c>
      <c r="O30" s="18">
        <f t="shared" si="10"/>
        <v>1</v>
      </c>
      <c r="P30" s="18" t="str">
        <f t="shared" si="10"/>
        <v>.</v>
      </c>
      <c r="Q30" s="18">
        <f t="shared" si="10"/>
        <v>0</v>
      </c>
      <c r="R30" s="18">
        <f t="shared" si="10"/>
        <v>1</v>
      </c>
      <c r="S30" s="18">
        <f t="shared" si="10"/>
        <v>0</v>
      </c>
      <c r="T30" s="18">
        <f t="shared" si="10"/>
        <v>1</v>
      </c>
      <c r="U30" s="18" t="str">
        <f t="shared" si="10"/>
        <v>.</v>
      </c>
      <c r="V30" s="18">
        <f t="shared" si="10"/>
        <v>1</v>
      </c>
      <c r="W30" s="18">
        <f t="shared" si="10"/>
        <v>1</v>
      </c>
      <c r="X30" s="18">
        <f t="shared" si="10"/>
        <v>0</v>
      </c>
      <c r="Y30" s="19">
        <f>IF(Y28&lt;&gt;".",MOD(Y28+Y29+AE27,2),".")</f>
        <v>1</v>
      </c>
      <c r="Z30" s="15" t="s">
        <v>51</v>
      </c>
      <c r="AA30">
        <f>IF(G30=1,0-_xlfn.DECIMAL(H31&amp;I31&amp;J31&amp;L31&amp;M31&amp;N31&amp;O31&amp;Q31&amp;R31&amp;S31&amp;T31&amp;V31&amp;W31&amp;X31&amp;Y31,2),_xlfn.DECIMAL(G30&amp;H30&amp;I30&amp;J30&amp;L30&amp;M30&amp;N30&amp;O30&amp;Q30&amp;R30&amp;S30&amp;T30&amp;V30&amp;W30&amp;X30&amp;Y30,2))</f>
        <v>-5795</v>
      </c>
      <c r="AB30" s="16" t="s">
        <v>52</v>
      </c>
      <c r="AF30" s="29"/>
      <c r="AG30" s="29">
        <f>AG28+AG29</f>
        <v>59741</v>
      </c>
      <c r="AH30" s="16" t="s">
        <v>52</v>
      </c>
      <c r="AJ30" t="str">
        <f>IF(AND(AG28&gt;0,AG29&gt;0,AA30&lt;0),$AN$6,IF(AND(AG28&lt;0,AG29&lt;0,AA30&gt;0),$AN$10,IF(AND(AA30=AG30,H32=1),$AN$8,$AN$4)))</f>
        <v>При сложении положительных чисел получен отрицательный результат - ПЕРЕПОЛНЕНИЕ</v>
      </c>
    </row>
    <row r="31" spans="4:36" x14ac:dyDescent="0.3">
      <c r="D31" t="s">
        <v>62</v>
      </c>
      <c r="E31" s="6"/>
      <c r="F31" s="17"/>
      <c r="G31" s="18">
        <f>IF($G$30=1,1,"")</f>
        <v>1</v>
      </c>
      <c r="H31" s="18" t="str">
        <f>IF(H30=".",".",IF($G$30=1,MID($AC$31,ABS(H$3-15),1),""))</f>
        <v>0</v>
      </c>
      <c r="I31" s="18" t="str">
        <f t="shared" ref="I31:Y31" si="11">IF(I30=".",".",IF($G$30=1,MID($AC$31,ABS(I$3-15),1),""))</f>
        <v>0</v>
      </c>
      <c r="J31" s="18" t="str">
        <f t="shared" si="11"/>
        <v>1</v>
      </c>
      <c r="K31" s="18" t="str">
        <f t="shared" si="11"/>
        <v>.</v>
      </c>
      <c r="L31" s="18" t="str">
        <f t="shared" si="11"/>
        <v>0</v>
      </c>
      <c r="M31" s="18" t="str">
        <f t="shared" si="11"/>
        <v>1</v>
      </c>
      <c r="N31" s="18" t="str">
        <f t="shared" si="11"/>
        <v>1</v>
      </c>
      <c r="O31" s="18" t="str">
        <f t="shared" si="11"/>
        <v>0</v>
      </c>
      <c r="P31" s="18" t="str">
        <f t="shared" si="11"/>
        <v>.</v>
      </c>
      <c r="Q31" s="18" t="str">
        <f t="shared" si="11"/>
        <v>1</v>
      </c>
      <c r="R31" s="18" t="str">
        <f t="shared" si="11"/>
        <v>0</v>
      </c>
      <c r="S31" s="18" t="str">
        <f t="shared" si="11"/>
        <v>1</v>
      </c>
      <c r="T31" s="18" t="str">
        <f t="shared" si="11"/>
        <v>0</v>
      </c>
      <c r="U31" s="18" t="str">
        <f t="shared" si="11"/>
        <v>.</v>
      </c>
      <c r="V31" s="18" t="str">
        <f t="shared" si="11"/>
        <v>0</v>
      </c>
      <c r="W31" s="18" t="str">
        <f t="shared" si="11"/>
        <v>0</v>
      </c>
      <c r="X31" s="18" t="str">
        <f t="shared" si="11"/>
        <v>1</v>
      </c>
      <c r="Y31" s="19" t="str">
        <f t="shared" si="11"/>
        <v>1</v>
      </c>
      <c r="AC31" s="28" t="str">
        <f>_xlfn.BASE(ABS(_xlfn.DECIMAL($H30&amp;$I30&amp;$J30&amp;$L30&amp;$M30&amp;$N30&amp;$O30&amp;$Q30&amp;$R30&amp;$S30&amp;$T30&amp;$V30&amp;$W30&amp;$X30&amp;$Y30,2)-2^15),2,15)</f>
        <v>001011010100011</v>
      </c>
    </row>
    <row r="32" spans="4:36" x14ac:dyDescent="0.3">
      <c r="E32" s="6"/>
      <c r="F32"/>
      <c r="G32" s="1" t="s">
        <v>54</v>
      </c>
      <c r="H32" s="6">
        <f>G27</f>
        <v>0</v>
      </c>
      <c r="I32"/>
      <c r="J32" s="1" t="s">
        <v>55</v>
      </c>
      <c r="K32" s="6">
        <f>MOD(SUM(Q30:T30)+SUM(V30:Y30)+1,2)</f>
        <v>0</v>
      </c>
      <c r="L32"/>
      <c r="M32" t="s">
        <v>56</v>
      </c>
      <c r="N32" s="6">
        <f>U27</f>
        <v>1</v>
      </c>
      <c r="O32"/>
      <c r="P32" t="s">
        <v>57</v>
      </c>
      <c r="Q32" s="6">
        <f>IF(SUM(G30:J30)+SUM(L30:O30)+SUM(Q30:T30)+SUM(V30:Y30)&lt;&gt;0,0,1)</f>
        <v>0</v>
      </c>
      <c r="R32"/>
      <c r="S32" s="1" t="s">
        <v>58</v>
      </c>
      <c r="T32" s="6">
        <f>G30</f>
        <v>1</v>
      </c>
      <c r="U32"/>
      <c r="V32" s="1" t="s">
        <v>59</v>
      </c>
      <c r="W32" s="6">
        <f>MOD(G27+H27,2)</f>
        <v>1</v>
      </c>
      <c r="X32"/>
      <c r="Y32"/>
    </row>
    <row r="33" spans="4:36" x14ac:dyDescent="0.3">
      <c r="E33" s="6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4:36" x14ac:dyDescent="0.3">
      <c r="E34" s="6" t="s">
        <v>63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4:36" x14ac:dyDescent="0.3">
      <c r="E35" s="6" t="s">
        <v>47</v>
      </c>
      <c r="F35"/>
      <c r="G35" s="4">
        <f t="shared" ref="G35:X35" si="12">IF(G36&lt;&gt;".",IF(G36+G37&lt;&gt;0,IF(G36+G37+H35=3,1,MOD(H35+G36+G37-1,2)),0),H35)</f>
        <v>1</v>
      </c>
      <c r="H35" s="4">
        <f t="shared" si="12"/>
        <v>1</v>
      </c>
      <c r="I35" s="4">
        <f t="shared" si="12"/>
        <v>1</v>
      </c>
      <c r="J35" s="4">
        <f t="shared" si="12"/>
        <v>0</v>
      </c>
      <c r="K35" s="4">
        <f t="shared" si="12"/>
        <v>0</v>
      </c>
      <c r="L35" s="4">
        <f t="shared" si="12"/>
        <v>0</v>
      </c>
      <c r="M35" s="4">
        <f t="shared" si="12"/>
        <v>0</v>
      </c>
      <c r="N35" s="4">
        <f t="shared" si="12"/>
        <v>0</v>
      </c>
      <c r="O35" s="4">
        <f t="shared" si="12"/>
        <v>1</v>
      </c>
      <c r="P35" s="4">
        <f t="shared" si="12"/>
        <v>1</v>
      </c>
      <c r="Q35" s="4">
        <f t="shared" si="12"/>
        <v>1</v>
      </c>
      <c r="R35" s="4">
        <f t="shared" si="12"/>
        <v>0</v>
      </c>
      <c r="S35" s="4">
        <f t="shared" si="12"/>
        <v>0</v>
      </c>
      <c r="T35" s="4">
        <f t="shared" si="12"/>
        <v>1</v>
      </c>
      <c r="U35" s="4">
        <f t="shared" si="12"/>
        <v>1</v>
      </c>
      <c r="V35" s="4">
        <f t="shared" si="12"/>
        <v>1</v>
      </c>
      <c r="W35" s="4">
        <f t="shared" si="12"/>
        <v>1</v>
      </c>
      <c r="X35" s="4">
        <f t="shared" si="12"/>
        <v>1</v>
      </c>
      <c r="Y35" s="4">
        <f>IF(Y36&lt;&gt;".",IF(Y36+Y37&lt;&gt;0,IF(Y36+Y37+AE35=3,1,MOD(AE35+Y36+Y37-1,2)),0),AE35)</f>
        <v>0</v>
      </c>
    </row>
    <row r="36" spans="4:36" x14ac:dyDescent="0.3">
      <c r="E36" s="6"/>
      <c r="F36" s="7" t="s">
        <v>50</v>
      </c>
      <c r="G36" s="21" t="str">
        <f>G5</f>
        <v>0</v>
      </c>
      <c r="H36" s="8" t="str">
        <f>H5</f>
        <v>1</v>
      </c>
      <c r="I36" s="8" t="str">
        <f t="shared" ref="I36:Y36" si="13">I5</f>
        <v>1</v>
      </c>
      <c r="J36" s="8" t="str">
        <f t="shared" si="13"/>
        <v>0</v>
      </c>
      <c r="K36" s="8" t="str">
        <f t="shared" si="13"/>
        <v>.</v>
      </c>
      <c r="L36" s="8" t="str">
        <f t="shared" si="13"/>
        <v>1</v>
      </c>
      <c r="M36" s="8" t="str">
        <f t="shared" si="13"/>
        <v>1</v>
      </c>
      <c r="N36" s="8" t="str">
        <f t="shared" si="13"/>
        <v>0</v>
      </c>
      <c r="O36" s="8" t="str">
        <f t="shared" si="13"/>
        <v>1</v>
      </c>
      <c r="P36" s="8" t="str">
        <f t="shared" si="13"/>
        <v>.</v>
      </c>
      <c r="Q36" s="8" t="str">
        <f t="shared" si="13"/>
        <v>1</v>
      </c>
      <c r="R36" s="8" t="str">
        <f t="shared" si="13"/>
        <v>0</v>
      </c>
      <c r="S36" s="8" t="str">
        <f t="shared" si="13"/>
        <v>0</v>
      </c>
      <c r="T36" s="8" t="str">
        <f t="shared" si="13"/>
        <v>1</v>
      </c>
      <c r="U36" s="8" t="str">
        <f t="shared" si="13"/>
        <v>.</v>
      </c>
      <c r="V36" s="8" t="str">
        <f t="shared" si="13"/>
        <v>1</v>
      </c>
      <c r="W36" s="8" t="str">
        <f t="shared" si="13"/>
        <v>1</v>
      </c>
      <c r="X36" s="8" t="str">
        <f t="shared" si="13"/>
        <v>1</v>
      </c>
      <c r="Y36" s="9" t="str">
        <f t="shared" si="13"/>
        <v>0</v>
      </c>
      <c r="AF36" t="s">
        <v>73</v>
      </c>
      <c r="AG36">
        <f>C5</f>
        <v>28062</v>
      </c>
    </row>
    <row r="37" spans="4:36" x14ac:dyDescent="0.3">
      <c r="E37" s="6"/>
      <c r="F37" s="11" t="s">
        <v>64</v>
      </c>
      <c r="G37" s="22" t="str">
        <f>G10</f>
        <v>1</v>
      </c>
      <c r="H37" s="12" t="str">
        <f>H10</f>
        <v>1</v>
      </c>
      <c r="I37" s="12" t="str">
        <f t="shared" ref="I37:Y37" si="14">I10</f>
        <v>1</v>
      </c>
      <c r="J37" s="12" t="str">
        <f t="shared" si="14"/>
        <v>1</v>
      </c>
      <c r="K37" s="12" t="str">
        <f t="shared" si="14"/>
        <v>.</v>
      </c>
      <c r="L37" s="12" t="str">
        <f t="shared" si="14"/>
        <v>0</v>
      </c>
      <c r="M37" s="12" t="str">
        <f t="shared" si="14"/>
        <v>0</v>
      </c>
      <c r="N37" s="12" t="str">
        <f t="shared" si="14"/>
        <v>0</v>
      </c>
      <c r="O37" s="12" t="str">
        <f t="shared" si="14"/>
        <v>1</v>
      </c>
      <c r="P37" s="12" t="str">
        <f t="shared" si="14"/>
        <v>.</v>
      </c>
      <c r="Q37" s="12" t="str">
        <f t="shared" si="14"/>
        <v>1</v>
      </c>
      <c r="R37" s="12" t="str">
        <f t="shared" si="14"/>
        <v>1</v>
      </c>
      <c r="S37" s="12" t="str">
        <f t="shared" si="14"/>
        <v>0</v>
      </c>
      <c r="T37" s="12" t="str">
        <f t="shared" si="14"/>
        <v>1</v>
      </c>
      <c r="U37" s="12" t="str">
        <f t="shared" si="14"/>
        <v>.</v>
      </c>
      <c r="V37" s="12" t="str">
        <f t="shared" si="14"/>
        <v>1</v>
      </c>
      <c r="W37" s="12" t="str">
        <f t="shared" si="14"/>
        <v>1</v>
      </c>
      <c r="X37" s="12" t="str">
        <f t="shared" si="14"/>
        <v>1</v>
      </c>
      <c r="Y37" s="13" t="str">
        <f t="shared" si="14"/>
        <v>1</v>
      </c>
      <c r="AE37" s="1" t="s">
        <v>49</v>
      </c>
      <c r="AF37" t="s">
        <v>75</v>
      </c>
      <c r="AG37">
        <f>C10</f>
        <v>-3617</v>
      </c>
    </row>
    <row r="38" spans="4:36" x14ac:dyDescent="0.3">
      <c r="E38" s="6"/>
      <c r="F38" s="17"/>
      <c r="G38" s="18">
        <f t="shared" ref="G38:X38" si="15">IF(G36&lt;&gt;".",MOD(G36+G37+H35,2),".")</f>
        <v>0</v>
      </c>
      <c r="H38" s="18">
        <f t="shared" si="15"/>
        <v>1</v>
      </c>
      <c r="I38" s="18">
        <f t="shared" si="15"/>
        <v>0</v>
      </c>
      <c r="J38" s="18">
        <f t="shared" si="15"/>
        <v>1</v>
      </c>
      <c r="K38" s="18" t="str">
        <f t="shared" si="15"/>
        <v>.</v>
      </c>
      <c r="L38" s="18">
        <f t="shared" si="15"/>
        <v>1</v>
      </c>
      <c r="M38" s="18">
        <f t="shared" si="15"/>
        <v>1</v>
      </c>
      <c r="N38" s="18">
        <f t="shared" si="15"/>
        <v>1</v>
      </c>
      <c r="O38" s="18">
        <f t="shared" si="15"/>
        <v>1</v>
      </c>
      <c r="P38" s="18" t="str">
        <f t="shared" si="15"/>
        <v>.</v>
      </c>
      <c r="Q38" s="18">
        <f t="shared" si="15"/>
        <v>0</v>
      </c>
      <c r="R38" s="18">
        <f t="shared" si="15"/>
        <v>1</v>
      </c>
      <c r="S38" s="18">
        <f t="shared" si="15"/>
        <v>1</v>
      </c>
      <c r="T38" s="18">
        <f t="shared" si="15"/>
        <v>1</v>
      </c>
      <c r="U38" s="18" t="str">
        <f t="shared" si="15"/>
        <v>.</v>
      </c>
      <c r="V38" s="18">
        <f t="shared" si="15"/>
        <v>1</v>
      </c>
      <c r="W38" s="18">
        <f t="shared" si="15"/>
        <v>1</v>
      </c>
      <c r="X38" s="18">
        <f t="shared" si="15"/>
        <v>0</v>
      </c>
      <c r="Y38" s="19">
        <f>IF(Y36&lt;&gt;".",MOD(Y36+Y37+AE35,2),".")</f>
        <v>1</v>
      </c>
      <c r="Z38" s="15" t="s">
        <v>51</v>
      </c>
      <c r="AA38">
        <f>IF(G38=1,0-_xlfn.DECIMAL(H39&amp;I39&amp;J39&amp;L39&amp;M39&amp;N39&amp;O39&amp;Q39&amp;R39&amp;S39&amp;T39&amp;V39&amp;W39&amp;X39&amp;Y39,2),_xlfn.DECIMAL(G38&amp;H38&amp;I38&amp;J38&amp;L38&amp;M38&amp;N38&amp;O38&amp;Q38&amp;R38&amp;S38&amp;T38&amp;V38&amp;W38&amp;X38&amp;Y38,2))</f>
        <v>24445</v>
      </c>
      <c r="AB38" s="16" t="s">
        <v>52</v>
      </c>
      <c r="AF38" s="29"/>
      <c r="AG38" s="29">
        <f>AG36+AG37</f>
        <v>24445</v>
      </c>
      <c r="AH38" s="16" t="s">
        <v>52</v>
      </c>
      <c r="AJ38" t="str">
        <f>IF(AND(AG36&gt;0,AG37&gt;0,AA38&lt;0),$AN$6,IF(AND(AG36&lt;0,AG37&lt;0,AA38&gt;0),$AN$10,IF(AND(AA38=AG38,H40=1),$AN$8,$AN$4)))</f>
        <v>Результат корректный. Перенос из старшего разряда не учитывается</v>
      </c>
    </row>
    <row r="39" spans="4:36" x14ac:dyDescent="0.3">
      <c r="D39" t="s">
        <v>62</v>
      </c>
      <c r="E39" s="6"/>
      <c r="F39" s="17"/>
      <c r="G39" s="18" t="str">
        <f>IF($G$38=1,1,"")</f>
        <v/>
      </c>
      <c r="H39" s="18" t="str">
        <f>IF(H38=".",".",IF($G$38=1,MID($AC$39,ABS(H$3-15),1),""))</f>
        <v/>
      </c>
      <c r="I39" s="18" t="str">
        <f t="shared" ref="I39:Y39" si="16">IF(I38=".",".",IF($G$38=1,MID($AC$39,ABS(I$3-15),1),""))</f>
        <v/>
      </c>
      <c r="J39" s="18" t="str">
        <f t="shared" si="16"/>
        <v/>
      </c>
      <c r="K39" s="18" t="str">
        <f t="shared" si="16"/>
        <v>.</v>
      </c>
      <c r="L39" s="18" t="str">
        <f t="shared" si="16"/>
        <v/>
      </c>
      <c r="M39" s="18" t="str">
        <f t="shared" si="16"/>
        <v/>
      </c>
      <c r="N39" s="18" t="str">
        <f t="shared" si="16"/>
        <v/>
      </c>
      <c r="O39" s="18" t="str">
        <f t="shared" si="16"/>
        <v/>
      </c>
      <c r="P39" s="18" t="str">
        <f t="shared" si="16"/>
        <v>.</v>
      </c>
      <c r="Q39" s="18" t="str">
        <f t="shared" si="16"/>
        <v/>
      </c>
      <c r="R39" s="18" t="str">
        <f t="shared" si="16"/>
        <v/>
      </c>
      <c r="S39" s="18" t="str">
        <f t="shared" si="16"/>
        <v/>
      </c>
      <c r="T39" s="18" t="str">
        <f t="shared" si="16"/>
        <v/>
      </c>
      <c r="U39" s="18" t="str">
        <f t="shared" si="16"/>
        <v>.</v>
      </c>
      <c r="V39" s="18" t="str">
        <f t="shared" si="16"/>
        <v/>
      </c>
      <c r="W39" s="18" t="str">
        <f t="shared" si="16"/>
        <v/>
      </c>
      <c r="X39" s="18" t="str">
        <f t="shared" si="16"/>
        <v/>
      </c>
      <c r="Y39" s="19" t="str">
        <f t="shared" si="16"/>
        <v/>
      </c>
      <c r="AC39" s="28" t="str">
        <f t="shared" ref="AC39" si="17">_xlfn.BASE(ABS(_xlfn.DECIMAL($H38&amp;$I38&amp;$J38&amp;$L38&amp;$M38&amp;$N38&amp;$O38&amp;$Q38&amp;$R38&amp;$S38&amp;$T38&amp;$V38&amp;$W38&amp;$X38&amp;$Y38,2)-2^15),2,15)</f>
        <v>010000010000011</v>
      </c>
    </row>
    <row r="40" spans="4:36" x14ac:dyDescent="0.3">
      <c r="E40" s="6"/>
      <c r="F40"/>
      <c r="G40" s="1" t="s">
        <v>54</v>
      </c>
      <c r="H40" s="6">
        <f>G35</f>
        <v>1</v>
      </c>
      <c r="I40"/>
      <c r="J40" s="1" t="s">
        <v>55</v>
      </c>
      <c r="K40" s="6">
        <f>MOD(SUM(Q38:T38)+SUM(V38:Y38)+1,2)</f>
        <v>1</v>
      </c>
      <c r="L40"/>
      <c r="M40" t="s">
        <v>56</v>
      </c>
      <c r="N40" s="6">
        <f>U35</f>
        <v>1</v>
      </c>
      <c r="O40"/>
      <c r="P40" t="s">
        <v>57</v>
      </c>
      <c r="Q40" s="6">
        <f>IF(SUM(G38:J38)+SUM(L38:O38)+SUM(Q38:T38)+SUM(V38:Y38)&lt;&gt;0,0,1)</f>
        <v>0</v>
      </c>
      <c r="R40"/>
      <c r="S40" s="1" t="s">
        <v>58</v>
      </c>
      <c r="T40" s="6">
        <f>G38</f>
        <v>0</v>
      </c>
      <c r="U40"/>
      <c r="V40" s="1" t="s">
        <v>59</v>
      </c>
      <c r="W40" s="6">
        <f>MOD(G35+H35,2)</f>
        <v>0</v>
      </c>
      <c r="X40"/>
      <c r="Y40"/>
    </row>
    <row r="41" spans="4:36" x14ac:dyDescent="0.3">
      <c r="E41" s="6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4:36" x14ac:dyDescent="0.3">
      <c r="E42" s="6" t="s">
        <v>65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4:36" x14ac:dyDescent="0.3">
      <c r="E43" s="6" t="s">
        <v>47</v>
      </c>
      <c r="F43"/>
      <c r="G43" s="4">
        <f t="shared" ref="G43:X43" si="18">IF(G44&lt;&gt;".",IF(G44+G45&lt;&gt;0,IF(G44+G45+H43=3,1,MOD(H43+G44+G45-1,2)),0),H43)</f>
        <v>1</v>
      </c>
      <c r="H43" s="4">
        <f t="shared" si="18"/>
        <v>1</v>
      </c>
      <c r="I43" s="4">
        <f t="shared" si="18"/>
        <v>1</v>
      </c>
      <c r="J43" s="4">
        <f t="shared" si="18"/>
        <v>1</v>
      </c>
      <c r="K43" s="4">
        <f t="shared" si="18"/>
        <v>0</v>
      </c>
      <c r="L43" s="4">
        <f t="shared" si="18"/>
        <v>0</v>
      </c>
      <c r="M43" s="4">
        <f t="shared" si="18"/>
        <v>0</v>
      </c>
      <c r="N43" s="4">
        <f t="shared" si="18"/>
        <v>1</v>
      </c>
      <c r="O43" s="4">
        <f t="shared" si="18"/>
        <v>1</v>
      </c>
      <c r="P43" s="4">
        <f t="shared" si="18"/>
        <v>1</v>
      </c>
      <c r="Q43" s="4">
        <f t="shared" si="18"/>
        <v>1</v>
      </c>
      <c r="R43" s="4">
        <f t="shared" si="18"/>
        <v>1</v>
      </c>
      <c r="S43" s="4">
        <f t="shared" si="18"/>
        <v>1</v>
      </c>
      <c r="T43" s="4">
        <f t="shared" si="18"/>
        <v>1</v>
      </c>
      <c r="U43" s="4">
        <f t="shared" si="18"/>
        <v>1</v>
      </c>
      <c r="V43" s="4">
        <f t="shared" si="18"/>
        <v>1</v>
      </c>
      <c r="W43" s="4">
        <f t="shared" si="18"/>
        <v>1</v>
      </c>
      <c r="X43" s="4">
        <f t="shared" si="18"/>
        <v>1</v>
      </c>
      <c r="Y43" s="4">
        <f>IF(Y44&lt;&gt;".",IF(Y44+Y45&lt;&gt;0,IF(Y44+Y45+AE43=3,1,MOD(AE43+Y44+Y45-1,2)),0),AE43)</f>
        <v>0</v>
      </c>
    </row>
    <row r="44" spans="4:36" x14ac:dyDescent="0.3">
      <c r="E44" s="6"/>
      <c r="F44" s="7" t="s">
        <v>64</v>
      </c>
      <c r="G44" s="21" t="str">
        <f>G10</f>
        <v>1</v>
      </c>
      <c r="H44" s="8" t="str">
        <f t="shared" ref="H44:Y45" si="19">H10</f>
        <v>1</v>
      </c>
      <c r="I44" s="8" t="str">
        <f t="shared" si="19"/>
        <v>1</v>
      </c>
      <c r="J44" s="8" t="str">
        <f t="shared" si="19"/>
        <v>1</v>
      </c>
      <c r="K44" s="8" t="str">
        <f t="shared" si="19"/>
        <v>.</v>
      </c>
      <c r="L44" s="8" t="str">
        <f t="shared" si="19"/>
        <v>0</v>
      </c>
      <c r="M44" s="8" t="str">
        <f t="shared" si="19"/>
        <v>0</v>
      </c>
      <c r="N44" s="8" t="str">
        <f t="shared" si="19"/>
        <v>0</v>
      </c>
      <c r="O44" s="8" t="str">
        <f t="shared" si="19"/>
        <v>1</v>
      </c>
      <c r="P44" s="8" t="str">
        <f t="shared" si="19"/>
        <v>.</v>
      </c>
      <c r="Q44" s="8" t="str">
        <f t="shared" si="19"/>
        <v>1</v>
      </c>
      <c r="R44" s="8" t="str">
        <f t="shared" si="19"/>
        <v>1</v>
      </c>
      <c r="S44" s="8" t="str">
        <f t="shared" si="19"/>
        <v>0</v>
      </c>
      <c r="T44" s="8" t="str">
        <f t="shared" si="19"/>
        <v>1</v>
      </c>
      <c r="U44" s="8" t="str">
        <f t="shared" si="19"/>
        <v>.</v>
      </c>
      <c r="V44" s="8" t="str">
        <f t="shared" si="19"/>
        <v>1</v>
      </c>
      <c r="W44" s="8" t="str">
        <f t="shared" si="19"/>
        <v>1</v>
      </c>
      <c r="X44" s="8" t="str">
        <f t="shared" si="19"/>
        <v>1</v>
      </c>
      <c r="Y44" s="9" t="str">
        <f t="shared" si="19"/>
        <v>1</v>
      </c>
      <c r="AF44" t="s">
        <v>75</v>
      </c>
      <c r="AG44">
        <f>C10</f>
        <v>-3617</v>
      </c>
    </row>
    <row r="45" spans="4:36" x14ac:dyDescent="0.3">
      <c r="E45" s="6"/>
      <c r="F45" s="11" t="s">
        <v>66</v>
      </c>
      <c r="G45" s="22" t="str">
        <f>G11</f>
        <v>1</v>
      </c>
      <c r="H45" s="12" t="str">
        <f>H11</f>
        <v>0</v>
      </c>
      <c r="I45" s="12" t="str">
        <f t="shared" si="19"/>
        <v>0</v>
      </c>
      <c r="J45" s="12" t="str">
        <f t="shared" si="19"/>
        <v>1</v>
      </c>
      <c r="K45" s="12" t="str">
        <f t="shared" si="19"/>
        <v>.</v>
      </c>
      <c r="L45" s="12" t="str">
        <f t="shared" si="19"/>
        <v>0</v>
      </c>
      <c r="M45" s="12" t="str">
        <f t="shared" si="19"/>
        <v>0</v>
      </c>
      <c r="N45" s="12" t="str">
        <f t="shared" si="19"/>
        <v>1</v>
      </c>
      <c r="O45" s="12" t="str">
        <f t="shared" si="19"/>
        <v>0</v>
      </c>
      <c r="P45" s="12" t="str">
        <f t="shared" si="19"/>
        <v>.</v>
      </c>
      <c r="Q45" s="12" t="str">
        <f t="shared" si="19"/>
        <v>0</v>
      </c>
      <c r="R45" s="12" t="str">
        <f t="shared" si="19"/>
        <v>1</v>
      </c>
      <c r="S45" s="12" t="str">
        <f t="shared" si="19"/>
        <v>1</v>
      </c>
      <c r="T45" s="12" t="str">
        <f t="shared" si="19"/>
        <v>0</v>
      </c>
      <c r="U45" s="12" t="str">
        <f t="shared" si="19"/>
        <v>.</v>
      </c>
      <c r="V45" s="12" t="str">
        <f t="shared" si="19"/>
        <v>0</v>
      </c>
      <c r="W45" s="12" t="str">
        <f t="shared" si="19"/>
        <v>0</v>
      </c>
      <c r="X45" s="12" t="str">
        <f t="shared" si="19"/>
        <v>1</v>
      </c>
      <c r="Y45" s="13" t="str">
        <f t="shared" si="19"/>
        <v>0</v>
      </c>
      <c r="AE45" s="1" t="s">
        <v>49</v>
      </c>
      <c r="AF45" t="s">
        <v>76</v>
      </c>
      <c r="AG45">
        <f>C11</f>
        <v>-28062</v>
      </c>
    </row>
    <row r="46" spans="4:36" x14ac:dyDescent="0.3">
      <c r="E46" s="6"/>
      <c r="F46" s="17"/>
      <c r="G46" s="18">
        <f t="shared" ref="G46:X46" si="20">IF(G44&lt;&gt;".",MOD(G44+G45+H43,2),".")</f>
        <v>1</v>
      </c>
      <c r="H46" s="18">
        <f t="shared" si="20"/>
        <v>0</v>
      </c>
      <c r="I46" s="18">
        <f t="shared" si="20"/>
        <v>0</v>
      </c>
      <c r="J46" s="18">
        <f t="shared" si="20"/>
        <v>0</v>
      </c>
      <c r="K46" s="18" t="str">
        <f t="shared" si="20"/>
        <v>.</v>
      </c>
      <c r="L46" s="18">
        <f t="shared" si="20"/>
        <v>0</v>
      </c>
      <c r="M46" s="18">
        <f t="shared" si="20"/>
        <v>1</v>
      </c>
      <c r="N46" s="18">
        <f t="shared" si="20"/>
        <v>0</v>
      </c>
      <c r="O46" s="18">
        <f t="shared" si="20"/>
        <v>0</v>
      </c>
      <c r="P46" s="18" t="str">
        <f t="shared" si="20"/>
        <v>.</v>
      </c>
      <c r="Q46" s="18">
        <f t="shared" si="20"/>
        <v>0</v>
      </c>
      <c r="R46" s="18">
        <f t="shared" si="20"/>
        <v>1</v>
      </c>
      <c r="S46" s="18">
        <f t="shared" si="20"/>
        <v>0</v>
      </c>
      <c r="T46" s="18">
        <f t="shared" si="20"/>
        <v>0</v>
      </c>
      <c r="U46" s="18" t="str">
        <f t="shared" si="20"/>
        <v>.</v>
      </c>
      <c r="V46" s="18">
        <f t="shared" si="20"/>
        <v>0</v>
      </c>
      <c r="W46" s="18">
        <f t="shared" si="20"/>
        <v>0</v>
      </c>
      <c r="X46" s="18">
        <f t="shared" si="20"/>
        <v>0</v>
      </c>
      <c r="Y46" s="19">
        <f>IF(Y44&lt;&gt;".",MOD(Y44+Y45+AE43,2),".")</f>
        <v>1</v>
      </c>
      <c r="Z46" s="15" t="s">
        <v>51</v>
      </c>
      <c r="AA46">
        <f>IF($G$46=1,0-_xlfn.DECIMAL(H47&amp;I47&amp;J47&amp;L47&amp;M47&amp;N47&amp;O47&amp;Q47&amp;R47&amp;S47&amp;T47&amp;V47&amp;W47&amp;X47&amp;Y47,2),_xlfn.DECIMAL(G46&amp;H46&amp;I46&amp;J46&amp;L46&amp;M46&amp;N46&amp;O46&amp;Q46&amp;R46&amp;S46&amp;T46&amp;V46&amp;W46&amp;X46&amp;Y46,2))</f>
        <v>-31679</v>
      </c>
      <c r="AB46" s="16" t="s">
        <v>52</v>
      </c>
      <c r="AF46" s="29"/>
      <c r="AG46" s="29">
        <f>AG44+AG45</f>
        <v>-31679</v>
      </c>
      <c r="AH46" s="16" t="s">
        <v>52</v>
      </c>
      <c r="AJ46" t="str">
        <f>IF(AND(AG44&gt;0,AG45&gt;0,AA46&lt;0),$AN$6,IF(AND(AG44&lt;0,AG45&lt;0,AA46&gt;0),$AN$10,IF(AND(AA46=AG46,H48=1),$AN$8,$AN$4)))</f>
        <v>Результат корректный. Перенос из старшего разряда не учитывается</v>
      </c>
    </row>
    <row r="47" spans="4:36" x14ac:dyDescent="0.3">
      <c r="D47" t="s">
        <v>62</v>
      </c>
      <c r="E47" s="6"/>
      <c r="F47" s="17"/>
      <c r="G47" s="18">
        <f>IF($G$46=1,1,"")</f>
        <v>1</v>
      </c>
      <c r="H47" s="18" t="str">
        <f>IF(H46=".",".",IF($G$46=1,MID($AC$47,ABS(H$3-15),1),""))</f>
        <v>1</v>
      </c>
      <c r="I47" s="18" t="str">
        <f t="shared" ref="I47:Y47" si="21">IF(I46=".",".",IF($G$46=1,MID($AC$47,ABS(I$3-15),1),""))</f>
        <v>1</v>
      </c>
      <c r="J47" s="18" t="str">
        <f t="shared" si="21"/>
        <v>1</v>
      </c>
      <c r="K47" s="18" t="str">
        <f t="shared" si="21"/>
        <v>.</v>
      </c>
      <c r="L47" s="18" t="str">
        <f t="shared" si="21"/>
        <v>1</v>
      </c>
      <c r="M47" s="18" t="str">
        <f t="shared" si="21"/>
        <v>0</v>
      </c>
      <c r="N47" s="18" t="str">
        <f t="shared" si="21"/>
        <v>1</v>
      </c>
      <c r="O47" s="18" t="str">
        <f t="shared" si="21"/>
        <v>1</v>
      </c>
      <c r="P47" s="18" t="str">
        <f t="shared" si="21"/>
        <v>.</v>
      </c>
      <c r="Q47" s="18" t="str">
        <f t="shared" si="21"/>
        <v>1</v>
      </c>
      <c r="R47" s="18" t="str">
        <f t="shared" si="21"/>
        <v>0</v>
      </c>
      <c r="S47" s="18" t="str">
        <f t="shared" si="21"/>
        <v>1</v>
      </c>
      <c r="T47" s="18" t="str">
        <f t="shared" si="21"/>
        <v>1</v>
      </c>
      <c r="U47" s="18" t="str">
        <f t="shared" si="21"/>
        <v>.</v>
      </c>
      <c r="V47" s="18" t="str">
        <f t="shared" si="21"/>
        <v>1</v>
      </c>
      <c r="W47" s="18" t="str">
        <f t="shared" si="21"/>
        <v>1</v>
      </c>
      <c r="X47" s="18" t="str">
        <f t="shared" si="21"/>
        <v>1</v>
      </c>
      <c r="Y47" s="19" t="str">
        <f t="shared" si="21"/>
        <v>1</v>
      </c>
      <c r="AC47" s="28" t="str">
        <f t="shared" ref="AC47" si="22">_xlfn.BASE(ABS(_xlfn.DECIMAL($H46&amp;$I46&amp;$J46&amp;$L46&amp;$M46&amp;$N46&amp;$O46&amp;$Q46&amp;$R46&amp;$S46&amp;$T46&amp;$V46&amp;$W46&amp;$X46&amp;$Y46,2)-2^15),2,15)</f>
        <v>111101110111111</v>
      </c>
    </row>
    <row r="48" spans="4:36" x14ac:dyDescent="0.3">
      <c r="E48" s="6"/>
      <c r="F48"/>
      <c r="G48" s="1" t="s">
        <v>54</v>
      </c>
      <c r="H48" s="6">
        <f>G43</f>
        <v>1</v>
      </c>
      <c r="I48"/>
      <c r="J48" s="1" t="s">
        <v>55</v>
      </c>
      <c r="K48" s="6">
        <f>MOD(SUM(Q46:T46)+SUM(V46:Y46)+1,2)</f>
        <v>1</v>
      </c>
      <c r="L48"/>
      <c r="M48" t="s">
        <v>56</v>
      </c>
      <c r="N48" s="6">
        <f>U43</f>
        <v>1</v>
      </c>
      <c r="O48"/>
      <c r="P48" t="s">
        <v>57</v>
      </c>
      <c r="Q48" s="6">
        <f>IF(SUM(G46:J46)+SUM(L46:O46)+SUM(Q46:T46)+SUM(V46:Y46)&lt;&gt;0,0,1)</f>
        <v>0</v>
      </c>
      <c r="R48"/>
      <c r="S48" s="1" t="s">
        <v>58</v>
      </c>
      <c r="T48" s="6">
        <f>G46</f>
        <v>1</v>
      </c>
      <c r="U48"/>
      <c r="V48" s="1" t="s">
        <v>59</v>
      </c>
      <c r="W48" s="6">
        <f>MOD(G43+H43,2)</f>
        <v>0</v>
      </c>
      <c r="X48"/>
      <c r="Y48"/>
    </row>
    <row r="49" spans="4:36" x14ac:dyDescent="0.3">
      <c r="E49" s="6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4:36" x14ac:dyDescent="0.3">
      <c r="E50" s="6" t="s">
        <v>67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4:36" x14ac:dyDescent="0.3">
      <c r="E51" s="6" t="s">
        <v>47</v>
      </c>
      <c r="F51"/>
      <c r="G51" s="4">
        <f t="shared" ref="G51:X51" si="23">IF(G52&lt;&gt;".",IF(G52+G53&lt;&gt;0,IF(G52+G53+H51=3,1,MOD(H51+G52+G53-1,2)),0),H51)</f>
        <v>1</v>
      </c>
      <c r="H51" s="4">
        <f t="shared" si="23"/>
        <v>0</v>
      </c>
      <c r="I51" s="4">
        <f t="shared" si="23"/>
        <v>0</v>
      </c>
      <c r="J51" s="4">
        <f t="shared" si="23"/>
        <v>0</v>
      </c>
      <c r="K51" s="4">
        <f t="shared" si="23"/>
        <v>0</v>
      </c>
      <c r="L51" s="4">
        <f t="shared" si="23"/>
        <v>0</v>
      </c>
      <c r="M51" s="4">
        <f t="shared" si="23"/>
        <v>0</v>
      </c>
      <c r="N51" s="4">
        <f t="shared" si="23"/>
        <v>0</v>
      </c>
      <c r="O51" s="4">
        <f t="shared" si="23"/>
        <v>0</v>
      </c>
      <c r="P51" s="4">
        <f t="shared" si="23"/>
        <v>0</v>
      </c>
      <c r="Q51" s="4">
        <f t="shared" si="23"/>
        <v>0</v>
      </c>
      <c r="R51" s="4">
        <f t="shared" si="23"/>
        <v>1</v>
      </c>
      <c r="S51" s="4">
        <f t="shared" si="23"/>
        <v>0</v>
      </c>
      <c r="T51" s="4">
        <f t="shared" si="23"/>
        <v>0</v>
      </c>
      <c r="U51" s="4">
        <f t="shared" si="23"/>
        <v>0</v>
      </c>
      <c r="V51" s="4">
        <f t="shared" si="23"/>
        <v>0</v>
      </c>
      <c r="W51" s="4">
        <f t="shared" si="23"/>
        <v>0</v>
      </c>
      <c r="X51" s="4">
        <f t="shared" si="23"/>
        <v>0</v>
      </c>
      <c r="Y51" s="4">
        <f>IF(Y52&lt;&gt;".",IF(Y52+Y53&lt;&gt;0,IF(Y52+Y53+AE51=3,1,MOD(AE51+Y52+Y53-1,2)),0),AE51)</f>
        <v>0</v>
      </c>
    </row>
    <row r="52" spans="4:36" x14ac:dyDescent="0.3">
      <c r="E52" s="6"/>
      <c r="F52" s="23" t="s">
        <v>66</v>
      </c>
      <c r="G52" s="21" t="str">
        <f>G11</f>
        <v>1</v>
      </c>
      <c r="H52" s="8" t="str">
        <f t="shared" ref="H52:Y53" si="24">H11</f>
        <v>0</v>
      </c>
      <c r="I52" s="8" t="str">
        <f t="shared" si="24"/>
        <v>0</v>
      </c>
      <c r="J52" s="8" t="str">
        <f t="shared" si="24"/>
        <v>1</v>
      </c>
      <c r="K52" s="8" t="str">
        <f t="shared" si="24"/>
        <v>.</v>
      </c>
      <c r="L52" s="8" t="str">
        <f t="shared" si="24"/>
        <v>0</v>
      </c>
      <c r="M52" s="8" t="str">
        <f t="shared" si="24"/>
        <v>0</v>
      </c>
      <c r="N52" s="8" t="str">
        <f t="shared" si="24"/>
        <v>1</v>
      </c>
      <c r="O52" s="8" t="str">
        <f t="shared" si="24"/>
        <v>0</v>
      </c>
      <c r="P52" s="8" t="str">
        <f t="shared" si="24"/>
        <v>.</v>
      </c>
      <c r="Q52" s="8" t="str">
        <f t="shared" si="24"/>
        <v>0</v>
      </c>
      <c r="R52" s="8" t="str">
        <f t="shared" si="24"/>
        <v>1</v>
      </c>
      <c r="S52" s="8" t="str">
        <f t="shared" si="24"/>
        <v>1</v>
      </c>
      <c r="T52" s="8" t="str">
        <f t="shared" si="24"/>
        <v>0</v>
      </c>
      <c r="U52" s="8" t="str">
        <f t="shared" si="24"/>
        <v>.</v>
      </c>
      <c r="V52" s="8" t="str">
        <f t="shared" si="24"/>
        <v>0</v>
      </c>
      <c r="W52" s="8" t="str">
        <f t="shared" si="24"/>
        <v>0</v>
      </c>
      <c r="X52" s="8" t="str">
        <f t="shared" si="24"/>
        <v>1</v>
      </c>
      <c r="Y52" s="9" t="str">
        <f t="shared" si="24"/>
        <v>0</v>
      </c>
      <c r="AF52" t="s">
        <v>76</v>
      </c>
      <c r="AG52">
        <f>C11</f>
        <v>-28062</v>
      </c>
    </row>
    <row r="53" spans="4:36" x14ac:dyDescent="0.3">
      <c r="E53" s="6"/>
      <c r="F53" s="14" t="s">
        <v>68</v>
      </c>
      <c r="G53" s="22" t="str">
        <f>G12</f>
        <v>1</v>
      </c>
      <c r="H53" s="12" t="str">
        <f t="shared" si="24"/>
        <v>0</v>
      </c>
      <c r="I53" s="12" t="str">
        <f t="shared" si="24"/>
        <v>0</v>
      </c>
      <c r="J53" s="12" t="str">
        <f t="shared" si="24"/>
        <v>0</v>
      </c>
      <c r="K53" s="12" t="str">
        <f t="shared" si="24"/>
        <v>.</v>
      </c>
      <c r="L53" s="12" t="str">
        <f t="shared" si="24"/>
        <v>0</v>
      </c>
      <c r="M53" s="12" t="str">
        <f t="shared" si="24"/>
        <v>1</v>
      </c>
      <c r="N53" s="12" t="str">
        <f t="shared" si="24"/>
        <v>0</v>
      </c>
      <c r="O53" s="12" t="str">
        <f t="shared" si="24"/>
        <v>0</v>
      </c>
      <c r="P53" s="12" t="str">
        <f t="shared" si="24"/>
        <v>.</v>
      </c>
      <c r="Q53" s="12" t="str">
        <f t="shared" si="24"/>
        <v>0</v>
      </c>
      <c r="R53" s="12" t="str">
        <f t="shared" si="24"/>
        <v>1</v>
      </c>
      <c r="S53" s="12" t="str">
        <f t="shared" si="24"/>
        <v>0</v>
      </c>
      <c r="T53" s="12" t="str">
        <f t="shared" si="24"/>
        <v>0</v>
      </c>
      <c r="U53" s="12" t="str">
        <f t="shared" si="24"/>
        <v>.</v>
      </c>
      <c r="V53" s="12" t="str">
        <f t="shared" si="24"/>
        <v>0</v>
      </c>
      <c r="W53" s="12" t="str">
        <f t="shared" si="24"/>
        <v>0</v>
      </c>
      <c r="X53" s="12" t="str">
        <f t="shared" si="24"/>
        <v>0</v>
      </c>
      <c r="Y53" s="13" t="str">
        <f t="shared" si="24"/>
        <v>1</v>
      </c>
      <c r="AE53" s="1" t="s">
        <v>49</v>
      </c>
      <c r="AF53" t="s">
        <v>77</v>
      </c>
      <c r="AG53">
        <f>C12</f>
        <v>-31679</v>
      </c>
    </row>
    <row r="54" spans="4:36" x14ac:dyDescent="0.3">
      <c r="E54" s="6"/>
      <c r="F54" s="17"/>
      <c r="G54" s="12">
        <f t="shared" ref="G54:X54" si="25">IF(G52&lt;&gt;".",MOD(G52+G53+H51,2),".")</f>
        <v>0</v>
      </c>
      <c r="H54" s="12">
        <f t="shared" si="25"/>
        <v>0</v>
      </c>
      <c r="I54" s="12">
        <f t="shared" si="25"/>
        <v>0</v>
      </c>
      <c r="J54" s="12">
        <f t="shared" si="25"/>
        <v>1</v>
      </c>
      <c r="K54" s="12" t="str">
        <f t="shared" si="25"/>
        <v>.</v>
      </c>
      <c r="L54" s="12">
        <f t="shared" si="25"/>
        <v>0</v>
      </c>
      <c r="M54" s="12">
        <f t="shared" si="25"/>
        <v>1</v>
      </c>
      <c r="N54" s="12">
        <f t="shared" si="25"/>
        <v>1</v>
      </c>
      <c r="O54" s="12">
        <f t="shared" si="25"/>
        <v>0</v>
      </c>
      <c r="P54" s="12" t="str">
        <f t="shared" si="25"/>
        <v>.</v>
      </c>
      <c r="Q54" s="12">
        <f t="shared" si="25"/>
        <v>1</v>
      </c>
      <c r="R54" s="12">
        <f t="shared" si="25"/>
        <v>0</v>
      </c>
      <c r="S54" s="12">
        <f t="shared" si="25"/>
        <v>1</v>
      </c>
      <c r="T54" s="12">
        <f t="shared" si="25"/>
        <v>0</v>
      </c>
      <c r="U54" s="12" t="str">
        <f t="shared" si="25"/>
        <v>.</v>
      </c>
      <c r="V54" s="12">
        <f t="shared" si="25"/>
        <v>0</v>
      </c>
      <c r="W54" s="12">
        <f t="shared" si="25"/>
        <v>0</v>
      </c>
      <c r="X54" s="12">
        <f t="shared" si="25"/>
        <v>1</v>
      </c>
      <c r="Y54" s="13">
        <f>IF(Y52&lt;&gt;".",MOD(Y52+Y53+AE51,2),".")</f>
        <v>1</v>
      </c>
      <c r="Z54" s="15" t="s">
        <v>51</v>
      </c>
      <c r="AA54">
        <f>IF($G$54=1,0-_xlfn.DECIMAL(H55&amp;I55&amp;J55&amp;L55&amp;M55&amp;N55&amp;O55&amp;Q55&amp;R55&amp;S55&amp;T55&amp;V55&amp;W55&amp;X55&amp;Y55,2),_xlfn.DECIMAL(G54&amp;H54&amp;I54&amp;J54&amp;L54&amp;M54&amp;N54&amp;O54&amp;Q54&amp;R54&amp;S54&amp;T54&amp;V54&amp;W54&amp;X54&amp;Y54,2))</f>
        <v>5795</v>
      </c>
      <c r="AB54" s="16" t="s">
        <v>52</v>
      </c>
      <c r="AF54" s="29"/>
      <c r="AG54" s="29">
        <f>AG52+AG53</f>
        <v>-59741</v>
      </c>
      <c r="AH54" s="16" t="s">
        <v>52</v>
      </c>
      <c r="AJ54" t="str">
        <f>IF(AND(AG52&gt;0,AG53&gt;0,AA54&lt;0),$AN$6,IF(AND(AG52&lt;0,AG53&lt;0,AA54&gt;0),$AN$10,IF(AND(AA54=AG54,H56=1),$AN$8,$AN$4)))</f>
        <v>При сложении отрицательных чисел получен положительный результат - ПЕРЕПОЛНЕНИЕ</v>
      </c>
    </row>
    <row r="55" spans="4:36" x14ac:dyDescent="0.3">
      <c r="D55" t="s">
        <v>62</v>
      </c>
      <c r="E55" s="6"/>
      <c r="F55" s="17"/>
      <c r="G55" s="18" t="str">
        <f>IF($G$54=1,1,"")</f>
        <v/>
      </c>
      <c r="H55" s="18" t="str">
        <f>IF(H54=".",".",IF($G$54=1,MID($AC$55,ABS(H$3-15),1),""))</f>
        <v/>
      </c>
      <c r="I55" s="18" t="str">
        <f t="shared" ref="I55:Y55" si="26">IF(I54=".",".",IF($G$54=1,MID($AC$55,ABS(I$3-15),1),""))</f>
        <v/>
      </c>
      <c r="J55" s="18" t="str">
        <f t="shared" si="26"/>
        <v/>
      </c>
      <c r="K55" s="18" t="str">
        <f t="shared" si="26"/>
        <v>.</v>
      </c>
      <c r="L55" s="18" t="str">
        <f t="shared" si="26"/>
        <v/>
      </c>
      <c r="M55" s="18" t="str">
        <f t="shared" si="26"/>
        <v/>
      </c>
      <c r="N55" s="18" t="str">
        <f t="shared" si="26"/>
        <v/>
      </c>
      <c r="O55" s="18" t="str">
        <f t="shared" si="26"/>
        <v/>
      </c>
      <c r="P55" s="18" t="str">
        <f t="shared" si="26"/>
        <v>.</v>
      </c>
      <c r="Q55" s="18" t="str">
        <f t="shared" si="26"/>
        <v/>
      </c>
      <c r="R55" s="18" t="str">
        <f t="shared" si="26"/>
        <v/>
      </c>
      <c r="S55" s="18" t="str">
        <f t="shared" si="26"/>
        <v/>
      </c>
      <c r="T55" s="18" t="str">
        <f t="shared" si="26"/>
        <v/>
      </c>
      <c r="U55" s="18" t="str">
        <f t="shared" si="26"/>
        <v>.</v>
      </c>
      <c r="V55" s="18" t="str">
        <f t="shared" si="26"/>
        <v/>
      </c>
      <c r="W55" s="18" t="str">
        <f t="shared" si="26"/>
        <v/>
      </c>
      <c r="X55" s="18" t="str">
        <f t="shared" si="26"/>
        <v/>
      </c>
      <c r="Y55" s="18" t="str">
        <f t="shared" si="26"/>
        <v/>
      </c>
      <c r="AC55" s="28" t="str">
        <f t="shared" ref="AC55" si="27">_xlfn.BASE(ABS(_xlfn.DECIMAL($H54&amp;$I54&amp;$J54&amp;$L54&amp;$M54&amp;$N54&amp;$O54&amp;$Q54&amp;$R54&amp;$S54&amp;$T54&amp;$V54&amp;$W54&amp;$X54&amp;$Y54,2)-2^15),2,15)</f>
        <v>110100101011101</v>
      </c>
    </row>
    <row r="56" spans="4:36" x14ac:dyDescent="0.3">
      <c r="E56" s="6"/>
      <c r="F56"/>
      <c r="G56" s="1" t="s">
        <v>54</v>
      </c>
      <c r="H56" s="6">
        <f>G51</f>
        <v>1</v>
      </c>
      <c r="I56"/>
      <c r="J56" s="1" t="s">
        <v>55</v>
      </c>
      <c r="K56" s="6">
        <f>MOD(SUM(Q54:T54)+SUM(V54:Y54)+1,2)</f>
        <v>1</v>
      </c>
      <c r="L56"/>
      <c r="M56" t="s">
        <v>56</v>
      </c>
      <c r="N56" s="6">
        <f>U51</f>
        <v>0</v>
      </c>
      <c r="O56"/>
      <c r="P56" t="s">
        <v>57</v>
      </c>
      <c r="Q56" s="6">
        <f>IF(SUM(G54:J54)+SUM(L54:O54)+SUM(Q54:T54)+SUM(V54:Y54)&lt;&gt;0,0,1)</f>
        <v>0</v>
      </c>
      <c r="R56"/>
      <c r="S56" s="1" t="s">
        <v>58</v>
      </c>
      <c r="T56" s="6">
        <f>G54</f>
        <v>0</v>
      </c>
      <c r="U56"/>
      <c r="V56" s="1" t="s">
        <v>59</v>
      </c>
      <c r="W56" s="6">
        <f>MOD(G51+H51,2)</f>
        <v>1</v>
      </c>
      <c r="X56"/>
      <c r="Y56"/>
    </row>
    <row r="57" spans="4:36" x14ac:dyDescent="0.3">
      <c r="E57" s="6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4:36" x14ac:dyDescent="0.3">
      <c r="E58" s="6" t="s">
        <v>69</v>
      </c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4:36" x14ac:dyDescent="0.3">
      <c r="E59" s="6" t="s">
        <v>47</v>
      </c>
      <c r="F59"/>
      <c r="G59" s="4">
        <f t="shared" ref="G59:X59" si="28">IF(G60&lt;&gt;".",IF(G60+G61&lt;&gt;0,IF(G60+G61+H59=3,1,MOD(H59+G60+G61-1,2)),0),H59)</f>
        <v>0</v>
      </c>
      <c r="H59" s="4">
        <f t="shared" si="28"/>
        <v>0</v>
      </c>
      <c r="I59" s="4">
        <f t="shared" si="28"/>
        <v>0</v>
      </c>
      <c r="J59" s="4">
        <f t="shared" si="28"/>
        <v>1</v>
      </c>
      <c r="K59" s="4">
        <f t="shared" si="28"/>
        <v>1</v>
      </c>
      <c r="L59" s="4">
        <f t="shared" si="28"/>
        <v>1</v>
      </c>
      <c r="M59" s="4">
        <f t="shared" si="28"/>
        <v>1</v>
      </c>
      <c r="N59" s="4">
        <f t="shared" si="28"/>
        <v>1</v>
      </c>
      <c r="O59" s="4">
        <f t="shared" si="28"/>
        <v>0</v>
      </c>
      <c r="P59" s="4">
        <f t="shared" si="28"/>
        <v>0</v>
      </c>
      <c r="Q59" s="4">
        <f t="shared" si="28"/>
        <v>0</v>
      </c>
      <c r="R59" s="4">
        <f t="shared" si="28"/>
        <v>1</v>
      </c>
      <c r="S59" s="4">
        <f t="shared" si="28"/>
        <v>1</v>
      </c>
      <c r="T59" s="4">
        <f t="shared" si="28"/>
        <v>0</v>
      </c>
      <c r="U59" s="4">
        <f t="shared" si="28"/>
        <v>0</v>
      </c>
      <c r="V59" s="4">
        <f t="shared" si="28"/>
        <v>0</v>
      </c>
      <c r="W59" s="4">
        <f t="shared" si="28"/>
        <v>0</v>
      </c>
      <c r="X59" s="4">
        <f t="shared" si="28"/>
        <v>0</v>
      </c>
      <c r="Y59" s="4">
        <f>IF(Y60&lt;&gt;".",IF(Y60+Y61&lt;&gt;0,IF(Y60+Y61+AE59=3,1,MOD(AE59+Y60+Y61-1,2)),0),AE59)</f>
        <v>0</v>
      </c>
    </row>
    <row r="60" spans="4:36" x14ac:dyDescent="0.3">
      <c r="E60" s="6"/>
      <c r="F60" s="23" t="s">
        <v>48</v>
      </c>
      <c r="G60" s="21" t="str">
        <f>G4</f>
        <v>0</v>
      </c>
      <c r="H60" s="8" t="str">
        <f t="shared" ref="H60:Y60" si="29">H4</f>
        <v>0</v>
      </c>
      <c r="I60" s="8" t="str">
        <f t="shared" si="29"/>
        <v>0</v>
      </c>
      <c r="J60" s="8" t="str">
        <f t="shared" si="29"/>
        <v>0</v>
      </c>
      <c r="K60" s="8" t="str">
        <f t="shared" si="29"/>
        <v>.</v>
      </c>
      <c r="L60" s="8" t="str">
        <f t="shared" si="29"/>
        <v>1</v>
      </c>
      <c r="M60" s="8" t="str">
        <f t="shared" si="29"/>
        <v>1</v>
      </c>
      <c r="N60" s="8" t="str">
        <f t="shared" si="29"/>
        <v>1</v>
      </c>
      <c r="O60" s="8" t="str">
        <f t="shared" si="29"/>
        <v>0</v>
      </c>
      <c r="P60" s="8" t="str">
        <f t="shared" si="29"/>
        <v>.</v>
      </c>
      <c r="Q60" s="8" t="str">
        <f t="shared" si="29"/>
        <v>0</v>
      </c>
      <c r="R60" s="8" t="str">
        <f t="shared" si="29"/>
        <v>0</v>
      </c>
      <c r="S60" s="8" t="str">
        <f t="shared" si="29"/>
        <v>1</v>
      </c>
      <c r="T60" s="8" t="str">
        <f t="shared" si="29"/>
        <v>0</v>
      </c>
      <c r="U60" s="8" t="str">
        <f t="shared" si="29"/>
        <v>.</v>
      </c>
      <c r="V60" s="8" t="str">
        <f t="shared" si="29"/>
        <v>0</v>
      </c>
      <c r="W60" s="8" t="str">
        <f t="shared" si="29"/>
        <v>0</v>
      </c>
      <c r="X60" s="8" t="str">
        <f t="shared" si="29"/>
        <v>0</v>
      </c>
      <c r="Y60" s="9" t="str">
        <f t="shared" si="29"/>
        <v>1</v>
      </c>
      <c r="AF60" t="s">
        <v>72</v>
      </c>
      <c r="AG60">
        <f>C4</f>
        <v>3617</v>
      </c>
    </row>
    <row r="61" spans="4:36" x14ac:dyDescent="0.3">
      <c r="E61" s="6"/>
      <c r="F61" s="14" t="s">
        <v>66</v>
      </c>
      <c r="G61" s="22" t="str">
        <f>G11</f>
        <v>1</v>
      </c>
      <c r="H61" s="12" t="str">
        <f t="shared" ref="H61:Y61" si="30">H11</f>
        <v>0</v>
      </c>
      <c r="I61" s="12" t="str">
        <f t="shared" si="30"/>
        <v>0</v>
      </c>
      <c r="J61" s="12" t="str">
        <f t="shared" si="30"/>
        <v>1</v>
      </c>
      <c r="K61" s="12" t="str">
        <f t="shared" si="30"/>
        <v>.</v>
      </c>
      <c r="L61" s="12" t="str">
        <f t="shared" si="30"/>
        <v>0</v>
      </c>
      <c r="M61" s="12" t="str">
        <f t="shared" si="30"/>
        <v>0</v>
      </c>
      <c r="N61" s="12" t="str">
        <f t="shared" si="30"/>
        <v>1</v>
      </c>
      <c r="O61" s="12" t="str">
        <f t="shared" si="30"/>
        <v>0</v>
      </c>
      <c r="P61" s="12" t="str">
        <f t="shared" si="30"/>
        <v>.</v>
      </c>
      <c r="Q61" s="12" t="str">
        <f t="shared" si="30"/>
        <v>0</v>
      </c>
      <c r="R61" s="12" t="str">
        <f t="shared" si="30"/>
        <v>1</v>
      </c>
      <c r="S61" s="12" t="str">
        <f t="shared" si="30"/>
        <v>1</v>
      </c>
      <c r="T61" s="12" t="str">
        <f t="shared" si="30"/>
        <v>0</v>
      </c>
      <c r="U61" s="12" t="str">
        <f t="shared" si="30"/>
        <v>.</v>
      </c>
      <c r="V61" s="12" t="str">
        <f t="shared" si="30"/>
        <v>0</v>
      </c>
      <c r="W61" s="12" t="str">
        <f t="shared" si="30"/>
        <v>0</v>
      </c>
      <c r="X61" s="12" t="str">
        <f t="shared" si="30"/>
        <v>1</v>
      </c>
      <c r="Y61" s="13" t="str">
        <f t="shared" si="30"/>
        <v>0</v>
      </c>
      <c r="AE61" s="1" t="s">
        <v>49</v>
      </c>
      <c r="AF61" t="s">
        <v>76</v>
      </c>
      <c r="AG61">
        <f>C11</f>
        <v>-28062</v>
      </c>
    </row>
    <row r="62" spans="4:36" x14ac:dyDescent="0.3">
      <c r="E62" s="6"/>
      <c r="F62" s="17"/>
      <c r="G62" s="12">
        <f t="shared" ref="G62:X62" si="31">IF(G60&lt;&gt;".",MOD(G60+G61+H59,2),".")</f>
        <v>1</v>
      </c>
      <c r="H62" s="12">
        <f t="shared" si="31"/>
        <v>0</v>
      </c>
      <c r="I62" s="12">
        <f t="shared" si="31"/>
        <v>1</v>
      </c>
      <c r="J62" s="12">
        <f t="shared" si="31"/>
        <v>0</v>
      </c>
      <c r="K62" s="12" t="str">
        <f t="shared" si="31"/>
        <v>.</v>
      </c>
      <c r="L62" s="12">
        <f t="shared" si="31"/>
        <v>0</v>
      </c>
      <c r="M62" s="12">
        <f t="shared" si="31"/>
        <v>0</v>
      </c>
      <c r="N62" s="12">
        <f t="shared" si="31"/>
        <v>0</v>
      </c>
      <c r="O62" s="12">
        <f t="shared" si="31"/>
        <v>0</v>
      </c>
      <c r="P62" s="12" t="str">
        <f t="shared" si="31"/>
        <v>.</v>
      </c>
      <c r="Q62" s="12">
        <f t="shared" si="31"/>
        <v>1</v>
      </c>
      <c r="R62" s="12">
        <f t="shared" si="31"/>
        <v>0</v>
      </c>
      <c r="S62" s="12">
        <f t="shared" si="31"/>
        <v>0</v>
      </c>
      <c r="T62" s="12">
        <f t="shared" si="31"/>
        <v>0</v>
      </c>
      <c r="U62" s="12" t="str">
        <f t="shared" si="31"/>
        <v>.</v>
      </c>
      <c r="V62" s="12">
        <f t="shared" si="31"/>
        <v>0</v>
      </c>
      <c r="W62" s="12">
        <f t="shared" si="31"/>
        <v>0</v>
      </c>
      <c r="X62" s="12">
        <f t="shared" si="31"/>
        <v>1</v>
      </c>
      <c r="Y62" s="13">
        <f>IF(Y60&lt;&gt;".",MOD(Y60+Y61+AE59,2),".")</f>
        <v>1</v>
      </c>
      <c r="Z62" s="15" t="s">
        <v>51</v>
      </c>
      <c r="AA62">
        <f>IF($G$62=1,0-_xlfn.DECIMAL(H63&amp;I63&amp;J63&amp;L63&amp;M63&amp;N63&amp;O63&amp;Q63&amp;R63&amp;S63&amp;T63&amp;V63&amp;W63&amp;X63&amp;Y63,2),_xlfn.DECIMAL(G62&amp;H62&amp;I62&amp;J62&amp;L62&amp;M62&amp;N62&amp;O62&amp;Q62&amp;R62&amp;S62&amp;T62&amp;V62&amp;W62&amp;X62&amp;Y62,2))</f>
        <v>-24445</v>
      </c>
      <c r="AB62" s="16" t="s">
        <v>52</v>
      </c>
      <c r="AF62" s="29"/>
      <c r="AG62" s="29">
        <f>AG60+AG61</f>
        <v>-24445</v>
      </c>
      <c r="AH62" s="16" t="s">
        <v>52</v>
      </c>
      <c r="AJ62" t="str">
        <f>IF(AND(AG60&gt;0,AG61&gt;0,AA62&lt;0),$AN$6,IF(AND(AG60&lt;0,AG61&lt;0,AA62&gt;0),$AN$10,IF(AND(AA62=AG62,H64=1),$AN$8,$AN$4)))</f>
        <v>Корректно</v>
      </c>
    </row>
    <row r="63" spans="4:36" x14ac:dyDescent="0.3">
      <c r="D63" t="s">
        <v>62</v>
      </c>
      <c r="E63" s="6"/>
      <c r="F63" s="17"/>
      <c r="G63" s="18">
        <f>IF($G$62=1,1,"")</f>
        <v>1</v>
      </c>
      <c r="H63" s="18" t="str">
        <f>IF(H62=".",".",IF($G$62=1,MID($AC$63,ABS(H$3-15),1),""))</f>
        <v>1</v>
      </c>
      <c r="I63" s="18" t="str">
        <f t="shared" ref="I63:Y63" si="32">IF(I62=".",".",IF($G$62=1,MID($AC$63,ABS(I$3-15),1),""))</f>
        <v>0</v>
      </c>
      <c r="J63" s="18" t="str">
        <f t="shared" si="32"/>
        <v>1</v>
      </c>
      <c r="K63" s="18" t="str">
        <f t="shared" si="32"/>
        <v>.</v>
      </c>
      <c r="L63" s="18" t="str">
        <f t="shared" si="32"/>
        <v>1</v>
      </c>
      <c r="M63" s="18" t="str">
        <f t="shared" si="32"/>
        <v>1</v>
      </c>
      <c r="N63" s="18" t="str">
        <f t="shared" si="32"/>
        <v>1</v>
      </c>
      <c r="O63" s="18" t="str">
        <f t="shared" si="32"/>
        <v>1</v>
      </c>
      <c r="P63" s="18" t="str">
        <f t="shared" si="32"/>
        <v>.</v>
      </c>
      <c r="Q63" s="18" t="str">
        <f t="shared" si="32"/>
        <v>0</v>
      </c>
      <c r="R63" s="18" t="str">
        <f t="shared" si="32"/>
        <v>1</v>
      </c>
      <c r="S63" s="18" t="str">
        <f t="shared" si="32"/>
        <v>1</v>
      </c>
      <c r="T63" s="18" t="str">
        <f t="shared" si="32"/>
        <v>1</v>
      </c>
      <c r="U63" s="18" t="str">
        <f t="shared" si="32"/>
        <v>.</v>
      </c>
      <c r="V63" s="18" t="str">
        <f t="shared" si="32"/>
        <v>1</v>
      </c>
      <c r="W63" s="18" t="str">
        <f t="shared" si="32"/>
        <v>1</v>
      </c>
      <c r="X63" s="18" t="str">
        <f t="shared" si="32"/>
        <v>0</v>
      </c>
      <c r="Y63" s="18" t="str">
        <f t="shared" si="32"/>
        <v>1</v>
      </c>
      <c r="AC63" s="28" t="str">
        <f t="shared" ref="AC63" si="33">_xlfn.BASE(ABS(_xlfn.DECIMAL($H62&amp;$I62&amp;$J62&amp;$L62&amp;$M62&amp;$N62&amp;$O62&amp;$Q62&amp;$R62&amp;$S62&amp;$T62&amp;$V62&amp;$W62&amp;$X62&amp;$Y62,2)-2^15),2,15)</f>
        <v>101111101111101</v>
      </c>
    </row>
    <row r="64" spans="4:36" x14ac:dyDescent="0.3">
      <c r="E64" s="6"/>
      <c r="F64"/>
      <c r="G64" s="1" t="s">
        <v>54</v>
      </c>
      <c r="H64" s="6">
        <f>G59</f>
        <v>0</v>
      </c>
      <c r="I64"/>
      <c r="J64" s="1" t="s">
        <v>55</v>
      </c>
      <c r="K64" s="6">
        <f>MOD(SUM(Q62:T62)+SUM(V62:Y62)+1,2)</f>
        <v>0</v>
      </c>
      <c r="L64"/>
      <c r="M64" t="s">
        <v>56</v>
      </c>
      <c r="N64" s="6">
        <f>U59</f>
        <v>0</v>
      </c>
      <c r="O64"/>
      <c r="P64" t="s">
        <v>57</v>
      </c>
      <c r="Q64" s="6">
        <f>IF(SUM(G62:J62)+SUM(L62:O62)+SUM(Q62:T62)+SUM(V62:Y62)&lt;&gt;0,0,1)</f>
        <v>0</v>
      </c>
      <c r="R64"/>
      <c r="S64" s="1" t="s">
        <v>58</v>
      </c>
      <c r="T64" s="6">
        <f>G62</f>
        <v>1</v>
      </c>
      <c r="U64"/>
      <c r="V64" s="1" t="s">
        <v>59</v>
      </c>
      <c r="W64" s="6">
        <f>MOD(G59+H59,2)</f>
        <v>0</v>
      </c>
      <c r="X64"/>
      <c r="Y64"/>
    </row>
    <row r="65" spans="1:36" x14ac:dyDescent="0.3">
      <c r="E65" s="6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36" x14ac:dyDescent="0.3">
      <c r="E66" s="6" t="s">
        <v>70</v>
      </c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36" x14ac:dyDescent="0.3">
      <c r="E67" s="6" t="s">
        <v>47</v>
      </c>
      <c r="F67"/>
      <c r="G67" s="4">
        <f t="shared" ref="G67:X67" si="34">IF(G68&lt;&gt;".",IF(G68+G69&lt;&gt;0,IF(G68+G69+H67=3,1,MOD(H67+G68+G69-1,2)),0),H67)</f>
        <v>1</v>
      </c>
      <c r="H67" s="4">
        <f t="shared" si="34"/>
        <v>1</v>
      </c>
      <c r="I67" s="4">
        <f t="shared" si="34"/>
        <v>1</v>
      </c>
      <c r="J67" s="4">
        <f t="shared" si="34"/>
        <v>0</v>
      </c>
      <c r="K67" s="4">
        <f t="shared" si="34"/>
        <v>0</v>
      </c>
      <c r="L67" s="4">
        <f t="shared" si="34"/>
        <v>0</v>
      </c>
      <c r="M67" s="4">
        <f t="shared" si="34"/>
        <v>0</v>
      </c>
      <c r="N67" s="4">
        <f t="shared" si="34"/>
        <v>1</v>
      </c>
      <c r="O67" s="4">
        <f t="shared" si="34"/>
        <v>1</v>
      </c>
      <c r="P67" s="4">
        <f t="shared" si="34"/>
        <v>1</v>
      </c>
      <c r="Q67" s="4">
        <f t="shared" si="34"/>
        <v>1</v>
      </c>
      <c r="R67" s="4">
        <f t="shared" si="34"/>
        <v>0</v>
      </c>
      <c r="S67" s="4">
        <f t="shared" si="34"/>
        <v>1</v>
      </c>
      <c r="T67" s="4">
        <f t="shared" si="34"/>
        <v>1</v>
      </c>
      <c r="U67" s="4">
        <f t="shared" si="34"/>
        <v>1</v>
      </c>
      <c r="V67" s="4">
        <f t="shared" si="34"/>
        <v>1</v>
      </c>
      <c r="W67" s="4">
        <f t="shared" si="34"/>
        <v>1</v>
      </c>
      <c r="X67" s="4">
        <f t="shared" si="34"/>
        <v>1</v>
      </c>
      <c r="Y67" s="4">
        <f>IF(Y68&lt;&gt;".",IF(Y68+Y69&lt;&gt;0,IF(Y68+Y69+AE67=3,1,MOD(AE67+Y68+Y69-1,2)),0),AE67)</f>
        <v>1</v>
      </c>
    </row>
    <row r="68" spans="1:36" x14ac:dyDescent="0.3">
      <c r="E68" s="6"/>
      <c r="F68" s="23" t="s">
        <v>71</v>
      </c>
      <c r="G68" s="21" t="str">
        <f>G14</f>
        <v>1</v>
      </c>
      <c r="H68" s="8" t="str">
        <f t="shared" ref="H68:Y68" si="35">H14</f>
        <v>0</v>
      </c>
      <c r="I68" s="8" t="str">
        <f t="shared" si="35"/>
        <v>1</v>
      </c>
      <c r="J68" s="8" t="str">
        <f t="shared" si="35"/>
        <v>0</v>
      </c>
      <c r="K68" s="8" t="str">
        <f t="shared" si="35"/>
        <v>.</v>
      </c>
      <c r="L68" s="8" t="str">
        <f t="shared" si="35"/>
        <v>0</v>
      </c>
      <c r="M68" s="8" t="str">
        <f t="shared" si="35"/>
        <v>0</v>
      </c>
      <c r="N68" s="8" t="str">
        <f t="shared" si="35"/>
        <v>0</v>
      </c>
      <c r="O68" s="8" t="str">
        <f t="shared" si="35"/>
        <v>0</v>
      </c>
      <c r="P68" s="8" t="str">
        <f t="shared" si="35"/>
        <v>.</v>
      </c>
      <c r="Q68" s="8" t="str">
        <f t="shared" si="35"/>
        <v>1</v>
      </c>
      <c r="R68" s="8" t="str">
        <f t="shared" si="35"/>
        <v>0</v>
      </c>
      <c r="S68" s="8" t="str">
        <f t="shared" si="35"/>
        <v>0</v>
      </c>
      <c r="T68" s="8" t="str">
        <f t="shared" si="35"/>
        <v>0</v>
      </c>
      <c r="U68" s="8" t="str">
        <f t="shared" si="35"/>
        <v>.</v>
      </c>
      <c r="V68" s="8" t="str">
        <f t="shared" si="35"/>
        <v>0</v>
      </c>
      <c r="W68" s="8" t="str">
        <f t="shared" si="35"/>
        <v>0</v>
      </c>
      <c r="X68" s="8" t="str">
        <f t="shared" si="35"/>
        <v>1</v>
      </c>
      <c r="Y68" s="9" t="str">
        <f t="shared" si="35"/>
        <v>1</v>
      </c>
      <c r="AF68" t="s">
        <v>78</v>
      </c>
      <c r="AG68">
        <f>C14</f>
        <v>-24445</v>
      </c>
    </row>
    <row r="69" spans="1:36" x14ac:dyDescent="0.3">
      <c r="E69" s="6"/>
      <c r="F69" s="24" t="s">
        <v>61</v>
      </c>
      <c r="G69" s="25" t="str">
        <f>G6</f>
        <v>0</v>
      </c>
      <c r="H69" s="4" t="str">
        <f t="shared" ref="H69:Y69" si="36">H6</f>
        <v>1</v>
      </c>
      <c r="I69" s="4" t="str">
        <f t="shared" si="36"/>
        <v>1</v>
      </c>
      <c r="J69" s="4" t="str">
        <f t="shared" si="36"/>
        <v>1</v>
      </c>
      <c r="K69" s="4" t="str">
        <f t="shared" si="36"/>
        <v>.</v>
      </c>
      <c r="L69" s="4" t="str">
        <f t="shared" si="36"/>
        <v>1</v>
      </c>
      <c r="M69" s="4" t="str">
        <f t="shared" si="36"/>
        <v>0</v>
      </c>
      <c r="N69" s="4" t="str">
        <f t="shared" si="36"/>
        <v>1</v>
      </c>
      <c r="O69" s="4" t="str">
        <f t="shared" si="36"/>
        <v>1</v>
      </c>
      <c r="P69" s="4" t="str">
        <f t="shared" si="36"/>
        <v>.</v>
      </c>
      <c r="Q69" s="4" t="str">
        <f t="shared" si="36"/>
        <v>1</v>
      </c>
      <c r="R69" s="4" t="str">
        <f t="shared" si="36"/>
        <v>0</v>
      </c>
      <c r="S69" s="4" t="str">
        <f t="shared" si="36"/>
        <v>1</v>
      </c>
      <c r="T69" s="4" t="str">
        <f t="shared" si="36"/>
        <v>1</v>
      </c>
      <c r="U69" s="4" t="str">
        <f t="shared" si="36"/>
        <v>.</v>
      </c>
      <c r="V69" s="4" t="str">
        <f t="shared" si="36"/>
        <v>1</v>
      </c>
      <c r="W69" s="4" t="str">
        <f t="shared" si="36"/>
        <v>1</v>
      </c>
      <c r="X69" s="4" t="str">
        <f t="shared" si="36"/>
        <v>1</v>
      </c>
      <c r="Y69" s="20" t="str">
        <f t="shared" si="36"/>
        <v>1</v>
      </c>
      <c r="AE69" s="1" t="s">
        <v>49</v>
      </c>
      <c r="AF69" t="s">
        <v>74</v>
      </c>
      <c r="AG69">
        <f>C6</f>
        <v>31679</v>
      </c>
    </row>
    <row r="70" spans="1:36" x14ac:dyDescent="0.3">
      <c r="A70" s="1"/>
      <c r="B70" s="1"/>
      <c r="C70" s="1"/>
      <c r="E70" s="6"/>
      <c r="F70" s="17"/>
      <c r="G70" s="18">
        <f t="shared" ref="G70:X70" si="37">IF(G68&lt;&gt;".",MOD(G68+G69+H67,2),".")</f>
        <v>0</v>
      </c>
      <c r="H70" s="18">
        <f t="shared" si="37"/>
        <v>0</v>
      </c>
      <c r="I70" s="18">
        <f t="shared" si="37"/>
        <v>0</v>
      </c>
      <c r="J70" s="18">
        <f t="shared" si="37"/>
        <v>1</v>
      </c>
      <c r="K70" s="18" t="str">
        <f t="shared" si="37"/>
        <v>.</v>
      </c>
      <c r="L70" s="18">
        <f t="shared" si="37"/>
        <v>1</v>
      </c>
      <c r="M70" s="18">
        <f t="shared" si="37"/>
        <v>1</v>
      </c>
      <c r="N70" s="18">
        <f t="shared" si="37"/>
        <v>0</v>
      </c>
      <c r="O70" s="18">
        <f t="shared" si="37"/>
        <v>0</v>
      </c>
      <c r="P70" s="18" t="str">
        <f t="shared" si="37"/>
        <v>.</v>
      </c>
      <c r="Q70" s="18">
        <f t="shared" si="37"/>
        <v>0</v>
      </c>
      <c r="R70" s="18">
        <f t="shared" si="37"/>
        <v>1</v>
      </c>
      <c r="S70" s="18">
        <f t="shared" si="37"/>
        <v>0</v>
      </c>
      <c r="T70" s="18">
        <f t="shared" si="37"/>
        <v>0</v>
      </c>
      <c r="U70" s="18" t="str">
        <f t="shared" si="37"/>
        <v>.</v>
      </c>
      <c r="V70" s="18">
        <f t="shared" si="37"/>
        <v>0</v>
      </c>
      <c r="W70" s="18">
        <f t="shared" si="37"/>
        <v>0</v>
      </c>
      <c r="X70" s="18">
        <f t="shared" si="37"/>
        <v>1</v>
      </c>
      <c r="Y70" s="19">
        <f>IF(Y68&lt;&gt;".",MOD(Y68+Y69+AE67,2),".")</f>
        <v>0</v>
      </c>
      <c r="Z70" s="15" t="s">
        <v>51</v>
      </c>
      <c r="AA70">
        <f>IF($G$70=1,0-_xlfn.DECIMAL(H71&amp;I71&amp;J71&amp;L71&amp;M71&amp;N71&amp;O71&amp;Q71&amp;R71&amp;S71&amp;T71&amp;V71&amp;W71&amp;X71&amp;Y71,2),_xlfn.DECIMAL(G70&amp;H70&amp;I70&amp;J70&amp;L70&amp;M70&amp;N70&amp;O70&amp;Q70&amp;R70&amp;S70&amp;T70&amp;V70&amp;W70&amp;X70&amp;Y70,2))</f>
        <v>7234</v>
      </c>
      <c r="AB70" s="16" t="s">
        <v>52</v>
      </c>
      <c r="AF70" s="29"/>
      <c r="AG70" s="29">
        <f>AG68+AG69</f>
        <v>7234</v>
      </c>
      <c r="AH70" s="16" t="s">
        <v>52</v>
      </c>
      <c r="AJ70" t="str">
        <f>IF(AND(AG68&gt;0,AG69&gt;0,AA70&lt;0),$AN$6,IF(AND(AG68&lt;0,AG69&lt;0,AA70&gt;0),$AN$10,IF(AND(AA70=AG70,H72=1),$AN$8,$AN$4)))</f>
        <v>Результат корректный. Перенос из старшего разряда не учитывается</v>
      </c>
    </row>
    <row r="71" spans="1:36" x14ac:dyDescent="0.3">
      <c r="A71" s="1"/>
      <c r="B71" s="1"/>
      <c r="C71" s="1"/>
      <c r="D71" t="s">
        <v>62</v>
      </c>
      <c r="E71" s="6"/>
      <c r="F71" s="17"/>
      <c r="G71" s="18" t="str">
        <f>IF($G$70=1,1,"")</f>
        <v/>
      </c>
      <c r="H71" s="18" t="str">
        <f>IF(H70=".",".",IF($G$70=1,MID($AC$71,ABS(H$3-15),1),""))</f>
        <v/>
      </c>
      <c r="I71" s="18" t="str">
        <f t="shared" ref="I71:Y71" si="38">IF(I70=".",".",IF($G$70=1,MID($AC$71,ABS(I$3-15),1),""))</f>
        <v/>
      </c>
      <c r="J71" s="18" t="str">
        <f t="shared" si="38"/>
        <v/>
      </c>
      <c r="K71" s="18" t="str">
        <f t="shared" si="38"/>
        <v>.</v>
      </c>
      <c r="L71" s="18" t="str">
        <f t="shared" si="38"/>
        <v/>
      </c>
      <c r="M71" s="18" t="str">
        <f t="shared" si="38"/>
        <v/>
      </c>
      <c r="N71" s="18" t="str">
        <f t="shared" si="38"/>
        <v/>
      </c>
      <c r="O71" s="18" t="str">
        <f t="shared" si="38"/>
        <v/>
      </c>
      <c r="P71" s="18" t="str">
        <f t="shared" si="38"/>
        <v>.</v>
      </c>
      <c r="Q71" s="18" t="str">
        <f t="shared" si="38"/>
        <v/>
      </c>
      <c r="R71" s="18" t="str">
        <f t="shared" si="38"/>
        <v/>
      </c>
      <c r="S71" s="18" t="str">
        <f t="shared" si="38"/>
        <v/>
      </c>
      <c r="T71" s="18" t="str">
        <f t="shared" si="38"/>
        <v/>
      </c>
      <c r="U71" s="18" t="str">
        <f t="shared" si="38"/>
        <v>.</v>
      </c>
      <c r="V71" s="18" t="str">
        <f t="shared" si="38"/>
        <v/>
      </c>
      <c r="W71" s="18" t="str">
        <f t="shared" si="38"/>
        <v/>
      </c>
      <c r="X71" s="18" t="str">
        <f t="shared" si="38"/>
        <v/>
      </c>
      <c r="Y71" s="19" t="str">
        <f t="shared" si="38"/>
        <v/>
      </c>
      <c r="AC71" s="28" t="str">
        <f t="shared" ref="AC71" si="39">_xlfn.BASE(ABS(_xlfn.DECIMAL($H70&amp;$I70&amp;$J70&amp;$L70&amp;$M70&amp;$N70&amp;$O70&amp;$Q70&amp;$R70&amp;$S70&amp;$T70&amp;$V70&amp;$W70&amp;$X70&amp;$Y70,2)-2^15),2,15)</f>
        <v>110001110111110</v>
      </c>
    </row>
    <row r="72" spans="1:36" x14ac:dyDescent="0.3">
      <c r="A72" s="1"/>
      <c r="B72" s="1"/>
      <c r="C72" s="1"/>
      <c r="E72" s="6"/>
      <c r="F72"/>
      <c r="G72" s="1" t="s">
        <v>54</v>
      </c>
      <c r="H72" s="6">
        <f>G67</f>
        <v>1</v>
      </c>
      <c r="I72"/>
      <c r="J72" s="1" t="s">
        <v>55</v>
      </c>
      <c r="K72" s="6">
        <f>MOD(SUM(Q70:T70)+SUM(V70:Y70)+1,2)</f>
        <v>1</v>
      </c>
      <c r="L72"/>
      <c r="M72" t="s">
        <v>56</v>
      </c>
      <c r="N72" s="6">
        <f>U67</f>
        <v>1</v>
      </c>
      <c r="O72"/>
      <c r="P72" t="s">
        <v>57</v>
      </c>
      <c r="Q72" s="6">
        <f>IF(SUM(G70:J70)+SUM(L70:O70)+SUM(Q70:T70)+SUM(V70:Y70)&lt;&gt;0,0,1)</f>
        <v>0</v>
      </c>
      <c r="R72"/>
      <c r="S72" s="1" t="s">
        <v>58</v>
      </c>
      <c r="T72" s="6">
        <f>G70</f>
        <v>0</v>
      </c>
      <c r="U72"/>
      <c r="V72" s="1" t="s">
        <v>59</v>
      </c>
      <c r="W72" s="6">
        <f>MOD(G67+H67,2)</f>
        <v>0</v>
      </c>
      <c r="X72"/>
      <c r="Y72"/>
    </row>
    <row r="73" spans="1:36" x14ac:dyDescent="0.3">
      <c r="A73" s="1"/>
      <c r="B73" s="1"/>
      <c r="C73" s="1"/>
      <c r="D73" s="1"/>
      <c r="F73" s="1"/>
    </row>
    <row r="74" spans="1:36" x14ac:dyDescent="0.3">
      <c r="A74" s="1"/>
      <c r="B74" s="1"/>
      <c r="C74" s="1"/>
      <c r="D74" s="1"/>
      <c r="F74" s="1"/>
    </row>
    <row r="75" spans="1:36" x14ac:dyDescent="0.3">
      <c r="A75" s="1"/>
      <c r="B75" s="1"/>
      <c r="C75" s="1"/>
      <c r="D75" s="1"/>
      <c r="F75" s="1"/>
    </row>
    <row r="76" spans="1:36" x14ac:dyDescent="0.3">
      <c r="A76" s="1"/>
      <c r="B76" s="1"/>
      <c r="C76" s="1"/>
      <c r="D76" s="1"/>
      <c r="F76" s="1"/>
    </row>
    <row r="77" spans="1:36" x14ac:dyDescent="0.3">
      <c r="A77" s="1"/>
      <c r="B77" s="1"/>
      <c r="C77" s="1"/>
      <c r="D77" s="1"/>
      <c r="F77" s="1"/>
    </row>
    <row r="78" spans="1:36" x14ac:dyDescent="0.3">
      <c r="A78" s="1"/>
      <c r="B78" s="1"/>
      <c r="C78" s="1"/>
      <c r="D78" s="1"/>
      <c r="F78" s="1"/>
    </row>
    <row r="79" spans="1:36" x14ac:dyDescent="0.3">
      <c r="A79" s="1"/>
      <c r="B79" s="1"/>
      <c r="C79" s="1"/>
      <c r="D79" s="1"/>
      <c r="F79" s="1"/>
    </row>
    <row r="80" spans="1:36" x14ac:dyDescent="0.3">
      <c r="A80" s="1"/>
      <c r="B80" s="1"/>
      <c r="C80" s="1"/>
      <c r="D80" s="1"/>
      <c r="F80" s="1"/>
    </row>
    <row r="81" spans="1:6" x14ac:dyDescent="0.3">
      <c r="A81" s="1"/>
      <c r="B81" s="1"/>
      <c r="C81" s="1"/>
      <c r="D81" s="1"/>
      <c r="F81" s="1"/>
    </row>
    <row r="82" spans="1:6" x14ac:dyDescent="0.3">
      <c r="A82" s="1"/>
      <c r="B82" s="1"/>
      <c r="C82" s="1"/>
      <c r="D82" s="1"/>
      <c r="F82" s="1"/>
    </row>
    <row r="83" spans="1:6" x14ac:dyDescent="0.3">
      <c r="A83" s="1"/>
      <c r="B83" s="1"/>
      <c r="C83" s="1"/>
      <c r="D83" s="1"/>
      <c r="F83" s="1"/>
    </row>
    <row r="84" spans="1:6" x14ac:dyDescent="0.3">
      <c r="A84" s="1"/>
      <c r="B84" s="1"/>
      <c r="C84" s="1"/>
      <c r="D84" s="1"/>
      <c r="F84" s="1"/>
    </row>
    <row r="85" spans="1:6" x14ac:dyDescent="0.3">
      <c r="A85" s="1"/>
      <c r="B85" s="1"/>
      <c r="C85" s="1"/>
      <c r="D85" s="1"/>
      <c r="F85" s="1"/>
    </row>
    <row r="86" spans="1:6" x14ac:dyDescent="0.3">
      <c r="A86" s="1"/>
      <c r="B86" s="1"/>
      <c r="C86" s="1"/>
      <c r="D86" s="1"/>
      <c r="F86" s="1"/>
    </row>
  </sheetData>
  <phoneticPr fontId="3" type="noConversion"/>
  <conditionalFormatting sqref="G4:Y7">
    <cfRule type="containsText" dxfId="3" priority="1" operator="containsText" text="0">
      <formula>NOT(ISERROR(SEARCH("0",G4)))</formula>
    </cfRule>
    <cfRule type="containsText" dxfId="2" priority="2" operator="containsText" text="1">
      <formula>NOT(ISERROR(SEARCH("1",G4)))</formula>
    </cfRule>
    <cfRule type="cellIs" dxfId="1" priority="3" operator="equal">
      <formula>1</formula>
    </cfRule>
    <cfRule type="cellIs" dxfId="0" priority="4" operator="equal">
      <formula>0</formula>
    </cfRule>
  </conditionalFormatting>
  <pageMargins left="0.7" right="0.7" top="0.75" bottom="0.75" header="0.3" footer="0.3"/>
  <pageSetup paperSize="9" orientation="portrait" horizontalDpi="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Николаенко Виктор Олегович</dc:creator>
  <cp:lastModifiedBy>Николаенко Виктор Олегович</cp:lastModifiedBy>
  <dcterms:created xsi:type="dcterms:W3CDTF">2023-11-24T10:56:37Z</dcterms:created>
  <dcterms:modified xsi:type="dcterms:W3CDTF">2023-11-27T19:44:58Z</dcterms:modified>
</cp:coreProperties>
</file>