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Data" sheetId="2" r:id="rId1"/>
    <sheet name="Sports Club" sheetId="3" r:id="rId2"/>
    <sheet name="Course Structure" sheetId="4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91BYF+sESGdEOS+pd7jYwdEq/hQ=="/>
    </ext>
  </extLst>
</workbook>
</file>

<file path=xl/calcChain.xml><?xml version="1.0" encoding="utf-8"?>
<calcChain xmlns="http://schemas.openxmlformats.org/spreadsheetml/2006/main">
  <c r="T101" i="2" l="1"/>
  <c r="I101" i="2"/>
  <c r="T100" i="2"/>
  <c r="T99" i="2"/>
  <c r="T98" i="2"/>
  <c r="T97" i="2"/>
  <c r="T96" i="2"/>
  <c r="I96" i="2"/>
  <c r="T95" i="2"/>
  <c r="T94" i="2"/>
  <c r="I94" i="2"/>
  <c r="T93" i="2"/>
  <c r="T92" i="2"/>
  <c r="T91" i="2"/>
  <c r="I91" i="2"/>
  <c r="T90" i="2"/>
  <c r="I90" i="2"/>
  <c r="T89" i="2"/>
  <c r="I89" i="2"/>
  <c r="T88" i="2"/>
  <c r="I88" i="2"/>
  <c r="T87" i="2"/>
  <c r="T86" i="2"/>
  <c r="T85" i="2"/>
  <c r="I85" i="2"/>
  <c r="T84" i="2"/>
  <c r="T83" i="2"/>
  <c r="T82" i="2"/>
  <c r="T81" i="2"/>
  <c r="T80" i="2"/>
  <c r="T79" i="2"/>
  <c r="T78" i="2"/>
  <c r="T77" i="2"/>
  <c r="T76" i="2"/>
  <c r="T75" i="2"/>
  <c r="T74" i="2"/>
  <c r="I74" i="2"/>
  <c r="T73" i="2"/>
  <c r="I73" i="2"/>
  <c r="T72" i="2"/>
  <c r="T71" i="2"/>
  <c r="I71" i="2"/>
  <c r="T70" i="2"/>
  <c r="I70" i="2"/>
  <c r="T69" i="2"/>
  <c r="I69" i="2"/>
  <c r="T68" i="2"/>
  <c r="I68" i="2"/>
  <c r="T67" i="2"/>
  <c r="T66" i="2"/>
  <c r="T65" i="2"/>
  <c r="I65" i="2"/>
  <c r="T64" i="2"/>
  <c r="I64" i="2"/>
  <c r="T63" i="2"/>
  <c r="T62" i="2"/>
  <c r="I62" i="2"/>
  <c r="T61" i="2"/>
  <c r="I61" i="2"/>
  <c r="T60" i="2"/>
  <c r="I60" i="2"/>
  <c r="T59" i="2"/>
  <c r="I59" i="2"/>
  <c r="T58" i="2"/>
  <c r="T57" i="2"/>
  <c r="I57" i="2"/>
  <c r="T56" i="2"/>
  <c r="I56" i="2"/>
  <c r="T55" i="2"/>
  <c r="T54" i="2"/>
  <c r="I54" i="2"/>
  <c r="T53" i="2"/>
  <c r="I53" i="2"/>
  <c r="T52" i="2"/>
  <c r="I52" i="2"/>
  <c r="T51" i="2"/>
  <c r="I51" i="2"/>
  <c r="T50" i="2"/>
  <c r="I50" i="2"/>
  <c r="T49" i="2"/>
  <c r="T48" i="2"/>
  <c r="I48" i="2"/>
  <c r="T47" i="2"/>
  <c r="I47" i="2"/>
  <c r="T46" i="2"/>
  <c r="I46" i="2"/>
  <c r="T45" i="2"/>
  <c r="T44" i="2"/>
  <c r="T43" i="2"/>
  <c r="T42" i="2"/>
  <c r="I42" i="2"/>
  <c r="T41" i="2"/>
  <c r="T40" i="2"/>
  <c r="I40" i="2"/>
  <c r="T39" i="2"/>
  <c r="T38" i="2"/>
  <c r="I38" i="2"/>
  <c r="T37" i="2"/>
  <c r="I37" i="2"/>
  <c r="T36" i="2"/>
  <c r="I36" i="2"/>
  <c r="T35" i="2"/>
  <c r="I35" i="2"/>
  <c r="T34" i="2"/>
  <c r="I34" i="2"/>
  <c r="T33" i="2"/>
  <c r="T32" i="2"/>
  <c r="I32" i="2"/>
  <c r="T31" i="2"/>
  <c r="T30" i="2"/>
  <c r="I30" i="2"/>
  <c r="T29" i="2"/>
  <c r="I29" i="2"/>
  <c r="T28" i="2"/>
  <c r="R28" i="2"/>
  <c r="I28" i="2"/>
  <c r="T27" i="2"/>
  <c r="R27" i="2"/>
  <c r="I27" i="2"/>
  <c r="T26" i="2"/>
  <c r="R26" i="2"/>
  <c r="T25" i="2"/>
  <c r="R25" i="2"/>
  <c r="I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R16" i="2"/>
  <c r="T15" i="2"/>
  <c r="T14" i="2"/>
  <c r="R14" i="2"/>
  <c r="I14" i="2"/>
  <c r="T13" i="2"/>
  <c r="R13" i="2"/>
  <c r="I13" i="2"/>
  <c r="T12" i="2"/>
  <c r="R12" i="2"/>
  <c r="T11" i="2"/>
  <c r="R11" i="2"/>
  <c r="I11" i="2"/>
  <c r="T10" i="2"/>
  <c r="R10" i="2"/>
  <c r="I10" i="2"/>
  <c r="T9" i="2"/>
  <c r="R9" i="2"/>
  <c r="I9" i="2"/>
  <c r="T8" i="2"/>
  <c r="R8" i="2"/>
  <c r="I8" i="2"/>
  <c r="T7" i="2"/>
  <c r="R7" i="2"/>
  <c r="T6" i="2"/>
  <c r="R6" i="2"/>
  <c r="I6" i="2"/>
  <c r="T5" i="2"/>
  <c r="R5" i="2"/>
  <c r="T4" i="2"/>
  <c r="R4" i="2"/>
  <c r="T3" i="2"/>
  <c r="R3" i="2"/>
  <c r="I3" i="2"/>
  <c r="T2" i="2"/>
  <c r="R2" i="2"/>
  <c r="I2" i="2"/>
  <c r="R15" i="2"/>
</calcChain>
</file>

<file path=xl/sharedStrings.xml><?xml version="1.0" encoding="utf-8"?>
<sst xmlns="http://schemas.openxmlformats.org/spreadsheetml/2006/main" count="1216" uniqueCount="579">
  <si>
    <t>First Name</t>
  </si>
  <si>
    <t>Last Name</t>
  </si>
  <si>
    <t>Email Address</t>
  </si>
  <si>
    <t>Prefix</t>
  </si>
  <si>
    <t>College Name</t>
  </si>
  <si>
    <t>Degree</t>
  </si>
  <si>
    <t>Field of Study</t>
  </si>
  <si>
    <t>Year of Graduation</t>
  </si>
  <si>
    <t>Year of Entry</t>
  </si>
  <si>
    <t>Employer Name</t>
  </si>
  <si>
    <t>Job Domain</t>
  </si>
  <si>
    <t>Job Title</t>
  </si>
  <si>
    <t>Date of birth</t>
  </si>
  <si>
    <t xml:space="preserve">Club1 </t>
  </si>
  <si>
    <t>CLub2</t>
  </si>
  <si>
    <t>Club3</t>
  </si>
  <si>
    <t>Club4</t>
  </si>
  <si>
    <t>Name Blank</t>
  </si>
  <si>
    <t>sadye.reynolds@beer.net</t>
  </si>
  <si>
    <t>Kendra</t>
  </si>
  <si>
    <t>Shea</t>
  </si>
  <si>
    <t>Mr</t>
  </si>
  <si>
    <t>College of Education</t>
  </si>
  <si>
    <t>BA</t>
  </si>
  <si>
    <t>CLASSROOM TEACHING</t>
  </si>
  <si>
    <t>Keene High School</t>
  </si>
  <si>
    <t>Education / High School</t>
  </si>
  <si>
    <t>7/28/1982</t>
  </si>
  <si>
    <t>Men's Basketball</t>
  </si>
  <si>
    <t>prudence24@gmail.com</t>
  </si>
  <si>
    <t>Zavier</t>
  </si>
  <si>
    <t>Cohen</t>
  </si>
  <si>
    <t>Captain</t>
  </si>
  <si>
    <t>College of Business Administration</t>
  </si>
  <si>
    <t>BBA</t>
  </si>
  <si>
    <t>FINANCE</t>
  </si>
  <si>
    <t>Special Education Teacher</t>
  </si>
  <si>
    <t>1/25/1982</t>
  </si>
  <si>
    <t>alfred.parker@gmail.com</t>
  </si>
  <si>
    <t>Jonah</t>
  </si>
  <si>
    <t>Meyers</t>
  </si>
  <si>
    <t>Lt Col</t>
  </si>
  <si>
    <t>COUNSELING</t>
  </si>
  <si>
    <t>Education</t>
  </si>
  <si>
    <t>Teacher</t>
  </si>
  <si>
    <t>12/2/1981</t>
  </si>
  <si>
    <t>Centenary Gent Mascot</t>
  </si>
  <si>
    <t>Men's Baseball</t>
  </si>
  <si>
    <t>maeve.jacobson@yahoo.com</t>
  </si>
  <si>
    <t>Alfredo</t>
  </si>
  <si>
    <t>Randall</t>
  </si>
  <si>
    <t>Dr</t>
  </si>
  <si>
    <t>College of Engineering</t>
  </si>
  <si>
    <t>PHD</t>
  </si>
  <si>
    <t>Environmental Science &amp; Engineering</t>
  </si>
  <si>
    <t>ABQ Help Partners LLC</t>
  </si>
  <si>
    <t>Dir. IT Applications</t>
  </si>
  <si>
    <t>Computers</t>
  </si>
  <si>
    <t>3/27/1900</t>
  </si>
  <si>
    <t>idell.labadie@hotmail.com</t>
  </si>
  <si>
    <t>April</t>
  </si>
  <si>
    <t>Merritt</t>
  </si>
  <si>
    <t>Mrs</t>
  </si>
  <si>
    <t>College of Health Sciences</t>
  </si>
  <si>
    <t>BS</t>
  </si>
  <si>
    <t>SPCH/HEARING/LANG DI</t>
  </si>
  <si>
    <t>Union Leader Corp.</t>
  </si>
  <si>
    <t>Staff Sports Writer</t>
  </si>
  <si>
    <t>Radio/ Television/ Newspaper</t>
  </si>
  <si>
    <t>7/24/1981</t>
  </si>
  <si>
    <t>everette52@glover.com</t>
  </si>
  <si>
    <t>Alex</t>
  </si>
  <si>
    <t>Montoya</t>
  </si>
  <si>
    <t>BUSINESS ADMINISTRATION</t>
  </si>
  <si>
    <t>The Revolution Group</t>
  </si>
  <si>
    <t>Technical Recruiter</t>
  </si>
  <si>
    <t>Communications</t>
  </si>
  <si>
    <t>12/13/1981</t>
  </si>
  <si>
    <t>Men's Soccer</t>
  </si>
  <si>
    <t>Men's Lacrosse</t>
  </si>
  <si>
    <t>gussie.carter@gerhold.org</t>
  </si>
  <si>
    <t>Sullivan</t>
  </si>
  <si>
    <t>Braun</t>
  </si>
  <si>
    <t>Senator</t>
  </si>
  <si>
    <t>Information systems</t>
  </si>
  <si>
    <t>Air Canada</t>
  </si>
  <si>
    <t>Air Transportation</t>
  </si>
  <si>
    <t>1/15/2091</t>
  </si>
  <si>
    <t>Women's Soccer</t>
  </si>
  <si>
    <t>arvel25@yahoo.com</t>
  </si>
  <si>
    <t>Ezequiel</t>
  </si>
  <si>
    <t>Bolton</t>
  </si>
  <si>
    <t>Aetna Life &amp; Casualty</t>
  </si>
  <si>
    <t>Ret. Ins.</t>
  </si>
  <si>
    <t>1/20/2092</t>
  </si>
  <si>
    <t>erwin92@yahoo.com</t>
  </si>
  <si>
    <t>Karlee</t>
  </si>
  <si>
    <t>Alexander</t>
  </si>
  <si>
    <t>Idexx Labs Inc.</t>
  </si>
  <si>
    <t>8/16/1982</t>
  </si>
  <si>
    <t>Women's Gymnastics</t>
  </si>
  <si>
    <t>Women's Swim Team</t>
  </si>
  <si>
    <t>wpouros@yahoo.com</t>
  </si>
  <si>
    <t>Rene</t>
  </si>
  <si>
    <t>Lozano</t>
  </si>
  <si>
    <t>BSED</t>
  </si>
  <si>
    <t>HEALTH &amp; PHYS EDUCATION</t>
  </si>
  <si>
    <t>President</t>
  </si>
  <si>
    <t>Retail</t>
  </si>
  <si>
    <t>5/25/1982</t>
  </si>
  <si>
    <t>raynor.kali@braun.net</t>
  </si>
  <si>
    <t>Mcclain</t>
  </si>
  <si>
    <t>PRE BUSINESS</t>
  </si>
  <si>
    <t>Acuity Imaging</t>
  </si>
  <si>
    <t>Principal Software Engr.</t>
  </si>
  <si>
    <t>9/3/1982</t>
  </si>
  <si>
    <t>Men's Golf</t>
  </si>
  <si>
    <t>damion.hand@kautzer.com</t>
  </si>
  <si>
    <t>Elliott</t>
  </si>
  <si>
    <t>Lambert</t>
  </si>
  <si>
    <t>MBA</t>
  </si>
  <si>
    <t>COMBINED MBA/MPA</t>
  </si>
  <si>
    <t>Guardian Life Insurance Company</t>
  </si>
  <si>
    <t>Manager, National Sales Desk</t>
  </si>
  <si>
    <t>6/15/1982</t>
  </si>
  <si>
    <t>humberto.jacobson@gmail.com</t>
  </si>
  <si>
    <t>Larissa</t>
  </si>
  <si>
    <t>Harrell</t>
  </si>
  <si>
    <t>Issacson &amp; Raymond PA</t>
  </si>
  <si>
    <t>Lawyer</t>
  </si>
  <si>
    <t>Legal</t>
  </si>
  <si>
    <t>8/19/1989</t>
  </si>
  <si>
    <t>Women's Tennis</t>
  </si>
  <si>
    <t>prince.jakubowski@hotmail.com</t>
  </si>
  <si>
    <t>Gauge</t>
  </si>
  <si>
    <t>Oliver</t>
  </si>
  <si>
    <t>Wells Fargo Advisors</t>
  </si>
  <si>
    <t>Retired Sr. VP/Investment Ofcr.</t>
  </si>
  <si>
    <t>Securities / Commodities</t>
  </si>
  <si>
    <t>12/19/1988</t>
  </si>
  <si>
    <t>awest@fay.com</t>
  </si>
  <si>
    <t>James</t>
  </si>
  <si>
    <t>Santiago</t>
  </si>
  <si>
    <t>State of Conneticut Department of Corrections</t>
  </si>
  <si>
    <t>Retired Criminal Psychologist</t>
  </si>
  <si>
    <t>Law Enforcement</t>
  </si>
  <si>
    <t>3/28/1989</t>
  </si>
  <si>
    <t>Cheerleader</t>
  </si>
  <si>
    <t>brown.krista@torp.com</t>
  </si>
  <si>
    <t>Savannah</t>
  </si>
  <si>
    <t>Collier</t>
  </si>
  <si>
    <t>Hammond Residential Real Estate, LLC</t>
  </si>
  <si>
    <t>Senior Sales Associate</t>
  </si>
  <si>
    <t>Real Estate</t>
  </si>
  <si>
    <t>1/17/1989</t>
  </si>
  <si>
    <t>serenity27@yahoo.com</t>
  </si>
  <si>
    <t>Braeden</t>
  </si>
  <si>
    <t>Nichols</t>
  </si>
  <si>
    <t>Ms</t>
  </si>
  <si>
    <t>Maine College of Health Professions</t>
  </si>
  <si>
    <t>Education / College</t>
  </si>
  <si>
    <t>9/7/1975</t>
  </si>
  <si>
    <t>Women's Riflery</t>
  </si>
  <si>
    <t>elyssa09@yahoo.com</t>
  </si>
  <si>
    <t>Katrina</t>
  </si>
  <si>
    <t>Blackwell</t>
  </si>
  <si>
    <t>Greater Lawrence Community Action</t>
  </si>
  <si>
    <t>Social Service Agencies</t>
  </si>
  <si>
    <t>9/7/1976</t>
  </si>
  <si>
    <t>lenore.boyer@hotmail.com</t>
  </si>
  <si>
    <t>Natasha</t>
  </si>
  <si>
    <t>Finley</t>
  </si>
  <si>
    <t>St. Mary's Credit Union</t>
  </si>
  <si>
    <t>Lending</t>
  </si>
  <si>
    <t>Finance/Banking/Credit</t>
  </si>
  <si>
    <t>9/7/1977</t>
  </si>
  <si>
    <t>ghettinger@yahoo.com</t>
  </si>
  <si>
    <t>Makena</t>
  </si>
  <si>
    <t>Rogers</t>
  </si>
  <si>
    <t>NA</t>
  </si>
  <si>
    <t>Vice President amd Project Manager</t>
  </si>
  <si>
    <t>Investment/Securities</t>
  </si>
  <si>
    <t>9/9/1983</t>
  </si>
  <si>
    <t>okreiger@yahoo.com</t>
  </si>
  <si>
    <t>Lucas</t>
  </si>
  <si>
    <t>Durham</t>
  </si>
  <si>
    <t>ECONOMICS</t>
  </si>
  <si>
    <t>9/7/1983</t>
  </si>
  <si>
    <t>aritchie@yahoo.com</t>
  </si>
  <si>
    <t>Josephine</t>
  </si>
  <si>
    <t>Downs</t>
  </si>
  <si>
    <t>OPERATIONS &amp; SUPPLY CHAIN MANAGEMENT</t>
  </si>
  <si>
    <t>Zymark Corp.</t>
  </si>
  <si>
    <t>Motorola Codex</t>
  </si>
  <si>
    <t>Corporate Business</t>
  </si>
  <si>
    <t>9/7/1982</t>
  </si>
  <si>
    <t>wehner.theresa@gmail.com</t>
  </si>
  <si>
    <t>Leonidas</t>
  </si>
  <si>
    <t>Sawyer</t>
  </si>
  <si>
    <t>Aetna Insurance</t>
  </si>
  <si>
    <t>gaylord.bettie@bernhard.com</t>
  </si>
  <si>
    <t>Donna</t>
  </si>
  <si>
    <t>Burch</t>
  </si>
  <si>
    <t>Madam</t>
  </si>
  <si>
    <t>MARKETING</t>
  </si>
  <si>
    <t>Keenan &amp; Associates</t>
  </si>
  <si>
    <t>Senior VP</t>
  </si>
  <si>
    <t>stuart.oberbrunner@gmail.com</t>
  </si>
  <si>
    <t>Danika</t>
  </si>
  <si>
    <t>Kim</t>
  </si>
  <si>
    <t>Retired, Case Manager</t>
  </si>
  <si>
    <t>9/5/1984</t>
  </si>
  <si>
    <t>ryan.clemens@walsh.com</t>
  </si>
  <si>
    <t>Easton</t>
  </si>
  <si>
    <t>Peters</t>
  </si>
  <si>
    <t>GENERAL BUSINESS</t>
  </si>
  <si>
    <t>Dir. of Info. Svcs. &amp; Tech.</t>
  </si>
  <si>
    <t>9/6/1984</t>
  </si>
  <si>
    <t>onie41</t>
  </si>
  <si>
    <t>Kelsey</t>
  </si>
  <si>
    <t>Davis</t>
  </si>
  <si>
    <t>Senior Vice President - Investments</t>
  </si>
  <si>
    <t>9/5/1986</t>
  </si>
  <si>
    <t>carlo.koch@brown.com</t>
  </si>
  <si>
    <t>Rolando</t>
  </si>
  <si>
    <t>Mccann</t>
  </si>
  <si>
    <t>3M Healthcare</t>
  </si>
  <si>
    <t>Wound Care Specialist Supervisor</t>
  </si>
  <si>
    <t>Healthcare</t>
  </si>
  <si>
    <t>09-09-2098</t>
  </si>
  <si>
    <t>tthiel@gmail.com</t>
  </si>
  <si>
    <t>Ignacio</t>
  </si>
  <si>
    <t>Stevens</t>
  </si>
  <si>
    <t>CER</t>
  </si>
  <si>
    <t>ACCOUNTING</t>
  </si>
  <si>
    <t>Addison Gilbert Hospital</t>
  </si>
  <si>
    <t>11/22/1985</t>
  </si>
  <si>
    <t>ashtyn.lowe@gmail.com</t>
  </si>
  <si>
    <t>Leilani</t>
  </si>
  <si>
    <t>Foley</t>
  </si>
  <si>
    <t>York Risk Services</t>
  </si>
  <si>
    <t>Claims Adjustor</t>
  </si>
  <si>
    <t>Insurance</t>
  </si>
  <si>
    <t>mratke@zboncak.com</t>
  </si>
  <si>
    <t>Kayleigh</t>
  </si>
  <si>
    <t>Norman</t>
  </si>
  <si>
    <t>Revd</t>
  </si>
  <si>
    <t>TASC, Inc.</t>
  </si>
  <si>
    <t>Information Technology</t>
  </si>
  <si>
    <t>9/7/1985</t>
  </si>
  <si>
    <t>ines.blick@hotmail.com</t>
  </si>
  <si>
    <t>Amy</t>
  </si>
  <si>
    <t>Marquez</t>
  </si>
  <si>
    <t>Director</t>
  </si>
  <si>
    <t>9/5/1985</t>
  </si>
  <si>
    <t>philip.powlowski@gmail.com</t>
  </si>
  <si>
    <t>Ellen</t>
  </si>
  <si>
    <t>Hale</t>
  </si>
  <si>
    <t>HealthSouth New England Rehabilitation Hospital</t>
  </si>
  <si>
    <t>9/5/1988</t>
  </si>
  <si>
    <t>bmedhurst@hotmail.com</t>
  </si>
  <si>
    <t>Dalton</t>
  </si>
  <si>
    <t>Arias</t>
  </si>
  <si>
    <t>Acorn Animal Hospital</t>
  </si>
  <si>
    <t>6/27/1990</t>
  </si>
  <si>
    <t>stokes.hillard@baumbach.com</t>
  </si>
  <si>
    <t>Koen</t>
  </si>
  <si>
    <t>Mullen</t>
  </si>
  <si>
    <t>Membership Ofcr./Retired Asst. Supt. of Schs.</t>
  </si>
  <si>
    <t>10/8/1990</t>
  </si>
  <si>
    <t>upagac@sporer.info</t>
  </si>
  <si>
    <t>Casey</t>
  </si>
  <si>
    <t>Perez</t>
  </si>
  <si>
    <t>NCR Corp.</t>
  </si>
  <si>
    <t>IRA Coord./Analyst</t>
  </si>
  <si>
    <t>afisher@haag.com</t>
  </si>
  <si>
    <t>Williams</t>
  </si>
  <si>
    <t>N/A</t>
  </si>
  <si>
    <t>System Administrator</t>
  </si>
  <si>
    <t>parker.howell@jast.info</t>
  </si>
  <si>
    <t>Lexi</t>
  </si>
  <si>
    <t>Mckay</t>
  </si>
  <si>
    <t>Stoughton Steel</t>
  </si>
  <si>
    <t>Plant Mgr.</t>
  </si>
  <si>
    <t>Manufacturing / Misc</t>
  </si>
  <si>
    <t>9/7/1987</t>
  </si>
  <si>
    <t>mhackett@yahoo.com</t>
  </si>
  <si>
    <t>Desmond</t>
  </si>
  <si>
    <t>Roberts</t>
  </si>
  <si>
    <t>John J. Woodcock, III</t>
  </si>
  <si>
    <t>9/5/1987</t>
  </si>
  <si>
    <t>vbrekke@goyette.com</t>
  </si>
  <si>
    <t>Mackenzie</t>
  </si>
  <si>
    <t>Whitehead</t>
  </si>
  <si>
    <t>Syracuse Rsch. Corp.</t>
  </si>
  <si>
    <t>Software Developer</t>
  </si>
  <si>
    <t>rkovacek@gmail.com</t>
  </si>
  <si>
    <t>Kael</t>
  </si>
  <si>
    <t>Levy</t>
  </si>
  <si>
    <t>Clinical Nurse Case Manager</t>
  </si>
  <si>
    <t>9/6/1987</t>
  </si>
  <si>
    <t>verna13@yahoo.com</t>
  </si>
  <si>
    <t>Christine</t>
  </si>
  <si>
    <t>Fernandez</t>
  </si>
  <si>
    <t>ACE Insurance Company, Ltd.</t>
  </si>
  <si>
    <t>Country President &amp; General Director</t>
  </si>
  <si>
    <t>semmerich@wuckert.info</t>
  </si>
  <si>
    <t>Jayden</t>
  </si>
  <si>
    <t>Tran</t>
  </si>
  <si>
    <t>Aegis Group at Morgan Stanley</t>
  </si>
  <si>
    <t>9/6/1988</t>
  </si>
  <si>
    <t>elwyn.johnson@quigley.com</t>
  </si>
  <si>
    <t>Olive</t>
  </si>
  <si>
    <t>Mccarty</t>
  </si>
  <si>
    <t>Vernon Police Dept.</t>
  </si>
  <si>
    <t>Police Ofcr.</t>
  </si>
  <si>
    <t>Government/Local</t>
  </si>
  <si>
    <t>shaina.boehm@muller.com</t>
  </si>
  <si>
    <t>Efrain</t>
  </si>
  <si>
    <t>Bowen</t>
  </si>
  <si>
    <t>Grainger Industrial Supply</t>
  </si>
  <si>
    <t>Branch Manager</t>
  </si>
  <si>
    <t>9/9/1992</t>
  </si>
  <si>
    <t>xconnelly@gmail.com</t>
  </si>
  <si>
    <t>Kristen</t>
  </si>
  <si>
    <t>Adkins</t>
  </si>
  <si>
    <t>na</t>
  </si>
  <si>
    <t>Attorney</t>
  </si>
  <si>
    <t>9/7/1992</t>
  </si>
  <si>
    <t>jacobs.jamil@yahoo.com</t>
  </si>
  <si>
    <t>Antony</t>
  </si>
  <si>
    <t>Riggs</t>
  </si>
  <si>
    <t>ABC Inc.</t>
  </si>
  <si>
    <t>Account Executive</t>
  </si>
  <si>
    <t>6/22/1993</t>
  </si>
  <si>
    <t>jimmie37@mueller.biz</t>
  </si>
  <si>
    <t>Asa</t>
  </si>
  <si>
    <t>Hartman</t>
  </si>
  <si>
    <t>King Kullen Grocery Co.</t>
  </si>
  <si>
    <t>Mgmt.</t>
  </si>
  <si>
    <t>xrosenbaum@gmail.com</t>
  </si>
  <si>
    <t>Alexia</t>
  </si>
  <si>
    <t>Gomez</t>
  </si>
  <si>
    <t>Ace Tool &amp; Mfg. Company, Inc.</t>
  </si>
  <si>
    <t>VP</t>
  </si>
  <si>
    <t>lorenzo94@daugherty.com</t>
  </si>
  <si>
    <t>Aleah</t>
  </si>
  <si>
    <t>Ruiz</t>
  </si>
  <si>
    <t>Air Force Institute of Pathology</t>
  </si>
  <si>
    <t>candida.damore@walker.com</t>
  </si>
  <si>
    <t>Rowan</t>
  </si>
  <si>
    <t>Goodman</t>
  </si>
  <si>
    <t>VNA Manchester</t>
  </si>
  <si>
    <t>Nurse</t>
  </si>
  <si>
    <t>kub.kevin@yahoo.com</t>
  </si>
  <si>
    <t>Davin</t>
  </si>
  <si>
    <t>Barker</t>
  </si>
  <si>
    <t>George Washington Univ. Hosp.</t>
  </si>
  <si>
    <t>RN</t>
  </si>
  <si>
    <t>johnathon46@yundt.com</t>
  </si>
  <si>
    <t>Brooklyn</t>
  </si>
  <si>
    <t>Conway</t>
  </si>
  <si>
    <t>AAA Association</t>
  </si>
  <si>
    <t>Sales Rep.</t>
  </si>
  <si>
    <t>Travel Recreational</t>
  </si>
  <si>
    <t>thelma62@koelpin</t>
  </si>
  <si>
    <t>Keyla</t>
  </si>
  <si>
    <t>Ewing</t>
  </si>
  <si>
    <t>11-11-9999</t>
  </si>
  <si>
    <t>bogan.carolyne@haag.info</t>
  </si>
  <si>
    <t>Adrienne</t>
  </si>
  <si>
    <t>Conner</t>
  </si>
  <si>
    <t>MA</t>
  </si>
  <si>
    <t>Adams Hospital</t>
  </si>
  <si>
    <t>domenick05@miller.com</t>
  </si>
  <si>
    <t>Craig</t>
  </si>
  <si>
    <t>Park</t>
  </si>
  <si>
    <t>AfterMarket Consultants, Inc.</t>
  </si>
  <si>
    <t>shakira49@hotmail.com</t>
  </si>
  <si>
    <t>Rex</t>
  </si>
  <si>
    <t>Archer</t>
  </si>
  <si>
    <t>Holy Family School</t>
  </si>
  <si>
    <t>16-03-1989</t>
  </si>
  <si>
    <t>richmond.williamson@romaguera.net</t>
  </si>
  <si>
    <t>Leah</t>
  </si>
  <si>
    <t>Bernard</t>
  </si>
  <si>
    <t>Adler, Cohen, Harvey, Wakeman &amp; Guekguezion, LLP</t>
  </si>
  <si>
    <t>armando73@gmail.com</t>
  </si>
  <si>
    <t>Harper</t>
  </si>
  <si>
    <t>Tapia</t>
  </si>
  <si>
    <t>KINESIOLOGY</t>
  </si>
  <si>
    <t>Customer Support</t>
  </si>
  <si>
    <t>tbotsford@mills.com</t>
  </si>
  <si>
    <t>Ethan</t>
  </si>
  <si>
    <t>Wood</t>
  </si>
  <si>
    <t>Adecco</t>
  </si>
  <si>
    <t>Home Maker</t>
  </si>
  <si>
    <t>skyla87@hotmail.com</t>
  </si>
  <si>
    <t>Rachel</t>
  </si>
  <si>
    <t>Frederick</t>
  </si>
  <si>
    <t>19-12-1998</t>
  </si>
  <si>
    <t>ikohler@yahoo.com</t>
  </si>
  <si>
    <t>Nehemiah</t>
  </si>
  <si>
    <t>Delacruz</t>
  </si>
  <si>
    <t>The Bowdoin Group</t>
  </si>
  <si>
    <t>Senior Consultant</t>
  </si>
  <si>
    <t>Software</t>
  </si>
  <si>
    <t>danika.mertz@yahoo.com</t>
  </si>
  <si>
    <t>Parker</t>
  </si>
  <si>
    <t>Rivas</t>
  </si>
  <si>
    <t>Harvard Medical School-Department of Cell Biology</t>
  </si>
  <si>
    <t>Postdoctoral Fellow</t>
  </si>
  <si>
    <t>Science</t>
  </si>
  <si>
    <t>hegmann.rhett@yahoo.com</t>
  </si>
  <si>
    <t>Brady</t>
  </si>
  <si>
    <t>Banks</t>
  </si>
  <si>
    <t>Abington Junior High School</t>
  </si>
  <si>
    <t>Paraprofessional</t>
  </si>
  <si>
    <t>ztillman@erdman.net</t>
  </si>
  <si>
    <t>Andres</t>
  </si>
  <si>
    <t>Ritter</t>
  </si>
  <si>
    <t>The Davis Company</t>
  </si>
  <si>
    <t>Property Accountant</t>
  </si>
  <si>
    <t>josianne38@heidenreich.com</t>
  </si>
  <si>
    <t>Declan</t>
  </si>
  <si>
    <t>Ramos</t>
  </si>
  <si>
    <t>Grafton Public Schools</t>
  </si>
  <si>
    <t>7th grade Social Studies Teacher</t>
  </si>
  <si>
    <t>Education / Junior High</t>
  </si>
  <si>
    <t>trippin@boyle.org</t>
  </si>
  <si>
    <t>Cheyenne</t>
  </si>
  <si>
    <t>George</t>
  </si>
  <si>
    <t>Germaine Lawrence</t>
  </si>
  <si>
    <t>Counseling</t>
  </si>
  <si>
    <t>stokes.matilda@yahoo.com</t>
  </si>
  <si>
    <t>Mollie</t>
  </si>
  <si>
    <t>Myers</t>
  </si>
  <si>
    <t>eliezer.kling@@hermann.info</t>
  </si>
  <si>
    <t>Lillie</t>
  </si>
  <si>
    <t>Paymentech Inc.</t>
  </si>
  <si>
    <t>Acct.</t>
  </si>
  <si>
    <t>flo75@yahoo.com</t>
  </si>
  <si>
    <t>Adonis</t>
  </si>
  <si>
    <t>Sosa</t>
  </si>
  <si>
    <t>Cape Cod Hospital</t>
  </si>
  <si>
    <t>Director/Critical Pathways/Caremaps</t>
  </si>
  <si>
    <t>rickey.predovic@weimann.com</t>
  </si>
  <si>
    <t>Azaria</t>
  </si>
  <si>
    <t>Andrade</t>
  </si>
  <si>
    <t>Down East Autobody</t>
  </si>
  <si>
    <t>Office Manager</t>
  </si>
  <si>
    <t>Automotive</t>
  </si>
  <si>
    <t>April-1988</t>
  </si>
  <si>
    <t>kimberly22@gmail.com</t>
  </si>
  <si>
    <t>Reagan</t>
  </si>
  <si>
    <t>Ellis</t>
  </si>
  <si>
    <t>Keene HS</t>
  </si>
  <si>
    <t>Math Tchr.</t>
  </si>
  <si>
    <t>acrona@fahey</t>
  </si>
  <si>
    <t>Amelie</t>
  </si>
  <si>
    <t>Hooper</t>
  </si>
  <si>
    <t>Meridian Capital Markets</t>
  </si>
  <si>
    <t>Finacial Services</t>
  </si>
  <si>
    <t>cpurdy@kessler.com</t>
  </si>
  <si>
    <t>Hallie</t>
  </si>
  <si>
    <t>Ramirez</t>
  </si>
  <si>
    <t>Rockland Trust Company</t>
  </si>
  <si>
    <t>Senior VP/Regional Manager, Corporate Banking</t>
  </si>
  <si>
    <t>vfisher</t>
  </si>
  <si>
    <t>Cory</t>
  </si>
  <si>
    <t>Becker</t>
  </si>
  <si>
    <t>Massachusetts Maritime Academy</t>
  </si>
  <si>
    <t>Government/State</t>
  </si>
  <si>
    <t>2000</t>
  </si>
  <si>
    <t>omari.mccullough@koss.com</t>
  </si>
  <si>
    <t>Stewart</t>
  </si>
  <si>
    <t>The Hartford Financial Svcs. Grp.</t>
  </si>
  <si>
    <t>Mgr., Assumed Reinsurance Claims</t>
  </si>
  <si>
    <t>ycruickshank@hartmann.net</t>
  </si>
  <si>
    <t>Wang</t>
  </si>
  <si>
    <t>General</t>
  </si>
  <si>
    <t>Sun Coast Inc.</t>
  </si>
  <si>
    <t>Men's Cross Country</t>
  </si>
  <si>
    <t>destini50@beier.com</t>
  </si>
  <si>
    <t>Ashlynn</t>
  </si>
  <si>
    <t>Managed Healthcare Ltd.</t>
  </si>
  <si>
    <t>Retired, President/ CEO</t>
  </si>
  <si>
    <t>nigel28@yahoo.com</t>
  </si>
  <si>
    <t>Sarah</t>
  </si>
  <si>
    <t>Mcgrath</t>
  </si>
  <si>
    <t>ora.reichel@gmail.com</t>
  </si>
  <si>
    <t>Sheppard</t>
  </si>
  <si>
    <t>Convexity Capital Management, LP</t>
  </si>
  <si>
    <t>Director of Client Services</t>
  </si>
  <si>
    <t>vkling@upton.com</t>
  </si>
  <si>
    <t>Alisha</t>
  </si>
  <si>
    <t>Ohaus Corp.</t>
  </si>
  <si>
    <t>tiffany.ledner@goyette.com</t>
  </si>
  <si>
    <t>Cornelius</t>
  </si>
  <si>
    <t>Dixon</t>
  </si>
  <si>
    <t>ulangworth.com</t>
  </si>
  <si>
    <t>Maeve</t>
  </si>
  <si>
    <t>Chaney</t>
  </si>
  <si>
    <t>Hogan Eye Associates</t>
  </si>
  <si>
    <t>2003</t>
  </si>
  <si>
    <t>glenda.turner@tromp.biz</t>
  </si>
  <si>
    <t>Josh</t>
  </si>
  <si>
    <t>Shaw</t>
  </si>
  <si>
    <t>cruz95@gmail.com</t>
  </si>
  <si>
    <t>Blaze</t>
  </si>
  <si>
    <t>Hunter</t>
  </si>
  <si>
    <t>Boch Honda</t>
  </si>
  <si>
    <t>Sales Mgr.</t>
  </si>
  <si>
    <t>cwisoky@hotmail.com</t>
  </si>
  <si>
    <t>Kian</t>
  </si>
  <si>
    <t>Weber</t>
  </si>
  <si>
    <t>Charters Ins.</t>
  </si>
  <si>
    <t>Asst. Chief Counsel</t>
  </si>
  <si>
    <t>bveum@schamberger.info</t>
  </si>
  <si>
    <t>Henderson</t>
  </si>
  <si>
    <t>Natl. Sales Mgr.</t>
  </si>
  <si>
    <t>Industry Unknown</t>
  </si>
  <si>
    <t>brenden35@gmail.com</t>
  </si>
  <si>
    <t>Dwayne</t>
  </si>
  <si>
    <t>Ford</t>
  </si>
  <si>
    <t>QA Testing</t>
  </si>
  <si>
    <t>www.jones.com</t>
  </si>
  <si>
    <t>Larry</t>
  </si>
  <si>
    <t>Jeff Forsythe@Success Real Estate</t>
  </si>
  <si>
    <t>Real Estate Consultant</t>
  </si>
  <si>
    <t>1978</t>
  </si>
  <si>
    <t>ida46@hotmail.com</t>
  </si>
  <si>
    <t>Cameron</t>
  </si>
  <si>
    <t>Johns</t>
  </si>
  <si>
    <t>ACE Tool &amp; Mfg.</t>
  </si>
  <si>
    <t>President, retired</t>
  </si>
  <si>
    <t>Manufacturing/ Rubber/Plastics</t>
  </si>
  <si>
    <t>garmstrong@gmail.com</t>
  </si>
  <si>
    <t>Heidy</t>
  </si>
  <si>
    <t>Hammond Residential Real Estate</t>
  </si>
  <si>
    <t>Sales Associate/Rental Specialist</t>
  </si>
  <si>
    <t>filomena03@okeefe.org</t>
  </si>
  <si>
    <t>Gamble</t>
  </si>
  <si>
    <t>N H Symphony</t>
  </si>
  <si>
    <t>Musical</t>
  </si>
  <si>
    <t>kuhlman.maude@gleichner.com</t>
  </si>
  <si>
    <t>Tomas</t>
  </si>
  <si>
    <t>Fuentes</t>
  </si>
  <si>
    <t>Light of The World</t>
  </si>
  <si>
    <t>Clergy</t>
  </si>
  <si>
    <t>Religious</t>
  </si>
  <si>
    <t>schuppe.angela@leuschke.com</t>
  </si>
  <si>
    <t>Nolan</t>
  </si>
  <si>
    <t>Bryan</t>
  </si>
  <si>
    <t>Frontier Communications</t>
  </si>
  <si>
    <t>Representative</t>
  </si>
  <si>
    <t>maxine15@gmail.com</t>
  </si>
  <si>
    <t>Tiana</t>
  </si>
  <si>
    <t>Morrison</t>
  </si>
  <si>
    <t>Alexis</t>
  </si>
  <si>
    <t>The Honorable</t>
  </si>
  <si>
    <t>American Express Healthcare Solutions Group</t>
  </si>
  <si>
    <t>Director, Business Development</t>
  </si>
  <si>
    <t>Delgado</t>
  </si>
  <si>
    <t>Creative/Project Management</t>
  </si>
  <si>
    <t>Advertising/ P.R./ Marketing</t>
  </si>
  <si>
    <t>Dean</t>
  </si>
  <si>
    <t>Kent</t>
  </si>
  <si>
    <t>Project Engineer</t>
  </si>
  <si>
    <t>Quinton</t>
  </si>
  <si>
    <t>Stanley</t>
  </si>
  <si>
    <t>Guillermo</t>
  </si>
  <si>
    <t>Ray</t>
  </si>
  <si>
    <t>Registered Nurse</t>
  </si>
  <si>
    <t>Sports Club</t>
  </si>
  <si>
    <t>Men's Tennis</t>
  </si>
  <si>
    <t>EDUCATION</t>
  </si>
  <si>
    <t>MECHANICAL ENGINEERING</t>
  </si>
  <si>
    <t>SPEECH LANGUAGE PATHOLOGY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</si>
</sst>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1"/>
      <color rgb="FF000000"/>
      <name val="Calibri"/>
    </font>
    <font>
      <sz val="12"/>
      <color theme="1"/>
      <name val="Arial"/>
    </font>
    <font>
      <sz val="12"/>
      <color rgb="FF000000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49" fontId="1" fillId="0" borderId="0" xfId="0" applyNumberFormat="1" applyFont="1"/>
    <xf numFmtId="17" fontId="1" fillId="0" borderId="0" xfId="0" applyNumberFormat="1" applyFont="1"/>
    <xf numFmtId="14" fontId="3" fillId="0" borderId="2" xfId="0" applyNumberFormat="1" applyFont="1" applyBorder="1" applyAlignment="1">
      <alignment horizontal="right" vertical="center" wrapText="1"/>
    </xf>
    <xf numFmtId="49" fontId="3" fillId="0" borderId="2" xfId="0" applyNumberFormat="1" applyFont="1" applyBorder="1" applyAlignment="1">
      <alignment horizontal="right" vertical="center" wrapText="1"/>
    </xf>
    <xf numFmtId="0" fontId="5" fillId="0" borderId="0" xfId="0" applyFont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/>
  </sheetViews>
  <sheetFormatPr defaultColWidth="11.25" defaultRowHeight="15" customHeight="1" x14ac:dyDescent="0.25"/>
  <cols>
    <col min="1" max="1" width="12" customWidth="1"/>
    <col min="2" max="2" width="10.125" customWidth="1"/>
    <col min="3" max="3" width="46.875" customWidth="1"/>
    <col min="4" max="4" width="5.875" customWidth="1"/>
    <col min="5" max="5" width="28.375" customWidth="1"/>
    <col min="6" max="6" width="33.375" customWidth="1"/>
    <col min="7" max="7" width="21.625" customWidth="1"/>
    <col min="8" max="8" width="23.375" customWidth="1"/>
    <col min="9" max="9" width="12.375" customWidth="1"/>
    <col min="10" max="10" width="14.375" customWidth="1"/>
    <col min="11" max="11" width="8" customWidth="1"/>
    <col min="12" max="12" width="10.625" customWidth="1"/>
    <col min="13" max="13" width="35" customWidth="1"/>
    <col min="14" max="14" width="21.875" customWidth="1"/>
    <col min="15" max="15" width="9.625" customWidth="1"/>
    <col min="16" max="16" width="10.625" customWidth="1"/>
    <col min="17" max="20" width="11" customWidth="1"/>
    <col min="21" max="21" width="15.375" customWidth="1"/>
    <col min="22" max="26" width="11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2">
        <v>1</v>
      </c>
      <c r="V1" s="1" t="s">
        <v>18</v>
      </c>
    </row>
    <row r="2" spans="1:22" ht="15.75" customHeight="1" x14ac:dyDescent="0.25">
      <c r="A2" s="1" t="s">
        <v>19</v>
      </c>
      <c r="B2" s="1" t="s">
        <v>20</v>
      </c>
      <c r="C2" s="1" t="s">
        <v>18</v>
      </c>
      <c r="D2" s="1" t="s">
        <v>21</v>
      </c>
      <c r="E2" s="3" t="s">
        <v>22</v>
      </c>
      <c r="F2" s="3" t="s">
        <v>23</v>
      </c>
      <c r="G2" s="3" t="s">
        <v>24</v>
      </c>
      <c r="H2" s="1">
        <v>1994</v>
      </c>
      <c r="I2" s="1">
        <f t="shared" ref="I2:I3" si="0">H2-4</f>
        <v>1990</v>
      </c>
      <c r="J2" s="1" t="s">
        <v>25</v>
      </c>
      <c r="L2" s="1" t="s">
        <v>26</v>
      </c>
      <c r="M2" s="1" t="s">
        <v>27</v>
      </c>
      <c r="N2" s="1" t="s">
        <v>28</v>
      </c>
      <c r="O2" s="1" t="s">
        <v>28</v>
      </c>
      <c r="R2" s="2" t="str">
        <f t="shared" ref="R2:R13" si="1">IF(OR(A2="",B2=""),"Y","N")</f>
        <v>N</v>
      </c>
      <c r="T2" s="2">
        <f>IFERROR(MATCH("*@*.*",Data!C2,0),0)</f>
        <v>1</v>
      </c>
      <c r="U2" s="2">
        <v>2</v>
      </c>
      <c r="V2" s="1" t="s">
        <v>29</v>
      </c>
    </row>
    <row r="3" spans="1:22" ht="15.75" customHeight="1" x14ac:dyDescent="0.25">
      <c r="A3" s="1" t="s">
        <v>30</v>
      </c>
      <c r="B3" s="1" t="s">
        <v>31</v>
      </c>
      <c r="C3" s="1" t="s">
        <v>29</v>
      </c>
      <c r="D3" s="1" t="s">
        <v>32</v>
      </c>
      <c r="E3" s="3" t="s">
        <v>33</v>
      </c>
      <c r="F3" s="3" t="s">
        <v>34</v>
      </c>
      <c r="G3" s="3" t="s">
        <v>35</v>
      </c>
      <c r="H3" s="1">
        <v>1995</v>
      </c>
      <c r="I3" s="1">
        <f t="shared" si="0"/>
        <v>1991</v>
      </c>
      <c r="J3" s="1" t="s">
        <v>25</v>
      </c>
      <c r="K3" s="1" t="s">
        <v>36</v>
      </c>
      <c r="L3" s="1" t="s">
        <v>26</v>
      </c>
      <c r="M3" s="1" t="s">
        <v>37</v>
      </c>
      <c r="R3" s="2" t="str">
        <f t="shared" si="1"/>
        <v>N</v>
      </c>
      <c r="T3" s="2">
        <f>IFERROR(MATCH("*@*.*",Data!C3,0),0)</f>
        <v>1</v>
      </c>
      <c r="U3" s="2">
        <v>3</v>
      </c>
      <c r="V3" s="1" t="s">
        <v>38</v>
      </c>
    </row>
    <row r="4" spans="1:22" ht="15.75" customHeight="1" x14ac:dyDescent="0.25">
      <c r="A4" s="1" t="s">
        <v>39</v>
      </c>
      <c r="B4" s="1" t="s">
        <v>40</v>
      </c>
      <c r="C4" s="1" t="s">
        <v>38</v>
      </c>
      <c r="D4" s="1" t="s">
        <v>41</v>
      </c>
      <c r="E4" s="3" t="s">
        <v>22</v>
      </c>
      <c r="F4" s="3" t="s">
        <v>23</v>
      </c>
      <c r="G4" s="3" t="s">
        <v>42</v>
      </c>
      <c r="H4" s="1">
        <v>1999</v>
      </c>
      <c r="I4" s="1">
        <v>1095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R4" s="2" t="str">
        <f t="shared" si="1"/>
        <v>N</v>
      </c>
      <c r="T4" s="2">
        <f>IFERROR(MATCH("*@*.*",Data!C4,0),0)</f>
        <v>1</v>
      </c>
      <c r="U4" s="2">
        <v>4</v>
      </c>
      <c r="V4" s="1" t="s">
        <v>48</v>
      </c>
    </row>
    <row r="5" spans="1:22" ht="15.75" customHeight="1" x14ac:dyDescent="0.25">
      <c r="A5" s="1" t="s">
        <v>49</v>
      </c>
      <c r="B5" s="1" t="s">
        <v>50</v>
      </c>
      <c r="C5" s="1" t="s">
        <v>48</v>
      </c>
      <c r="D5" s="1" t="s">
        <v>51</v>
      </c>
      <c r="E5" s="3" t="s">
        <v>52</v>
      </c>
      <c r="F5" s="3" t="s">
        <v>53</v>
      </c>
      <c r="G5" s="3" t="s">
        <v>54</v>
      </c>
      <c r="H5" s="1">
        <v>1999</v>
      </c>
      <c r="I5" s="1">
        <v>1095</v>
      </c>
      <c r="J5" s="1" t="s">
        <v>55</v>
      </c>
      <c r="K5" s="1" t="s">
        <v>56</v>
      </c>
      <c r="L5" s="1" t="s">
        <v>57</v>
      </c>
      <c r="M5" s="1" t="s">
        <v>58</v>
      </c>
      <c r="R5" s="2" t="str">
        <f t="shared" si="1"/>
        <v>N</v>
      </c>
      <c r="T5" s="2">
        <f>IFERROR(MATCH("*@*.*",Data!C5,0),0)</f>
        <v>1</v>
      </c>
      <c r="U5" s="2">
        <v>5</v>
      </c>
      <c r="V5" s="1" t="s">
        <v>59</v>
      </c>
    </row>
    <row r="6" spans="1:22" ht="15.75" customHeight="1" x14ac:dyDescent="0.25">
      <c r="A6" s="1" t="s">
        <v>60</v>
      </c>
      <c r="B6" s="1" t="s">
        <v>61</v>
      </c>
      <c r="C6" s="1" t="s">
        <v>59</v>
      </c>
      <c r="D6" s="1" t="s">
        <v>62</v>
      </c>
      <c r="E6" s="3" t="s">
        <v>63</v>
      </c>
      <c r="F6" s="3" t="s">
        <v>64</v>
      </c>
      <c r="G6" s="3" t="s">
        <v>65</v>
      </c>
      <c r="H6" s="1">
        <v>2000</v>
      </c>
      <c r="I6" s="1">
        <f>H6-4</f>
        <v>1996</v>
      </c>
      <c r="J6" s="1" t="s">
        <v>66</v>
      </c>
      <c r="K6" s="1" t="s">
        <v>67</v>
      </c>
      <c r="L6" s="1" t="s">
        <v>68</v>
      </c>
      <c r="M6" s="1" t="s">
        <v>69</v>
      </c>
      <c r="R6" s="2" t="str">
        <f t="shared" si="1"/>
        <v>N</v>
      </c>
      <c r="T6" s="2">
        <f>IFERROR(MATCH("*@*.*",Data!C6,0),0)</f>
        <v>1</v>
      </c>
      <c r="U6" s="2">
        <v>6</v>
      </c>
      <c r="V6" s="1" t="s">
        <v>70</v>
      </c>
    </row>
    <row r="7" spans="1:22" ht="15.75" customHeight="1" x14ac:dyDescent="0.25">
      <c r="A7" s="1" t="s">
        <v>71</v>
      </c>
      <c r="B7" s="1" t="s">
        <v>72</v>
      </c>
      <c r="C7" s="1" t="s">
        <v>70</v>
      </c>
      <c r="D7" s="1" t="s">
        <v>62</v>
      </c>
      <c r="E7" s="3" t="s">
        <v>33</v>
      </c>
      <c r="F7" s="3" t="s">
        <v>23</v>
      </c>
      <c r="G7" s="3" t="s">
        <v>73</v>
      </c>
      <c r="H7" s="1">
        <v>2006</v>
      </c>
      <c r="I7" s="1">
        <v>1002</v>
      </c>
      <c r="J7" s="1" t="s">
        <v>74</v>
      </c>
      <c r="K7" s="1" t="s">
        <v>75</v>
      </c>
      <c r="L7" s="1" t="s">
        <v>76</v>
      </c>
      <c r="M7" s="1" t="s">
        <v>77</v>
      </c>
      <c r="N7" s="1" t="s">
        <v>78</v>
      </c>
      <c r="O7" s="1" t="s">
        <v>79</v>
      </c>
      <c r="R7" s="2" t="str">
        <f t="shared" si="1"/>
        <v>N</v>
      </c>
      <c r="T7" s="2">
        <f>IFERROR(MATCH("*@*.*",Data!C7,0),0)</f>
        <v>1</v>
      </c>
      <c r="U7" s="2">
        <v>7</v>
      </c>
      <c r="V7" s="1" t="s">
        <v>80</v>
      </c>
    </row>
    <row r="8" spans="1:22" ht="15.75" customHeight="1" x14ac:dyDescent="0.25">
      <c r="A8" s="1" t="s">
        <v>81</v>
      </c>
      <c r="B8" s="1" t="s">
        <v>82</v>
      </c>
      <c r="C8" s="1" t="s">
        <v>80</v>
      </c>
      <c r="D8" s="1" t="s">
        <v>83</v>
      </c>
      <c r="E8" s="3" t="s">
        <v>33</v>
      </c>
      <c r="F8" s="3" t="s">
        <v>34</v>
      </c>
      <c r="G8" s="3" t="s">
        <v>84</v>
      </c>
      <c r="H8" s="1">
        <v>2008</v>
      </c>
      <c r="I8" s="1">
        <f t="shared" ref="I8:I11" si="2">H8-4</f>
        <v>2004</v>
      </c>
      <c r="J8" s="1" t="s">
        <v>85</v>
      </c>
      <c r="L8" s="1" t="s">
        <v>86</v>
      </c>
      <c r="M8" s="1" t="s">
        <v>87</v>
      </c>
      <c r="N8" s="1" t="s">
        <v>88</v>
      </c>
      <c r="R8" s="2" t="str">
        <f t="shared" si="1"/>
        <v>N</v>
      </c>
      <c r="T8" s="2">
        <f>IFERROR(MATCH("*@*.*",Data!C8,0),0)</f>
        <v>1</v>
      </c>
      <c r="U8" s="2">
        <v>8</v>
      </c>
      <c r="V8" s="1" t="s">
        <v>89</v>
      </c>
    </row>
    <row r="9" spans="1:22" ht="15.75" customHeight="1" x14ac:dyDescent="0.25">
      <c r="A9" s="1" t="s">
        <v>90</v>
      </c>
      <c r="B9" s="1" t="s">
        <v>91</v>
      </c>
      <c r="C9" s="1" t="s">
        <v>89</v>
      </c>
      <c r="D9" s="1" t="s">
        <v>51</v>
      </c>
      <c r="E9" s="3" t="s">
        <v>33</v>
      </c>
      <c r="F9" s="3" t="s">
        <v>34</v>
      </c>
      <c r="G9" s="3" t="s">
        <v>35</v>
      </c>
      <c r="H9" s="1">
        <v>2001</v>
      </c>
      <c r="I9" s="1">
        <f t="shared" si="2"/>
        <v>1997</v>
      </c>
      <c r="J9" s="1" t="s">
        <v>92</v>
      </c>
      <c r="K9" s="1" t="s">
        <v>93</v>
      </c>
      <c r="M9" s="1" t="s">
        <v>94</v>
      </c>
      <c r="R9" s="2" t="str">
        <f t="shared" si="1"/>
        <v>N</v>
      </c>
      <c r="T9" s="2">
        <f>IFERROR(MATCH("*@*.*",Data!C9,0),0)</f>
        <v>1</v>
      </c>
      <c r="U9" s="2">
        <v>9</v>
      </c>
      <c r="V9" s="1" t="s">
        <v>95</v>
      </c>
    </row>
    <row r="10" spans="1:22" ht="15.75" customHeight="1" x14ac:dyDescent="0.25">
      <c r="A10" s="1" t="s">
        <v>96</v>
      </c>
      <c r="B10" s="1" t="s">
        <v>97</v>
      </c>
      <c r="C10" s="1" t="s">
        <v>95</v>
      </c>
      <c r="D10" s="1" t="s">
        <v>62</v>
      </c>
      <c r="E10" s="3" t="s">
        <v>22</v>
      </c>
      <c r="F10" s="3" t="s">
        <v>23</v>
      </c>
      <c r="G10" s="3" t="s">
        <v>42</v>
      </c>
      <c r="H10" s="1">
        <v>2001</v>
      </c>
      <c r="I10" s="1">
        <f t="shared" si="2"/>
        <v>1997</v>
      </c>
      <c r="J10" s="1" t="s">
        <v>98</v>
      </c>
      <c r="M10" s="1" t="s">
        <v>99</v>
      </c>
      <c r="N10" s="1" t="s">
        <v>100</v>
      </c>
      <c r="O10" s="1" t="s">
        <v>101</v>
      </c>
      <c r="R10" s="2" t="str">
        <f t="shared" si="1"/>
        <v>N</v>
      </c>
      <c r="T10" s="2">
        <f>IFERROR(MATCH("*@*.*",Data!C10,0),0)</f>
        <v>1</v>
      </c>
      <c r="U10" s="2">
        <v>10</v>
      </c>
      <c r="V10" s="1" t="s">
        <v>102</v>
      </c>
    </row>
    <row r="11" spans="1:22" ht="15.75" customHeight="1" x14ac:dyDescent="0.25">
      <c r="A11" s="1" t="s">
        <v>103</v>
      </c>
      <c r="B11" s="1" t="s">
        <v>104</v>
      </c>
      <c r="C11" s="1" t="s">
        <v>102</v>
      </c>
      <c r="D11" s="1" t="s">
        <v>62</v>
      </c>
      <c r="E11" s="3" t="s">
        <v>63</v>
      </c>
      <c r="F11" s="3" t="s">
        <v>105</v>
      </c>
      <c r="G11" s="3" t="s">
        <v>106</v>
      </c>
      <c r="H11" s="1">
        <v>1995</v>
      </c>
      <c r="I11" s="1">
        <f t="shared" si="2"/>
        <v>1991</v>
      </c>
      <c r="K11" s="1" t="s">
        <v>107</v>
      </c>
      <c r="L11" s="1" t="s">
        <v>108</v>
      </c>
      <c r="M11" s="1" t="s">
        <v>109</v>
      </c>
      <c r="R11" s="2" t="str">
        <f t="shared" si="1"/>
        <v>N</v>
      </c>
      <c r="T11" s="2">
        <f>IFERROR(MATCH("*@*.*",Data!C11,0),0)</f>
        <v>1</v>
      </c>
      <c r="U11" s="2">
        <v>11</v>
      </c>
      <c r="V11" s="1" t="s">
        <v>110</v>
      </c>
    </row>
    <row r="12" spans="1:22" ht="15.75" customHeight="1" x14ac:dyDescent="0.25">
      <c r="A12" s="4"/>
      <c r="B12" s="1" t="s">
        <v>111</v>
      </c>
      <c r="C12" s="1" t="s">
        <v>110</v>
      </c>
      <c r="D12" s="1" t="s">
        <v>62</v>
      </c>
      <c r="E12" s="3" t="s">
        <v>33</v>
      </c>
      <c r="F12" s="3" t="s">
        <v>34</v>
      </c>
      <c r="G12" s="3" t="s">
        <v>112</v>
      </c>
      <c r="H12" s="1">
        <v>2003</v>
      </c>
      <c r="I12" s="1">
        <v>1099</v>
      </c>
      <c r="J12" s="1" t="s">
        <v>113</v>
      </c>
      <c r="K12" s="1" t="s">
        <v>114</v>
      </c>
      <c r="L12" s="1" t="s">
        <v>57</v>
      </c>
      <c r="M12" s="3" t="s">
        <v>115</v>
      </c>
      <c r="N12" s="1" t="s">
        <v>116</v>
      </c>
      <c r="R12" s="2" t="str">
        <f t="shared" si="1"/>
        <v>Y</v>
      </c>
      <c r="T12" s="2">
        <f>IFERROR(MATCH("*@*.*",Data!C12,0),0)</f>
        <v>1</v>
      </c>
      <c r="U12" s="2">
        <v>12</v>
      </c>
      <c r="V12" s="1" t="s">
        <v>117</v>
      </c>
    </row>
    <row r="13" spans="1:22" ht="15.75" customHeight="1" x14ac:dyDescent="0.25">
      <c r="A13" s="1" t="s">
        <v>118</v>
      </c>
      <c r="B13" s="1" t="s">
        <v>119</v>
      </c>
      <c r="C13" s="1" t="s">
        <v>117</v>
      </c>
      <c r="D13" s="1" t="s">
        <v>32</v>
      </c>
      <c r="E13" s="3" t="s">
        <v>33</v>
      </c>
      <c r="F13" s="3" t="s">
        <v>120</v>
      </c>
      <c r="G13" s="3" t="s">
        <v>121</v>
      </c>
      <c r="H13" s="1">
        <v>1997</v>
      </c>
      <c r="I13" s="1">
        <f t="shared" ref="I13:I14" si="3">H13-4</f>
        <v>1993</v>
      </c>
      <c r="J13" s="1" t="s">
        <v>122</v>
      </c>
      <c r="K13" s="1" t="s">
        <v>123</v>
      </c>
      <c r="M13" s="1" t="s">
        <v>124</v>
      </c>
      <c r="R13" s="2" t="str">
        <f t="shared" si="1"/>
        <v>N</v>
      </c>
      <c r="T13" s="2">
        <f>IFERROR(MATCH("*@*.*",Data!C13,0),0)</f>
        <v>1</v>
      </c>
      <c r="U13" s="2">
        <v>13</v>
      </c>
      <c r="V13" s="1" t="s">
        <v>125</v>
      </c>
    </row>
    <row r="14" spans="1:22" ht="15.75" customHeight="1" x14ac:dyDescent="0.25">
      <c r="A14" s="1" t="s">
        <v>126</v>
      </c>
      <c r="B14" s="1" t="s">
        <v>127</v>
      </c>
      <c r="C14" s="1" t="s">
        <v>125</v>
      </c>
      <c r="D14" s="1" t="s">
        <v>51</v>
      </c>
      <c r="E14" s="3" t="s">
        <v>33</v>
      </c>
      <c r="F14" s="3" t="s">
        <v>23</v>
      </c>
      <c r="G14" s="3" t="s">
        <v>73</v>
      </c>
      <c r="H14" s="1">
        <v>1997</v>
      </c>
      <c r="I14" s="1">
        <f t="shared" si="3"/>
        <v>1993</v>
      </c>
      <c r="J14" s="1" t="s">
        <v>128</v>
      </c>
      <c r="K14" s="1" t="s">
        <v>129</v>
      </c>
      <c r="L14" s="1" t="s">
        <v>130</v>
      </c>
      <c r="M14" s="1" t="s">
        <v>131</v>
      </c>
      <c r="N14" s="1" t="s">
        <v>132</v>
      </c>
      <c r="R14" s="2" t="str">
        <f>LEFT(M14,SEARCH("/",M14)-1)</f>
        <v>8</v>
      </c>
      <c r="T14" s="2">
        <f>IFERROR(MATCH("*@*.*",Data!C14,0),0)</f>
        <v>1</v>
      </c>
      <c r="U14" s="2">
        <v>14</v>
      </c>
      <c r="V14" s="1" t="s">
        <v>133</v>
      </c>
    </row>
    <row r="15" spans="1:22" ht="15.75" customHeight="1" x14ac:dyDescent="0.25">
      <c r="A15" s="1" t="s">
        <v>134</v>
      </c>
      <c r="B15" s="1" t="s">
        <v>135</v>
      </c>
      <c r="C15" s="1" t="s">
        <v>133</v>
      </c>
      <c r="D15" s="1" t="s">
        <v>51</v>
      </c>
      <c r="E15" s="3" t="s">
        <v>33</v>
      </c>
      <c r="F15" s="3" t="s">
        <v>120</v>
      </c>
      <c r="G15" s="3" t="s">
        <v>121</v>
      </c>
      <c r="H15" s="1">
        <v>2003</v>
      </c>
      <c r="I15" s="1">
        <v>1099</v>
      </c>
      <c r="J15" s="1" t="s">
        <v>136</v>
      </c>
      <c r="K15" s="1" t="s">
        <v>137</v>
      </c>
      <c r="L15" s="1" t="s">
        <v>138</v>
      </c>
      <c r="M15" s="1" t="s">
        <v>139</v>
      </c>
      <c r="R15" s="2" t="e">
        <f ca="1">IF(NUMBERVALUE(LEFT(M15,SEARCH("/",M15)-1))&lt;13,"T","F")</f>
        <v>#NAME?</v>
      </c>
      <c r="T15" s="2">
        <f>IFERROR(MATCH("*@*.*",Data!C15,0),0)</f>
        <v>1</v>
      </c>
      <c r="U15" s="2">
        <v>15</v>
      </c>
      <c r="V15" s="1" t="s">
        <v>140</v>
      </c>
    </row>
    <row r="16" spans="1:22" ht="15.75" customHeight="1" x14ac:dyDescent="0.25">
      <c r="A16" s="1" t="s">
        <v>141</v>
      </c>
      <c r="B16" s="1" t="s">
        <v>142</v>
      </c>
      <c r="C16" s="1" t="s">
        <v>140</v>
      </c>
      <c r="D16" s="1" t="s">
        <v>51</v>
      </c>
      <c r="E16" s="3" t="s">
        <v>33</v>
      </c>
      <c r="F16" s="3" t="s">
        <v>23</v>
      </c>
      <c r="G16" s="3" t="s">
        <v>73</v>
      </c>
      <c r="H16" s="1">
        <v>1998</v>
      </c>
      <c r="I16" s="1">
        <v>1094</v>
      </c>
      <c r="J16" s="1" t="s">
        <v>143</v>
      </c>
      <c r="K16" s="1" t="s">
        <v>144</v>
      </c>
      <c r="L16" s="1" t="s">
        <v>145</v>
      </c>
      <c r="M16" s="1" t="s">
        <v>146</v>
      </c>
      <c r="N16" s="1" t="s">
        <v>132</v>
      </c>
      <c r="O16" s="1" t="s">
        <v>100</v>
      </c>
      <c r="P16" s="1" t="s">
        <v>147</v>
      </c>
      <c r="R16" s="2" t="str">
        <f t="shared" ref="R16:R28" si="4">LEFT(M16,SEARCH("/",M16)-1)</f>
        <v>3</v>
      </c>
      <c r="T16" s="2">
        <f>IFERROR(MATCH("*@*.*",Data!C16,0),0)</f>
        <v>1</v>
      </c>
      <c r="U16" s="2">
        <v>16</v>
      </c>
      <c r="V16" s="1" t="s">
        <v>148</v>
      </c>
    </row>
    <row r="17" spans="1:22" ht="15.75" customHeight="1" x14ac:dyDescent="0.25">
      <c r="A17" s="1" t="s">
        <v>149</v>
      </c>
      <c r="B17" s="1" t="s">
        <v>150</v>
      </c>
      <c r="C17" s="1" t="s">
        <v>148</v>
      </c>
      <c r="D17" s="1" t="s">
        <v>62</v>
      </c>
      <c r="E17" s="3" t="s">
        <v>33</v>
      </c>
      <c r="F17" s="3" t="s">
        <v>53</v>
      </c>
      <c r="G17" s="3" t="s">
        <v>73</v>
      </c>
      <c r="H17" s="1">
        <v>1900</v>
      </c>
      <c r="I17" s="1">
        <v>2006</v>
      </c>
      <c r="J17" s="1" t="s">
        <v>151</v>
      </c>
      <c r="K17" s="1" t="s">
        <v>152</v>
      </c>
      <c r="L17" s="1" t="s">
        <v>153</v>
      </c>
      <c r="M17" s="1" t="s">
        <v>154</v>
      </c>
      <c r="R17" s="2" t="str">
        <f t="shared" si="4"/>
        <v>1</v>
      </c>
      <c r="T17" s="2">
        <f>IFERROR(MATCH("*@*.*",Data!C17,0),0)</f>
        <v>1</v>
      </c>
      <c r="U17" s="2">
        <v>17</v>
      </c>
      <c r="V17" s="1" t="s">
        <v>155</v>
      </c>
    </row>
    <row r="18" spans="1:22" ht="15.75" customHeight="1" x14ac:dyDescent="0.25">
      <c r="A18" s="1" t="s">
        <v>156</v>
      </c>
      <c r="B18" s="1" t="s">
        <v>157</v>
      </c>
      <c r="C18" s="1" t="s">
        <v>155</v>
      </c>
      <c r="D18" s="1" t="s">
        <v>158</v>
      </c>
      <c r="E18" s="3" t="s">
        <v>33</v>
      </c>
      <c r="F18" s="3" t="s">
        <v>34</v>
      </c>
      <c r="G18" s="3" t="s">
        <v>35</v>
      </c>
      <c r="H18" s="1">
        <v>2003</v>
      </c>
      <c r="I18" s="1">
        <v>1099</v>
      </c>
      <c r="J18" s="1" t="s">
        <v>159</v>
      </c>
      <c r="K18" s="1" t="s">
        <v>107</v>
      </c>
      <c r="L18" s="1" t="s">
        <v>160</v>
      </c>
      <c r="M18" s="1" t="s">
        <v>161</v>
      </c>
      <c r="N18" s="1" t="s">
        <v>162</v>
      </c>
      <c r="R18" s="2" t="str">
        <f t="shared" si="4"/>
        <v>9</v>
      </c>
      <c r="T18" s="2">
        <f>IFERROR(MATCH("*@*.*",Data!C18,0),0)</f>
        <v>1</v>
      </c>
      <c r="U18" s="2">
        <v>18</v>
      </c>
      <c r="V18" s="1" t="s">
        <v>163</v>
      </c>
    </row>
    <row r="19" spans="1:22" ht="15.75" customHeight="1" x14ac:dyDescent="0.25">
      <c r="A19" s="1" t="s">
        <v>164</v>
      </c>
      <c r="B19" s="1" t="s">
        <v>165</v>
      </c>
      <c r="C19" s="1" t="s">
        <v>163</v>
      </c>
      <c r="D19" s="1" t="s">
        <v>51</v>
      </c>
      <c r="E19" s="3" t="s">
        <v>33</v>
      </c>
      <c r="F19" s="3" t="s">
        <v>34</v>
      </c>
      <c r="G19" s="3" t="s">
        <v>35</v>
      </c>
      <c r="H19" s="1">
        <v>2003</v>
      </c>
      <c r="I19" s="1">
        <v>1099</v>
      </c>
      <c r="J19" s="1" t="s">
        <v>166</v>
      </c>
      <c r="L19" s="1" t="s">
        <v>167</v>
      </c>
      <c r="M19" s="1" t="s">
        <v>168</v>
      </c>
      <c r="N19" s="1" t="s">
        <v>88</v>
      </c>
      <c r="R19" s="2" t="str">
        <f t="shared" si="4"/>
        <v>9</v>
      </c>
      <c r="T19" s="2">
        <f>IFERROR(MATCH("*@*.*",Data!C19,0),0)</f>
        <v>1</v>
      </c>
      <c r="U19" s="2">
        <v>19</v>
      </c>
      <c r="V19" s="1" t="s">
        <v>169</v>
      </c>
    </row>
    <row r="20" spans="1:22" ht="15.75" customHeight="1" x14ac:dyDescent="0.25">
      <c r="A20" s="1" t="s">
        <v>170</v>
      </c>
      <c r="B20" s="1" t="s">
        <v>171</v>
      </c>
      <c r="C20" s="1" t="s">
        <v>169</v>
      </c>
      <c r="D20" s="1" t="s">
        <v>158</v>
      </c>
      <c r="E20" s="3" t="s">
        <v>33</v>
      </c>
      <c r="F20" s="3" t="s">
        <v>120</v>
      </c>
      <c r="G20" s="3" t="s">
        <v>121</v>
      </c>
      <c r="H20" s="1">
        <v>1998</v>
      </c>
      <c r="I20" s="1">
        <v>1094</v>
      </c>
      <c r="J20" s="1" t="s">
        <v>172</v>
      </c>
      <c r="K20" s="1" t="s">
        <v>173</v>
      </c>
      <c r="L20" s="1" t="s">
        <v>174</v>
      </c>
      <c r="M20" s="1" t="s">
        <v>175</v>
      </c>
      <c r="R20" s="2" t="str">
        <f t="shared" si="4"/>
        <v>9</v>
      </c>
      <c r="T20" s="2">
        <f>IFERROR(MATCH("*@*.*",Data!C20,0),0)</f>
        <v>1</v>
      </c>
      <c r="U20" s="2">
        <v>20</v>
      </c>
      <c r="V20" s="1" t="s">
        <v>176</v>
      </c>
    </row>
    <row r="21" spans="1:22" ht="15.75" customHeight="1" x14ac:dyDescent="0.25">
      <c r="A21" s="1" t="s">
        <v>177</v>
      </c>
      <c r="B21" s="1" t="s">
        <v>178</v>
      </c>
      <c r="C21" s="1" t="s">
        <v>176</v>
      </c>
      <c r="D21" s="1" t="s">
        <v>21</v>
      </c>
      <c r="E21" s="3" t="s">
        <v>33</v>
      </c>
      <c r="F21" s="3" t="s">
        <v>120</v>
      </c>
      <c r="G21" s="3" t="s">
        <v>121</v>
      </c>
      <c r="H21" s="1">
        <v>2003</v>
      </c>
      <c r="I21" s="1">
        <v>1099</v>
      </c>
      <c r="J21" s="1" t="s">
        <v>179</v>
      </c>
      <c r="K21" s="1" t="s">
        <v>180</v>
      </c>
      <c r="L21" s="1" t="s">
        <v>181</v>
      </c>
      <c r="M21" s="1" t="s">
        <v>182</v>
      </c>
      <c r="N21" s="1" t="s">
        <v>147</v>
      </c>
      <c r="R21" s="2" t="str">
        <f t="shared" si="4"/>
        <v>9</v>
      </c>
      <c r="T21" s="2">
        <f>IFERROR(MATCH("*@*.*",Data!C21,0),0)</f>
        <v>1</v>
      </c>
      <c r="U21" s="2">
        <v>21</v>
      </c>
      <c r="V21" s="1" t="s">
        <v>183</v>
      </c>
    </row>
    <row r="22" spans="1:22" ht="15.75" customHeight="1" x14ac:dyDescent="0.25">
      <c r="A22" s="1" t="s">
        <v>184</v>
      </c>
      <c r="B22" s="1" t="s">
        <v>185</v>
      </c>
      <c r="C22" s="1" t="s">
        <v>183</v>
      </c>
      <c r="D22" s="1" t="s">
        <v>41</v>
      </c>
      <c r="E22" s="3" t="s">
        <v>33</v>
      </c>
      <c r="F22" s="3" t="s">
        <v>23</v>
      </c>
      <c r="G22" s="3" t="s">
        <v>186</v>
      </c>
      <c r="H22" s="1">
        <v>1900</v>
      </c>
      <c r="I22" s="1">
        <v>2006</v>
      </c>
      <c r="J22" s="1" t="s">
        <v>85</v>
      </c>
      <c r="L22" s="1" t="s">
        <v>86</v>
      </c>
      <c r="M22" s="1" t="s">
        <v>187</v>
      </c>
      <c r="N22" s="1" t="s">
        <v>101</v>
      </c>
      <c r="R22" s="2" t="str">
        <f t="shared" si="4"/>
        <v>9</v>
      </c>
      <c r="T22" s="2">
        <f>IFERROR(MATCH("*@*.*",Data!C22,0),0)</f>
        <v>1</v>
      </c>
      <c r="U22" s="2">
        <v>22</v>
      </c>
      <c r="V22" s="1" t="s">
        <v>188</v>
      </c>
    </row>
    <row r="23" spans="1:22" ht="15.75" customHeight="1" x14ac:dyDescent="0.25">
      <c r="A23" s="1" t="s">
        <v>189</v>
      </c>
      <c r="B23" s="1" t="s">
        <v>190</v>
      </c>
      <c r="C23" s="1" t="s">
        <v>188</v>
      </c>
      <c r="D23" s="1" t="s">
        <v>51</v>
      </c>
      <c r="E23" s="3" t="s">
        <v>33</v>
      </c>
      <c r="F23" s="3" t="s">
        <v>34</v>
      </c>
      <c r="G23" s="3" t="s">
        <v>191</v>
      </c>
      <c r="H23" s="1">
        <v>2003</v>
      </c>
      <c r="I23" s="1">
        <v>1099</v>
      </c>
      <c r="J23" s="1" t="s">
        <v>192</v>
      </c>
      <c r="K23" s="1" t="s">
        <v>193</v>
      </c>
      <c r="L23" s="1" t="s">
        <v>194</v>
      </c>
      <c r="M23" s="1" t="s">
        <v>195</v>
      </c>
      <c r="R23" s="2" t="str">
        <f t="shared" si="4"/>
        <v>9</v>
      </c>
      <c r="T23" s="2">
        <f>IFERROR(MATCH("*@*.*",Data!C23,0),0)</f>
        <v>1</v>
      </c>
      <c r="U23" s="2">
        <v>23</v>
      </c>
      <c r="V23" s="1" t="s">
        <v>196</v>
      </c>
    </row>
    <row r="24" spans="1:22" ht="15.75" customHeight="1" x14ac:dyDescent="0.25">
      <c r="A24" s="1" t="s">
        <v>197</v>
      </c>
      <c r="B24" s="1" t="s">
        <v>198</v>
      </c>
      <c r="C24" s="1" t="s">
        <v>196</v>
      </c>
      <c r="D24" s="1" t="s">
        <v>158</v>
      </c>
      <c r="E24" s="3" t="s">
        <v>33</v>
      </c>
      <c r="F24" s="3" t="s">
        <v>53</v>
      </c>
      <c r="G24" s="3" t="s">
        <v>73</v>
      </c>
      <c r="H24" s="1">
        <v>2003</v>
      </c>
      <c r="I24" s="1">
        <v>1099</v>
      </c>
      <c r="J24" s="1" t="s">
        <v>199</v>
      </c>
      <c r="M24" s="1" t="s">
        <v>187</v>
      </c>
      <c r="N24" s="1" t="s">
        <v>100</v>
      </c>
      <c r="R24" s="2" t="str">
        <f t="shared" si="4"/>
        <v>9</v>
      </c>
      <c r="T24" s="2">
        <f>IFERROR(MATCH("*@*.*",Data!C24,0),0)</f>
        <v>1</v>
      </c>
      <c r="U24" s="2">
        <v>24</v>
      </c>
      <c r="V24" s="1" t="s">
        <v>200</v>
      </c>
    </row>
    <row r="25" spans="1:22" ht="15.75" customHeight="1" x14ac:dyDescent="0.25">
      <c r="A25" s="1" t="s">
        <v>201</v>
      </c>
      <c r="B25" s="1" t="s">
        <v>202</v>
      </c>
      <c r="C25" s="1" t="s">
        <v>200</v>
      </c>
      <c r="D25" s="1" t="s">
        <v>203</v>
      </c>
      <c r="E25" s="3" t="s">
        <v>33</v>
      </c>
      <c r="F25" s="3" t="s">
        <v>23</v>
      </c>
      <c r="G25" s="3" t="s">
        <v>204</v>
      </c>
      <c r="H25" s="1">
        <v>2001</v>
      </c>
      <c r="I25" s="1">
        <f>H25-4</f>
        <v>1997</v>
      </c>
      <c r="J25" s="1" t="s">
        <v>205</v>
      </c>
      <c r="K25" s="1" t="s">
        <v>206</v>
      </c>
      <c r="M25" s="1" t="s">
        <v>182</v>
      </c>
      <c r="R25" s="2" t="str">
        <f t="shared" si="4"/>
        <v>9</v>
      </c>
      <c r="T25" s="2">
        <f>IFERROR(MATCH("*@*.*",Data!C25,0),0)</f>
        <v>1</v>
      </c>
      <c r="U25" s="2">
        <v>25</v>
      </c>
      <c r="V25" s="1" t="s">
        <v>207</v>
      </c>
    </row>
    <row r="26" spans="1:22" ht="15.75" customHeight="1" x14ac:dyDescent="0.25">
      <c r="A26" s="1" t="s">
        <v>208</v>
      </c>
      <c r="B26" s="1" t="s">
        <v>209</v>
      </c>
      <c r="C26" s="1" t="s">
        <v>207</v>
      </c>
      <c r="D26" s="1" t="s">
        <v>62</v>
      </c>
      <c r="E26" s="3" t="s">
        <v>33</v>
      </c>
      <c r="F26" s="3" t="s">
        <v>23</v>
      </c>
      <c r="G26" s="3" t="s">
        <v>186</v>
      </c>
      <c r="H26" s="1">
        <v>2003</v>
      </c>
      <c r="I26" s="1">
        <v>1099</v>
      </c>
      <c r="J26" s="1" t="s">
        <v>92</v>
      </c>
      <c r="K26" s="1" t="s">
        <v>210</v>
      </c>
      <c r="M26" s="1" t="s">
        <v>211</v>
      </c>
      <c r="N26" s="1" t="s">
        <v>88</v>
      </c>
      <c r="R26" s="2" t="str">
        <f t="shared" si="4"/>
        <v>9</v>
      </c>
      <c r="T26" s="2">
        <f>IFERROR(MATCH("*@*.*",Data!C26,0),0)</f>
        <v>1</v>
      </c>
      <c r="U26" s="2">
        <v>26</v>
      </c>
      <c r="V26" s="1" t="s">
        <v>212</v>
      </c>
    </row>
    <row r="27" spans="1:22" ht="15.75" customHeight="1" x14ac:dyDescent="0.25">
      <c r="A27" s="1" t="s">
        <v>213</v>
      </c>
      <c r="B27" s="1" t="s">
        <v>214</v>
      </c>
      <c r="C27" s="1" t="s">
        <v>212</v>
      </c>
      <c r="D27" s="1" t="s">
        <v>51</v>
      </c>
      <c r="E27" s="3" t="s">
        <v>33</v>
      </c>
      <c r="F27" s="3" t="s">
        <v>23</v>
      </c>
      <c r="G27" s="3" t="s">
        <v>215</v>
      </c>
      <c r="H27" s="1">
        <v>2007</v>
      </c>
      <c r="I27" s="1">
        <f t="shared" ref="I27:I30" si="5">H27-4</f>
        <v>2003</v>
      </c>
      <c r="K27" s="1" t="s">
        <v>216</v>
      </c>
      <c r="L27" s="1" t="s">
        <v>76</v>
      </c>
      <c r="M27" s="1" t="s">
        <v>217</v>
      </c>
      <c r="R27" s="2" t="str">
        <f t="shared" si="4"/>
        <v>9</v>
      </c>
      <c r="T27" s="2">
        <f>IFERROR(MATCH("*@*.*",Data!C27,0),0)</f>
        <v>1</v>
      </c>
      <c r="U27" s="2">
        <v>27</v>
      </c>
      <c r="V27" s="1" t="s">
        <v>218</v>
      </c>
    </row>
    <row r="28" spans="1:22" ht="15.75" customHeight="1" x14ac:dyDescent="0.25">
      <c r="A28" s="1" t="s">
        <v>219</v>
      </c>
      <c r="B28" s="1" t="s">
        <v>220</v>
      </c>
      <c r="C28" s="1" t="s">
        <v>218</v>
      </c>
      <c r="D28" s="1" t="s">
        <v>41</v>
      </c>
      <c r="E28" s="3" t="s">
        <v>33</v>
      </c>
      <c r="F28" s="3" t="s">
        <v>23</v>
      </c>
      <c r="G28" s="3" t="s">
        <v>204</v>
      </c>
      <c r="H28" s="1">
        <v>2000</v>
      </c>
      <c r="I28" s="1">
        <f t="shared" si="5"/>
        <v>1996</v>
      </c>
      <c r="K28" s="1" t="s">
        <v>221</v>
      </c>
      <c r="L28" s="1" t="s">
        <v>174</v>
      </c>
      <c r="M28" s="1" t="s">
        <v>222</v>
      </c>
      <c r="N28" s="1" t="s">
        <v>78</v>
      </c>
      <c r="O28" s="1" t="s">
        <v>46</v>
      </c>
      <c r="P28" s="1" t="s">
        <v>116</v>
      </c>
      <c r="R28" s="2" t="str">
        <f t="shared" si="4"/>
        <v>9</v>
      </c>
      <c r="T28" s="2">
        <f>IFERROR(MATCH("*@*.*",Data!C28,0),0)</f>
        <v>0</v>
      </c>
      <c r="U28" s="2">
        <v>28</v>
      </c>
      <c r="V28" s="1" t="s">
        <v>223</v>
      </c>
    </row>
    <row r="29" spans="1:22" ht="15.75" customHeight="1" x14ac:dyDescent="0.25">
      <c r="A29" s="1" t="s">
        <v>224</v>
      </c>
      <c r="B29" s="1" t="s">
        <v>225</v>
      </c>
      <c r="C29" s="1" t="s">
        <v>223</v>
      </c>
      <c r="D29" s="1" t="s">
        <v>158</v>
      </c>
      <c r="E29" s="3" t="s">
        <v>33</v>
      </c>
      <c r="F29" s="3" t="s">
        <v>34</v>
      </c>
      <c r="G29" s="3" t="s">
        <v>35</v>
      </c>
      <c r="H29" s="1">
        <v>2001</v>
      </c>
      <c r="I29" s="1">
        <f t="shared" si="5"/>
        <v>1997</v>
      </c>
      <c r="J29" s="1" t="s">
        <v>226</v>
      </c>
      <c r="K29" s="1" t="s">
        <v>227</v>
      </c>
      <c r="L29" s="1" t="s">
        <v>228</v>
      </c>
      <c r="M29" s="5" t="s">
        <v>229</v>
      </c>
      <c r="T29" s="2">
        <f>IFERROR(MATCH("*@*.*",Data!C29,0),0)</f>
        <v>1</v>
      </c>
      <c r="U29" s="2">
        <v>29</v>
      </c>
      <c r="V29" s="1" t="s">
        <v>230</v>
      </c>
    </row>
    <row r="30" spans="1:22" ht="15.75" customHeight="1" x14ac:dyDescent="0.25">
      <c r="A30" s="1" t="s">
        <v>231</v>
      </c>
      <c r="B30" s="1" t="s">
        <v>232</v>
      </c>
      <c r="C30" s="1" t="s">
        <v>230</v>
      </c>
      <c r="D30" s="1" t="s">
        <v>158</v>
      </c>
      <c r="E30" s="3" t="s">
        <v>33</v>
      </c>
      <c r="F30" s="3" t="s">
        <v>233</v>
      </c>
      <c r="G30" s="3" t="s">
        <v>234</v>
      </c>
      <c r="H30" s="1">
        <v>2007</v>
      </c>
      <c r="I30" s="1">
        <f t="shared" si="5"/>
        <v>2003</v>
      </c>
      <c r="J30" s="1" t="s">
        <v>235</v>
      </c>
      <c r="L30" s="1" t="s">
        <v>228</v>
      </c>
      <c r="M30" s="1" t="s">
        <v>236</v>
      </c>
      <c r="N30" s="1" t="s">
        <v>132</v>
      </c>
      <c r="T30" s="2">
        <f>IFERROR(MATCH("*@*.*",Data!C30,0),0)</f>
        <v>1</v>
      </c>
      <c r="U30" s="2">
        <v>30</v>
      </c>
      <c r="V30" s="1" t="s">
        <v>237</v>
      </c>
    </row>
    <row r="31" spans="1:22" ht="15.75" customHeight="1" x14ac:dyDescent="0.25">
      <c r="A31" s="1" t="s">
        <v>238</v>
      </c>
      <c r="B31" s="1" t="s">
        <v>239</v>
      </c>
      <c r="C31" s="1" t="s">
        <v>237</v>
      </c>
      <c r="D31" s="1" t="s">
        <v>62</v>
      </c>
      <c r="E31" s="3" t="s">
        <v>33</v>
      </c>
      <c r="F31" s="3" t="s">
        <v>34</v>
      </c>
      <c r="G31" s="3" t="s">
        <v>112</v>
      </c>
      <c r="H31" s="1">
        <v>1900</v>
      </c>
      <c r="I31" s="1">
        <v>2006</v>
      </c>
      <c r="J31" s="1" t="s">
        <v>240</v>
      </c>
      <c r="K31" s="1" t="s">
        <v>241</v>
      </c>
      <c r="L31" s="1" t="s">
        <v>242</v>
      </c>
      <c r="M31" s="1" t="s">
        <v>236</v>
      </c>
      <c r="T31" s="2">
        <f>IFERROR(MATCH("*@*.*",Data!C31,0),0)</f>
        <v>1</v>
      </c>
      <c r="U31" s="2">
        <v>31</v>
      </c>
      <c r="V31" s="1" t="s">
        <v>243</v>
      </c>
    </row>
    <row r="32" spans="1:22" ht="15.75" customHeight="1" x14ac:dyDescent="0.25">
      <c r="A32" s="1" t="s">
        <v>244</v>
      </c>
      <c r="B32" s="1" t="s">
        <v>245</v>
      </c>
      <c r="C32" s="1" t="s">
        <v>243</v>
      </c>
      <c r="D32" s="1" t="s">
        <v>246</v>
      </c>
      <c r="E32" s="3" t="s">
        <v>33</v>
      </c>
      <c r="F32" s="3" t="s">
        <v>23</v>
      </c>
      <c r="G32" s="3" t="s">
        <v>215</v>
      </c>
      <c r="H32" s="1">
        <v>2007</v>
      </c>
      <c r="I32" s="1">
        <f>H32-4</f>
        <v>2003</v>
      </c>
      <c r="J32" s="1" t="s">
        <v>247</v>
      </c>
      <c r="L32" s="1" t="s">
        <v>248</v>
      </c>
      <c r="M32" s="1" t="s">
        <v>249</v>
      </c>
      <c r="N32" s="1" t="s">
        <v>47</v>
      </c>
      <c r="T32" s="2">
        <f>IFERROR(MATCH("*@*.*",Data!C32,0),0)</f>
        <v>1</v>
      </c>
      <c r="U32" s="2">
        <v>32</v>
      </c>
      <c r="V32" s="1" t="s">
        <v>250</v>
      </c>
    </row>
    <row r="33" spans="1:22" ht="15.75" customHeight="1" x14ac:dyDescent="0.25">
      <c r="A33" s="1" t="s">
        <v>251</v>
      </c>
      <c r="B33" s="1" t="s">
        <v>252</v>
      </c>
      <c r="C33" s="1" t="s">
        <v>250</v>
      </c>
      <c r="D33" s="1" t="s">
        <v>51</v>
      </c>
      <c r="E33" s="3" t="s">
        <v>33</v>
      </c>
      <c r="F33" s="3" t="s">
        <v>120</v>
      </c>
      <c r="G33" s="3" t="s">
        <v>121</v>
      </c>
      <c r="H33" s="1">
        <v>1900</v>
      </c>
      <c r="I33" s="1">
        <v>2006</v>
      </c>
      <c r="K33" s="1" t="s">
        <v>253</v>
      </c>
      <c r="M33" s="1" t="s">
        <v>254</v>
      </c>
      <c r="N33" s="1" t="s">
        <v>101</v>
      </c>
      <c r="T33" s="2">
        <f>IFERROR(MATCH("*@*.*",Data!C33,0),0)</f>
        <v>1</v>
      </c>
      <c r="U33" s="2">
        <v>33</v>
      </c>
      <c r="V33" s="1" t="s">
        <v>255</v>
      </c>
    </row>
    <row r="34" spans="1:22" ht="15.75" customHeight="1" x14ac:dyDescent="0.25">
      <c r="A34" s="1" t="s">
        <v>256</v>
      </c>
      <c r="B34" s="1" t="s">
        <v>257</v>
      </c>
      <c r="C34" s="1" t="s">
        <v>255</v>
      </c>
      <c r="D34" s="1" t="s">
        <v>62</v>
      </c>
      <c r="E34" s="3" t="s">
        <v>33</v>
      </c>
      <c r="F34" s="3" t="s">
        <v>34</v>
      </c>
      <c r="G34" s="3" t="s">
        <v>191</v>
      </c>
      <c r="H34" s="1">
        <v>2001</v>
      </c>
      <c r="I34" s="1">
        <f t="shared" ref="I34:I38" si="6">H34-4</f>
        <v>1997</v>
      </c>
      <c r="J34" s="1" t="s">
        <v>258</v>
      </c>
      <c r="L34" s="1" t="s">
        <v>228</v>
      </c>
      <c r="M34" s="1" t="s">
        <v>259</v>
      </c>
      <c r="T34" s="2">
        <f>IFERROR(MATCH("*@*.*",Data!C34,0),0)</f>
        <v>1</v>
      </c>
      <c r="U34" s="2">
        <v>34</v>
      </c>
      <c r="V34" s="1" t="s">
        <v>260</v>
      </c>
    </row>
    <row r="35" spans="1:22" ht="15.75" customHeight="1" x14ac:dyDescent="0.25">
      <c r="A35" s="1" t="s">
        <v>261</v>
      </c>
      <c r="B35" s="1" t="s">
        <v>262</v>
      </c>
      <c r="C35" s="1" t="s">
        <v>260</v>
      </c>
      <c r="D35" s="1" t="s">
        <v>21</v>
      </c>
      <c r="E35" s="3" t="s">
        <v>33</v>
      </c>
      <c r="F35" s="3" t="s">
        <v>120</v>
      </c>
      <c r="G35" s="3" t="s">
        <v>121</v>
      </c>
      <c r="H35" s="1">
        <v>2007</v>
      </c>
      <c r="I35" s="1">
        <f t="shared" si="6"/>
        <v>2003</v>
      </c>
      <c r="J35" s="1" t="s">
        <v>263</v>
      </c>
      <c r="M35" s="1" t="s">
        <v>264</v>
      </c>
      <c r="T35" s="2">
        <f>IFERROR(MATCH("*@*.*",Data!C35,0),0)</f>
        <v>1</v>
      </c>
      <c r="U35" s="2">
        <v>35</v>
      </c>
      <c r="V35" s="1" t="s">
        <v>265</v>
      </c>
    </row>
    <row r="36" spans="1:22" ht="15.75" customHeight="1" x14ac:dyDescent="0.25">
      <c r="A36" s="1" t="s">
        <v>266</v>
      </c>
      <c r="B36" s="1" t="s">
        <v>267</v>
      </c>
      <c r="C36" s="1" t="s">
        <v>265</v>
      </c>
      <c r="D36" s="1" t="s">
        <v>51</v>
      </c>
      <c r="E36" s="3" t="s">
        <v>33</v>
      </c>
      <c r="F36" s="3" t="s">
        <v>34</v>
      </c>
      <c r="G36" s="3" t="s">
        <v>112</v>
      </c>
      <c r="H36" s="1">
        <v>2001</v>
      </c>
      <c r="I36" s="1">
        <f t="shared" si="6"/>
        <v>1997</v>
      </c>
      <c r="J36" s="1" t="s">
        <v>172</v>
      </c>
      <c r="K36" s="1" t="s">
        <v>268</v>
      </c>
      <c r="L36" s="1" t="s">
        <v>174</v>
      </c>
      <c r="M36" s="1" t="s">
        <v>269</v>
      </c>
      <c r="T36" s="2">
        <f>IFERROR(MATCH("*@*.*",Data!C36,0),0)</f>
        <v>1</v>
      </c>
      <c r="U36" s="2">
        <v>36</v>
      </c>
      <c r="V36" s="1" t="s">
        <v>270</v>
      </c>
    </row>
    <row r="37" spans="1:22" ht="15.75" customHeight="1" x14ac:dyDescent="0.25">
      <c r="A37" s="1" t="s">
        <v>271</v>
      </c>
      <c r="B37" s="1" t="s">
        <v>272</v>
      </c>
      <c r="C37" s="1" t="s">
        <v>270</v>
      </c>
      <c r="D37" s="1" t="s">
        <v>158</v>
      </c>
      <c r="E37" s="3" t="s">
        <v>33</v>
      </c>
      <c r="F37" s="3" t="s">
        <v>120</v>
      </c>
      <c r="G37" s="3" t="s">
        <v>121</v>
      </c>
      <c r="H37" s="1">
        <v>2007</v>
      </c>
      <c r="I37" s="1">
        <f t="shared" si="6"/>
        <v>2003</v>
      </c>
      <c r="J37" s="1" t="s">
        <v>273</v>
      </c>
      <c r="K37" s="1" t="s">
        <v>274</v>
      </c>
      <c r="L37" s="1" t="s">
        <v>57</v>
      </c>
      <c r="M37" s="1" t="s">
        <v>264</v>
      </c>
      <c r="T37" s="2">
        <f>IFERROR(MATCH("*@*.*",Data!C37,0),0)</f>
        <v>1</v>
      </c>
      <c r="U37" s="2">
        <v>37</v>
      </c>
      <c r="V37" s="1" t="s">
        <v>275</v>
      </c>
    </row>
    <row r="38" spans="1:22" ht="15.75" customHeight="1" x14ac:dyDescent="0.25">
      <c r="A38" s="4"/>
      <c r="B38" s="1" t="s">
        <v>276</v>
      </c>
      <c r="C38" s="1" t="s">
        <v>275</v>
      </c>
      <c r="D38" s="1" t="s">
        <v>51</v>
      </c>
      <c r="E38" s="3" t="s">
        <v>33</v>
      </c>
      <c r="F38" s="3" t="s">
        <v>23</v>
      </c>
      <c r="G38" s="3" t="s">
        <v>73</v>
      </c>
      <c r="H38" s="1">
        <v>2001</v>
      </c>
      <c r="I38" s="1">
        <f t="shared" si="6"/>
        <v>1997</v>
      </c>
      <c r="J38" s="1" t="s">
        <v>277</v>
      </c>
      <c r="K38" s="1" t="s">
        <v>278</v>
      </c>
      <c r="L38" s="1" t="s">
        <v>57</v>
      </c>
      <c r="M38" s="6">
        <v>33117</v>
      </c>
      <c r="T38" s="2">
        <f>IFERROR(MATCH("*@*.*",Data!C38,0),0)</f>
        <v>1</v>
      </c>
      <c r="U38" s="2">
        <v>38</v>
      </c>
      <c r="V38" s="1" t="s">
        <v>279</v>
      </c>
    </row>
    <row r="39" spans="1:22" ht="15.75" customHeight="1" x14ac:dyDescent="0.25">
      <c r="A39" s="1" t="s">
        <v>280</v>
      </c>
      <c r="B39" s="1" t="s">
        <v>281</v>
      </c>
      <c r="C39" s="1" t="s">
        <v>279</v>
      </c>
      <c r="D39" s="1" t="s">
        <v>51</v>
      </c>
      <c r="E39" s="3" t="s">
        <v>33</v>
      </c>
      <c r="F39" s="3" t="s">
        <v>34</v>
      </c>
      <c r="G39" s="3" t="s">
        <v>112</v>
      </c>
      <c r="H39" s="1">
        <v>1900</v>
      </c>
      <c r="I39" s="1">
        <v>2006</v>
      </c>
      <c r="J39" s="1" t="s">
        <v>282</v>
      </c>
      <c r="K39" s="1" t="s">
        <v>283</v>
      </c>
      <c r="L39" s="1" t="s">
        <v>284</v>
      </c>
      <c r="M39" s="1" t="s">
        <v>285</v>
      </c>
      <c r="T39" s="2">
        <f>IFERROR(MATCH("*@*.*",Data!C39,0),0)</f>
        <v>1</v>
      </c>
      <c r="U39" s="2">
        <v>39</v>
      </c>
      <c r="V39" s="1" t="s">
        <v>286</v>
      </c>
    </row>
    <row r="40" spans="1:22" ht="15.75" customHeight="1" x14ac:dyDescent="0.25">
      <c r="A40" s="1" t="s">
        <v>287</v>
      </c>
      <c r="B40" s="1" t="s">
        <v>288</v>
      </c>
      <c r="C40" s="1" t="s">
        <v>286</v>
      </c>
      <c r="D40" s="1" t="s">
        <v>21</v>
      </c>
      <c r="E40" s="3" t="s">
        <v>33</v>
      </c>
      <c r="F40" s="3" t="s">
        <v>53</v>
      </c>
      <c r="G40" s="3" t="s">
        <v>73</v>
      </c>
      <c r="H40" s="1">
        <v>2001</v>
      </c>
      <c r="I40" s="1">
        <f>H40-4</f>
        <v>1997</v>
      </c>
      <c r="J40" s="1" t="s">
        <v>289</v>
      </c>
      <c r="M40" s="1" t="s">
        <v>290</v>
      </c>
      <c r="T40" s="2">
        <f>IFERROR(MATCH("*@*.*",Data!C40,0),0)</f>
        <v>1</v>
      </c>
      <c r="U40" s="2">
        <v>40</v>
      </c>
      <c r="V40" s="1" t="s">
        <v>291</v>
      </c>
    </row>
    <row r="41" spans="1:22" ht="15.75" customHeight="1" x14ac:dyDescent="0.25">
      <c r="A41" s="1" t="s">
        <v>292</v>
      </c>
      <c r="B41" s="1" t="s">
        <v>293</v>
      </c>
      <c r="C41" s="1" t="s">
        <v>291</v>
      </c>
      <c r="D41" s="1" t="s">
        <v>41</v>
      </c>
      <c r="E41" s="3" t="s">
        <v>52</v>
      </c>
      <c r="F41" s="3" t="s">
        <v>53</v>
      </c>
      <c r="G41" s="3" t="s">
        <v>54</v>
      </c>
      <c r="H41" s="1">
        <v>1900</v>
      </c>
      <c r="I41" s="1">
        <v>2006</v>
      </c>
      <c r="J41" s="1" t="s">
        <v>294</v>
      </c>
      <c r="K41" s="1" t="s">
        <v>295</v>
      </c>
      <c r="L41" s="1" t="s">
        <v>57</v>
      </c>
      <c r="M41" s="1" t="s">
        <v>249</v>
      </c>
      <c r="T41" s="2">
        <f>IFERROR(MATCH("*@*.*",Data!C41,0),0)</f>
        <v>1</v>
      </c>
      <c r="U41" s="2">
        <v>41</v>
      </c>
      <c r="V41" s="1" t="s">
        <v>296</v>
      </c>
    </row>
    <row r="42" spans="1:22" ht="15.75" customHeight="1" x14ac:dyDescent="0.25">
      <c r="A42" s="1" t="s">
        <v>297</v>
      </c>
      <c r="B42" s="1" t="s">
        <v>298</v>
      </c>
      <c r="C42" s="1" t="s">
        <v>296</v>
      </c>
      <c r="D42" s="1" t="s">
        <v>41</v>
      </c>
      <c r="E42" s="3" t="s">
        <v>33</v>
      </c>
      <c r="F42" s="3" t="s">
        <v>34</v>
      </c>
      <c r="G42" s="3" t="s">
        <v>191</v>
      </c>
      <c r="H42" s="1">
        <v>2007</v>
      </c>
      <c r="I42" s="1">
        <f>H42-4</f>
        <v>2003</v>
      </c>
      <c r="J42" s="1" t="s">
        <v>199</v>
      </c>
      <c r="K42" s="1" t="s">
        <v>299</v>
      </c>
      <c r="M42" s="1" t="s">
        <v>300</v>
      </c>
      <c r="N42" s="1" t="s">
        <v>88</v>
      </c>
      <c r="T42" s="2">
        <f>IFERROR(MATCH("*@*.*",Data!C42,0),0)</f>
        <v>1</v>
      </c>
      <c r="U42" s="2">
        <v>42</v>
      </c>
      <c r="V42" s="1" t="s">
        <v>301</v>
      </c>
    </row>
    <row r="43" spans="1:22" ht="15.75" customHeight="1" x14ac:dyDescent="0.25">
      <c r="A43" s="1" t="s">
        <v>302</v>
      </c>
      <c r="B43" s="1" t="s">
        <v>303</v>
      </c>
      <c r="C43" s="1" t="s">
        <v>301</v>
      </c>
      <c r="D43" s="1" t="s">
        <v>51</v>
      </c>
      <c r="E43" s="3" t="s">
        <v>33</v>
      </c>
      <c r="F43" s="3" t="s">
        <v>53</v>
      </c>
      <c r="G43" s="3" t="s">
        <v>73</v>
      </c>
      <c r="H43" s="1">
        <v>1900</v>
      </c>
      <c r="I43" s="1">
        <v>2006</v>
      </c>
      <c r="J43" s="1" t="s">
        <v>304</v>
      </c>
      <c r="K43" s="1" t="s">
        <v>305</v>
      </c>
      <c r="L43" s="1" t="s">
        <v>242</v>
      </c>
      <c r="M43" s="1" t="s">
        <v>300</v>
      </c>
      <c r="T43" s="2">
        <f>IFERROR(MATCH("*@*.*",Data!C43,0),0)</f>
        <v>1</v>
      </c>
      <c r="U43" s="2">
        <v>43</v>
      </c>
      <c r="V43" s="1" t="s">
        <v>306</v>
      </c>
    </row>
    <row r="44" spans="1:22" ht="15.75" customHeight="1" x14ac:dyDescent="0.25">
      <c r="A44" s="1" t="s">
        <v>307</v>
      </c>
      <c r="B44" s="1" t="s">
        <v>308</v>
      </c>
      <c r="C44" s="1" t="s">
        <v>306</v>
      </c>
      <c r="D44" s="1" t="s">
        <v>32</v>
      </c>
      <c r="E44" s="3" t="s">
        <v>33</v>
      </c>
      <c r="F44" s="3" t="s">
        <v>34</v>
      </c>
      <c r="G44" s="3" t="s">
        <v>84</v>
      </c>
      <c r="H44" s="1">
        <v>1900</v>
      </c>
      <c r="I44" s="1">
        <v>2006</v>
      </c>
      <c r="J44" s="1" t="s">
        <v>309</v>
      </c>
      <c r="M44" s="1" t="s">
        <v>310</v>
      </c>
      <c r="T44" s="2">
        <f>IFERROR(MATCH("*@*.*",Data!C44,0),0)</f>
        <v>1</v>
      </c>
      <c r="U44" s="2">
        <v>44</v>
      </c>
      <c r="V44" s="1" t="s">
        <v>311</v>
      </c>
    </row>
    <row r="45" spans="1:22" ht="15.75" customHeight="1" x14ac:dyDescent="0.25">
      <c r="A45" s="1" t="s">
        <v>312</v>
      </c>
      <c r="B45" s="1" t="s">
        <v>313</v>
      </c>
      <c r="C45" s="1" t="s">
        <v>311</v>
      </c>
      <c r="D45" s="1" t="s">
        <v>62</v>
      </c>
      <c r="E45" s="3" t="s">
        <v>33</v>
      </c>
      <c r="F45" s="3" t="s">
        <v>120</v>
      </c>
      <c r="G45" s="3" t="s">
        <v>121</v>
      </c>
      <c r="H45" s="1">
        <v>1900</v>
      </c>
      <c r="I45" s="1">
        <v>2006</v>
      </c>
      <c r="J45" s="1" t="s">
        <v>314</v>
      </c>
      <c r="K45" s="1" t="s">
        <v>315</v>
      </c>
      <c r="L45" s="1" t="s">
        <v>316</v>
      </c>
      <c r="M45" s="1" t="s">
        <v>269</v>
      </c>
      <c r="T45" s="2">
        <f>IFERROR(MATCH("*@*.*",Data!C45,0),0)</f>
        <v>1</v>
      </c>
      <c r="U45" s="2">
        <v>45</v>
      </c>
      <c r="V45" s="1" t="s">
        <v>317</v>
      </c>
    </row>
    <row r="46" spans="1:22" ht="15.75" customHeight="1" x14ac:dyDescent="0.25">
      <c r="A46" s="1" t="s">
        <v>318</v>
      </c>
      <c r="B46" s="1" t="s">
        <v>319</v>
      </c>
      <c r="C46" s="1" t="s">
        <v>317</v>
      </c>
      <c r="D46" s="1" t="s">
        <v>51</v>
      </c>
      <c r="E46" s="3" t="s">
        <v>33</v>
      </c>
      <c r="F46" s="3" t="s">
        <v>53</v>
      </c>
      <c r="G46" s="3" t="s">
        <v>73</v>
      </c>
      <c r="H46" s="1">
        <v>2001</v>
      </c>
      <c r="I46" s="1">
        <f t="shared" ref="I46:I48" si="7">H46-4</f>
        <v>1997</v>
      </c>
      <c r="J46" s="1" t="s">
        <v>320</v>
      </c>
      <c r="K46" s="1" t="s">
        <v>321</v>
      </c>
      <c r="L46" s="1" t="s">
        <v>284</v>
      </c>
      <c r="M46" s="1" t="s">
        <v>322</v>
      </c>
      <c r="N46" s="1" t="s">
        <v>47</v>
      </c>
      <c r="T46" s="2">
        <f>IFERROR(MATCH("*@*.*",Data!C46,0),0)</f>
        <v>1</v>
      </c>
      <c r="U46" s="2">
        <v>46</v>
      </c>
      <c r="V46" s="1" t="s">
        <v>323</v>
      </c>
    </row>
    <row r="47" spans="1:22" ht="15.75" customHeight="1" x14ac:dyDescent="0.25">
      <c r="A47" s="1" t="s">
        <v>324</v>
      </c>
      <c r="B47" s="1" t="s">
        <v>325</v>
      </c>
      <c r="C47" s="1" t="s">
        <v>323</v>
      </c>
      <c r="D47" s="1" t="s">
        <v>158</v>
      </c>
      <c r="E47" s="3" t="s">
        <v>33</v>
      </c>
      <c r="F47" s="3" t="s">
        <v>34</v>
      </c>
      <c r="G47" s="3" t="s">
        <v>191</v>
      </c>
      <c r="H47" s="1">
        <v>1996</v>
      </c>
      <c r="I47" s="1">
        <f t="shared" si="7"/>
        <v>1992</v>
      </c>
      <c r="J47" s="1" t="s">
        <v>326</v>
      </c>
      <c r="K47" s="1" t="s">
        <v>327</v>
      </c>
      <c r="L47" s="1" t="s">
        <v>130</v>
      </c>
      <c r="M47" s="1" t="s">
        <v>328</v>
      </c>
      <c r="T47" s="2">
        <f>IFERROR(MATCH("*@*.*",Data!C47,0),0)</f>
        <v>1</v>
      </c>
      <c r="U47" s="2">
        <v>47</v>
      </c>
      <c r="V47" s="1" t="s">
        <v>329</v>
      </c>
    </row>
    <row r="48" spans="1:22" ht="15.75" customHeight="1" x14ac:dyDescent="0.25">
      <c r="A48" s="1" t="s">
        <v>330</v>
      </c>
      <c r="B48" s="1" t="s">
        <v>331</v>
      </c>
      <c r="C48" s="1" t="s">
        <v>329</v>
      </c>
      <c r="D48" s="1" t="s">
        <v>21</v>
      </c>
      <c r="E48" s="3" t="s">
        <v>63</v>
      </c>
      <c r="F48" s="3" t="s">
        <v>64</v>
      </c>
      <c r="G48" s="3" t="s">
        <v>65</v>
      </c>
      <c r="H48" s="1">
        <v>2007</v>
      </c>
      <c r="I48" s="1">
        <f t="shared" si="7"/>
        <v>2003</v>
      </c>
      <c r="J48" s="1" t="s">
        <v>332</v>
      </c>
      <c r="K48" s="1" t="s">
        <v>333</v>
      </c>
      <c r="M48" s="1" t="s">
        <v>334</v>
      </c>
      <c r="T48" s="2">
        <f>IFERROR(MATCH("*@*.*",Data!C48,0),0)</f>
        <v>1</v>
      </c>
      <c r="U48" s="2">
        <v>48</v>
      </c>
      <c r="V48" s="1" t="s">
        <v>335</v>
      </c>
    </row>
    <row r="49" spans="1:22" ht="15.75" customHeight="1" x14ac:dyDescent="0.25">
      <c r="A49" s="1" t="s">
        <v>336</v>
      </c>
      <c r="B49" s="1" t="s">
        <v>337</v>
      </c>
      <c r="C49" s="1" t="s">
        <v>335</v>
      </c>
      <c r="D49" s="1" t="s">
        <v>51</v>
      </c>
      <c r="E49" s="3" t="s">
        <v>33</v>
      </c>
      <c r="F49" s="3" t="s">
        <v>233</v>
      </c>
      <c r="G49" s="3" t="s">
        <v>234</v>
      </c>
      <c r="H49" s="1">
        <v>1900</v>
      </c>
      <c r="I49" s="1">
        <v>2006</v>
      </c>
      <c r="J49" s="1" t="s">
        <v>338</v>
      </c>
      <c r="K49" s="1" t="s">
        <v>339</v>
      </c>
      <c r="L49" s="1" t="s">
        <v>108</v>
      </c>
      <c r="M49" s="1" t="s">
        <v>264</v>
      </c>
      <c r="N49" s="1" t="s">
        <v>88</v>
      </c>
      <c r="T49" s="2">
        <f>IFERROR(MATCH("*@*.*",Data!C49,0),0)</f>
        <v>1</v>
      </c>
      <c r="U49" s="2">
        <v>49</v>
      </c>
      <c r="V49" s="1" t="s">
        <v>340</v>
      </c>
    </row>
    <row r="50" spans="1:22" ht="15.75" customHeight="1" x14ac:dyDescent="0.25">
      <c r="A50" s="1" t="s">
        <v>341</v>
      </c>
      <c r="B50" s="1" t="s">
        <v>342</v>
      </c>
      <c r="C50" s="1" t="s">
        <v>340</v>
      </c>
      <c r="D50" s="1" t="s">
        <v>158</v>
      </c>
      <c r="E50" s="3" t="s">
        <v>33</v>
      </c>
      <c r="F50" s="3" t="s">
        <v>120</v>
      </c>
      <c r="G50" s="3" t="s">
        <v>121</v>
      </c>
      <c r="H50" s="1">
        <v>1996</v>
      </c>
      <c r="I50" s="1">
        <f t="shared" ref="I50:I54" si="8">H50-4</f>
        <v>1992</v>
      </c>
      <c r="J50" s="1" t="s">
        <v>343</v>
      </c>
      <c r="K50" s="1" t="s">
        <v>344</v>
      </c>
      <c r="L50" s="1" t="s">
        <v>284</v>
      </c>
      <c r="M50" s="7">
        <v>35981</v>
      </c>
      <c r="T50" s="2">
        <f>IFERROR(MATCH("*@*.*",Data!C50,0),0)</f>
        <v>1</v>
      </c>
      <c r="U50" s="2">
        <v>50</v>
      </c>
      <c r="V50" s="1" t="s">
        <v>345</v>
      </c>
    </row>
    <row r="51" spans="1:22" ht="15.75" customHeight="1" x14ac:dyDescent="0.25">
      <c r="A51" s="1" t="s">
        <v>346</v>
      </c>
      <c r="B51" s="1" t="s">
        <v>347</v>
      </c>
      <c r="C51" s="1" t="s">
        <v>345</v>
      </c>
      <c r="D51" s="1" t="s">
        <v>51</v>
      </c>
      <c r="E51" s="3" t="s">
        <v>33</v>
      </c>
      <c r="F51" s="3" t="s">
        <v>34</v>
      </c>
      <c r="G51" s="3" t="s">
        <v>84</v>
      </c>
      <c r="H51" s="1">
        <v>1996</v>
      </c>
      <c r="I51" s="1">
        <f t="shared" si="8"/>
        <v>1992</v>
      </c>
      <c r="J51" s="1" t="s">
        <v>348</v>
      </c>
      <c r="L51" s="1" t="s">
        <v>228</v>
      </c>
      <c r="M51" s="7">
        <v>37020</v>
      </c>
      <c r="T51" s="2">
        <f>IFERROR(MATCH("*@*.*",Data!C51,0),0)</f>
        <v>1</v>
      </c>
      <c r="U51" s="2">
        <v>51</v>
      </c>
      <c r="V51" s="1" t="s">
        <v>349</v>
      </c>
    </row>
    <row r="52" spans="1:22" ht="15.75" customHeight="1" x14ac:dyDescent="0.25">
      <c r="A52" s="1" t="s">
        <v>350</v>
      </c>
      <c r="B52" s="1" t="s">
        <v>351</v>
      </c>
      <c r="C52" s="1" t="s">
        <v>163</v>
      </c>
      <c r="D52" s="1" t="s">
        <v>21</v>
      </c>
      <c r="E52" s="3" t="s">
        <v>33</v>
      </c>
      <c r="F52" s="3" t="s">
        <v>34</v>
      </c>
      <c r="G52" s="3" t="s">
        <v>35</v>
      </c>
      <c r="H52" s="1">
        <v>1996</v>
      </c>
      <c r="I52" s="1">
        <f t="shared" si="8"/>
        <v>1992</v>
      </c>
      <c r="J52" s="1" t="s">
        <v>352</v>
      </c>
      <c r="K52" s="1" t="s">
        <v>353</v>
      </c>
      <c r="L52" s="1" t="s">
        <v>228</v>
      </c>
      <c r="M52" s="7">
        <v>31100</v>
      </c>
      <c r="T52" s="2">
        <f>IFERROR(MATCH("*@*.*",Data!C52,0),0)</f>
        <v>1</v>
      </c>
      <c r="U52" s="2">
        <v>52</v>
      </c>
      <c r="V52" s="1" t="s">
        <v>354</v>
      </c>
    </row>
    <row r="53" spans="1:22" ht="15.75" customHeight="1" x14ac:dyDescent="0.25">
      <c r="A53" s="1" t="s">
        <v>355</v>
      </c>
      <c r="B53" s="1" t="s">
        <v>356</v>
      </c>
      <c r="C53" s="1" t="s">
        <v>349</v>
      </c>
      <c r="D53" s="1" t="s">
        <v>51</v>
      </c>
      <c r="E53" s="3" t="s">
        <v>52</v>
      </c>
      <c r="F53" s="3" t="s">
        <v>53</v>
      </c>
      <c r="G53" s="3" t="s">
        <v>54</v>
      </c>
      <c r="H53" s="1">
        <v>1996</v>
      </c>
      <c r="I53" s="1">
        <f t="shared" si="8"/>
        <v>1992</v>
      </c>
      <c r="J53" s="1" t="s">
        <v>357</v>
      </c>
      <c r="K53" s="1" t="s">
        <v>358</v>
      </c>
      <c r="L53" s="1" t="s">
        <v>228</v>
      </c>
      <c r="M53" s="7">
        <v>31090</v>
      </c>
      <c r="T53" s="2">
        <f>IFERROR(MATCH("*@*.*",Data!C53,0),0)</f>
        <v>1</v>
      </c>
      <c r="U53" s="2">
        <v>53</v>
      </c>
      <c r="V53" s="1" t="s">
        <v>359</v>
      </c>
    </row>
    <row r="54" spans="1:22" ht="15.75" customHeight="1" x14ac:dyDescent="0.25">
      <c r="A54" s="1" t="s">
        <v>360</v>
      </c>
      <c r="B54" s="1" t="s">
        <v>361</v>
      </c>
      <c r="C54" s="1" t="s">
        <v>354</v>
      </c>
      <c r="D54" s="1" t="s">
        <v>21</v>
      </c>
      <c r="E54" s="3" t="s">
        <v>33</v>
      </c>
      <c r="F54" s="3" t="s">
        <v>34</v>
      </c>
      <c r="G54" s="3" t="s">
        <v>35</v>
      </c>
      <c r="H54" s="1">
        <v>2007</v>
      </c>
      <c r="I54" s="1">
        <f t="shared" si="8"/>
        <v>2003</v>
      </c>
      <c r="J54" s="1" t="s">
        <v>362</v>
      </c>
      <c r="K54" s="1" t="s">
        <v>363</v>
      </c>
      <c r="L54" s="1" t="s">
        <v>364</v>
      </c>
      <c r="M54" s="7">
        <v>31085</v>
      </c>
      <c r="N54" s="1" t="s">
        <v>162</v>
      </c>
      <c r="T54" s="2">
        <f>IFERROR(MATCH("*@*.*",Data!C54,0),0)</f>
        <v>1</v>
      </c>
      <c r="U54" s="2">
        <v>54</v>
      </c>
      <c r="V54" s="1" t="s">
        <v>365</v>
      </c>
    </row>
    <row r="55" spans="1:22" ht="15.75" customHeight="1" x14ac:dyDescent="0.25">
      <c r="A55" s="1" t="s">
        <v>366</v>
      </c>
      <c r="B55" s="1" t="s">
        <v>367</v>
      </c>
      <c r="C55" s="1" t="s">
        <v>359</v>
      </c>
      <c r="D55" s="1" t="s">
        <v>158</v>
      </c>
      <c r="E55" s="3" t="s">
        <v>33</v>
      </c>
      <c r="F55" s="3" t="s">
        <v>120</v>
      </c>
      <c r="G55" s="3" t="s">
        <v>121</v>
      </c>
      <c r="H55" s="1">
        <v>1014</v>
      </c>
      <c r="I55" s="1">
        <v>2010</v>
      </c>
      <c r="J55" s="1" t="s">
        <v>199</v>
      </c>
      <c r="L55" s="1" t="s">
        <v>242</v>
      </c>
      <c r="M55" s="8" t="s">
        <v>368</v>
      </c>
      <c r="T55" s="2">
        <f>IFERROR(MATCH("*@*.*",Data!C55,0),0)</f>
        <v>1</v>
      </c>
      <c r="U55" s="2">
        <v>55</v>
      </c>
      <c r="V55" s="1" t="s">
        <v>369</v>
      </c>
    </row>
    <row r="56" spans="1:22" ht="15.75" customHeight="1" x14ac:dyDescent="0.25">
      <c r="A56" s="1" t="s">
        <v>370</v>
      </c>
      <c r="B56" s="1" t="s">
        <v>371</v>
      </c>
      <c r="C56" s="1" t="s">
        <v>365</v>
      </c>
      <c r="D56" s="1" t="s">
        <v>158</v>
      </c>
      <c r="E56" s="3" t="s">
        <v>33</v>
      </c>
      <c r="F56" s="3" t="s">
        <v>372</v>
      </c>
      <c r="G56" s="3" t="s">
        <v>186</v>
      </c>
      <c r="H56" s="1">
        <v>2005</v>
      </c>
      <c r="I56" s="1">
        <f t="shared" ref="I56:I57" si="9">H56-4</f>
        <v>2001</v>
      </c>
      <c r="J56" s="1" t="s">
        <v>373</v>
      </c>
      <c r="M56" s="7">
        <v>31098</v>
      </c>
      <c r="N56" s="1" t="s">
        <v>116</v>
      </c>
      <c r="T56" s="2">
        <f>IFERROR(MATCH("*@*.*",Data!C56,0),0)</f>
        <v>0</v>
      </c>
      <c r="U56" s="2">
        <v>56</v>
      </c>
      <c r="V56" s="1" t="s">
        <v>374</v>
      </c>
    </row>
    <row r="57" spans="1:22" ht="15.75" customHeight="1" x14ac:dyDescent="0.25">
      <c r="A57" s="1" t="s">
        <v>375</v>
      </c>
      <c r="B57" s="1" t="s">
        <v>376</v>
      </c>
      <c r="C57" s="1" t="s">
        <v>369</v>
      </c>
      <c r="D57" s="1" t="s">
        <v>41</v>
      </c>
      <c r="E57" s="3" t="s">
        <v>33</v>
      </c>
      <c r="F57" s="3" t="s">
        <v>34</v>
      </c>
      <c r="G57" s="3" t="s">
        <v>35</v>
      </c>
      <c r="H57" s="1">
        <v>2007</v>
      </c>
      <c r="I57" s="1">
        <f t="shared" si="9"/>
        <v>2003</v>
      </c>
      <c r="J57" s="1" t="s">
        <v>377</v>
      </c>
      <c r="M57" s="7">
        <v>31100</v>
      </c>
      <c r="T57" s="2">
        <f>IFERROR(MATCH("*@*.*",Data!C57,0),0)</f>
        <v>1</v>
      </c>
      <c r="U57" s="2">
        <v>57</v>
      </c>
      <c r="V57" s="1" t="s">
        <v>378</v>
      </c>
    </row>
    <row r="58" spans="1:22" ht="15.75" customHeight="1" x14ac:dyDescent="0.25">
      <c r="A58" s="1" t="s">
        <v>379</v>
      </c>
      <c r="B58" s="1" t="s">
        <v>380</v>
      </c>
      <c r="C58" s="1" t="s">
        <v>374</v>
      </c>
      <c r="D58" s="1" t="s">
        <v>51</v>
      </c>
      <c r="E58" s="3" t="s">
        <v>33</v>
      </c>
      <c r="F58" s="3" t="s">
        <v>34</v>
      </c>
      <c r="G58" s="3" t="s">
        <v>35</v>
      </c>
      <c r="H58" s="1">
        <v>1014</v>
      </c>
      <c r="I58" s="1">
        <v>2010</v>
      </c>
      <c r="J58" s="1" t="s">
        <v>381</v>
      </c>
      <c r="L58" s="1" t="s">
        <v>43</v>
      </c>
      <c r="M58" s="8" t="s">
        <v>382</v>
      </c>
      <c r="T58" s="2">
        <f>IFERROR(MATCH("*@*.*",Data!C58,0),0)</f>
        <v>1</v>
      </c>
      <c r="U58" s="2">
        <v>58</v>
      </c>
      <c r="V58" s="1" t="s">
        <v>383</v>
      </c>
    </row>
    <row r="59" spans="1:22" ht="15.75" customHeight="1" x14ac:dyDescent="0.25">
      <c r="A59" s="1" t="s">
        <v>384</v>
      </c>
      <c r="B59" s="1" t="s">
        <v>385</v>
      </c>
      <c r="C59" s="1" t="s">
        <v>378</v>
      </c>
      <c r="D59" s="1" t="s">
        <v>62</v>
      </c>
      <c r="E59" s="3" t="s">
        <v>63</v>
      </c>
      <c r="F59" s="3" t="s">
        <v>105</v>
      </c>
      <c r="G59" s="3" t="s">
        <v>106</v>
      </c>
      <c r="H59" s="1">
        <v>2005</v>
      </c>
      <c r="I59" s="1">
        <f t="shared" ref="I59:I62" si="10">H59-4</f>
        <v>2001</v>
      </c>
      <c r="J59" s="1" t="s">
        <v>386</v>
      </c>
      <c r="K59" s="1" t="s">
        <v>327</v>
      </c>
      <c r="M59" s="7">
        <v>31087</v>
      </c>
      <c r="T59" s="2">
        <f>IFERROR(MATCH("*@*.*",Data!C59,0),0)</f>
        <v>1</v>
      </c>
      <c r="U59" s="2">
        <v>59</v>
      </c>
      <c r="V59" s="1" t="s">
        <v>387</v>
      </c>
    </row>
    <row r="60" spans="1:22" ht="15.75" customHeight="1" x14ac:dyDescent="0.25">
      <c r="A60" s="1" t="s">
        <v>388</v>
      </c>
      <c r="B60" s="1" t="s">
        <v>389</v>
      </c>
      <c r="C60" s="1" t="s">
        <v>383</v>
      </c>
      <c r="D60" s="1" t="s">
        <v>21</v>
      </c>
      <c r="E60" s="3" t="s">
        <v>63</v>
      </c>
      <c r="F60" s="3" t="s">
        <v>105</v>
      </c>
      <c r="G60" s="3" t="s">
        <v>390</v>
      </c>
      <c r="H60" s="1">
        <v>2007</v>
      </c>
      <c r="I60" s="1">
        <f t="shared" si="10"/>
        <v>2003</v>
      </c>
      <c r="K60" s="1" t="s">
        <v>391</v>
      </c>
      <c r="M60" s="7">
        <v>31104</v>
      </c>
      <c r="N60" s="1" t="s">
        <v>132</v>
      </c>
      <c r="T60" s="2">
        <f>IFERROR(MATCH("*@*.*",Data!C60,0),0)</f>
        <v>1</v>
      </c>
      <c r="U60" s="2">
        <v>60</v>
      </c>
      <c r="V60" s="1" t="s">
        <v>392</v>
      </c>
    </row>
    <row r="61" spans="1:22" ht="15.75" customHeight="1" x14ac:dyDescent="0.25">
      <c r="A61" s="1" t="s">
        <v>393</v>
      </c>
      <c r="B61" s="1" t="s">
        <v>394</v>
      </c>
      <c r="C61" s="1" t="s">
        <v>110</v>
      </c>
      <c r="D61" s="1" t="s">
        <v>21</v>
      </c>
      <c r="E61" s="3" t="s">
        <v>33</v>
      </c>
      <c r="F61" s="3" t="s">
        <v>34</v>
      </c>
      <c r="G61" s="3" t="s">
        <v>112</v>
      </c>
      <c r="H61" s="1">
        <v>2005</v>
      </c>
      <c r="I61" s="1">
        <f t="shared" si="10"/>
        <v>2001</v>
      </c>
      <c r="J61" s="1" t="s">
        <v>395</v>
      </c>
      <c r="K61" s="1" t="s">
        <v>396</v>
      </c>
      <c r="M61" s="7">
        <v>31097</v>
      </c>
      <c r="T61" s="2">
        <f>IFERROR(MATCH("*@*.*",Data!C61,0),0)</f>
        <v>1</v>
      </c>
      <c r="U61" s="2">
        <v>61</v>
      </c>
      <c r="V61" s="1" t="s">
        <v>397</v>
      </c>
    </row>
    <row r="62" spans="1:22" ht="15.75" customHeight="1" x14ac:dyDescent="0.25">
      <c r="A62" s="1" t="s">
        <v>398</v>
      </c>
      <c r="B62" s="1" t="s">
        <v>399</v>
      </c>
      <c r="C62" s="1" t="s">
        <v>387</v>
      </c>
      <c r="D62" s="1" t="s">
        <v>51</v>
      </c>
      <c r="E62" s="3" t="s">
        <v>33</v>
      </c>
      <c r="F62" s="3" t="s">
        <v>34</v>
      </c>
      <c r="G62" s="3" t="s">
        <v>112</v>
      </c>
      <c r="H62" s="1">
        <v>2007</v>
      </c>
      <c r="I62" s="1">
        <f t="shared" si="10"/>
        <v>2003</v>
      </c>
      <c r="J62" s="1" t="s">
        <v>277</v>
      </c>
      <c r="M62" s="8" t="s">
        <v>400</v>
      </c>
      <c r="T62" s="2">
        <f>IFERROR(MATCH("*@*.*",Data!C62,0),0)</f>
        <v>1</v>
      </c>
      <c r="U62" s="2">
        <v>62</v>
      </c>
      <c r="V62" s="1" t="s">
        <v>401</v>
      </c>
    </row>
    <row r="63" spans="1:22" ht="15.75" customHeight="1" x14ac:dyDescent="0.25">
      <c r="A63" s="1" t="s">
        <v>402</v>
      </c>
      <c r="B63" s="1" t="s">
        <v>403</v>
      </c>
      <c r="C63" s="1" t="s">
        <v>392</v>
      </c>
      <c r="D63" s="1" t="s">
        <v>51</v>
      </c>
      <c r="E63" s="3" t="s">
        <v>33</v>
      </c>
      <c r="F63" s="3" t="s">
        <v>34</v>
      </c>
      <c r="G63" s="3" t="s">
        <v>112</v>
      </c>
      <c r="H63" s="1">
        <v>1014</v>
      </c>
      <c r="I63" s="1">
        <v>2010</v>
      </c>
      <c r="J63" s="1" t="s">
        <v>404</v>
      </c>
      <c r="K63" s="1" t="s">
        <v>405</v>
      </c>
      <c r="L63" s="1" t="s">
        <v>406</v>
      </c>
      <c r="M63" s="7">
        <v>31098</v>
      </c>
      <c r="N63" s="1" t="s">
        <v>162</v>
      </c>
      <c r="T63" s="2">
        <f>IFERROR(MATCH("*@*.*",Data!C63,0),0)</f>
        <v>1</v>
      </c>
      <c r="U63" s="2">
        <v>63</v>
      </c>
      <c r="V63" s="1" t="s">
        <v>407</v>
      </c>
    </row>
    <row r="64" spans="1:22" ht="15.75" customHeight="1" x14ac:dyDescent="0.25">
      <c r="A64" s="1" t="s">
        <v>408</v>
      </c>
      <c r="B64" s="1" t="s">
        <v>409</v>
      </c>
      <c r="C64" s="1" t="s">
        <v>397</v>
      </c>
      <c r="D64" s="1" t="s">
        <v>21</v>
      </c>
      <c r="E64" s="3" t="s">
        <v>33</v>
      </c>
      <c r="F64" s="3" t="s">
        <v>34</v>
      </c>
      <c r="G64" s="3" t="s">
        <v>35</v>
      </c>
      <c r="H64" s="1">
        <v>2005</v>
      </c>
      <c r="I64" s="1">
        <f t="shared" ref="I64:I65" si="11">H64-4</f>
        <v>2001</v>
      </c>
      <c r="J64" s="1" t="s">
        <v>410</v>
      </c>
      <c r="K64" s="1" t="s">
        <v>411</v>
      </c>
      <c r="L64" s="1" t="s">
        <v>412</v>
      </c>
      <c r="M64" s="7">
        <v>31088</v>
      </c>
      <c r="T64" s="2">
        <f>IFERROR(MATCH("*@*.*",Data!C64,0),0)</f>
        <v>1</v>
      </c>
      <c r="U64" s="2">
        <v>64</v>
      </c>
      <c r="V64" s="1" t="s">
        <v>413</v>
      </c>
    </row>
    <row r="65" spans="1:22" ht="15.75" customHeight="1" x14ac:dyDescent="0.25">
      <c r="A65" s="1" t="s">
        <v>414</v>
      </c>
      <c r="B65" s="1" t="s">
        <v>415</v>
      </c>
      <c r="C65" s="1" t="s">
        <v>401</v>
      </c>
      <c r="D65" s="1" t="s">
        <v>21</v>
      </c>
      <c r="E65" s="3" t="s">
        <v>33</v>
      </c>
      <c r="F65" s="3" t="s">
        <v>23</v>
      </c>
      <c r="G65" s="3" t="s">
        <v>73</v>
      </c>
      <c r="H65" s="1">
        <v>2005</v>
      </c>
      <c r="I65" s="1">
        <f t="shared" si="11"/>
        <v>2001</v>
      </c>
      <c r="J65" s="1" t="s">
        <v>416</v>
      </c>
      <c r="K65" s="1" t="s">
        <v>417</v>
      </c>
      <c r="L65" s="1" t="s">
        <v>43</v>
      </c>
      <c r="M65" s="7">
        <v>32257</v>
      </c>
      <c r="N65" s="1" t="s">
        <v>100</v>
      </c>
      <c r="T65" s="2">
        <f>IFERROR(MATCH("*@*.*",Data!C65,0),0)</f>
        <v>1</v>
      </c>
      <c r="U65" s="2">
        <v>65</v>
      </c>
      <c r="V65" s="1" t="s">
        <v>418</v>
      </c>
    </row>
    <row r="66" spans="1:22" ht="15.75" customHeight="1" x14ac:dyDescent="0.25">
      <c r="A66" s="1" t="s">
        <v>419</v>
      </c>
      <c r="B66" s="1" t="s">
        <v>420</v>
      </c>
      <c r="C66" s="1" t="s">
        <v>407</v>
      </c>
      <c r="D66" s="1" t="s">
        <v>21</v>
      </c>
      <c r="E66" s="3" t="s">
        <v>33</v>
      </c>
      <c r="F66" s="3" t="s">
        <v>23</v>
      </c>
      <c r="G66" s="3" t="s">
        <v>204</v>
      </c>
      <c r="H66" s="1">
        <v>1014</v>
      </c>
      <c r="I66" s="1">
        <v>2010</v>
      </c>
      <c r="J66" s="1" t="s">
        <v>421</v>
      </c>
      <c r="K66" s="1" t="s">
        <v>422</v>
      </c>
      <c r="M66" s="7">
        <v>32235</v>
      </c>
      <c r="T66" s="2">
        <f>IFERROR(MATCH("*@*.*",Data!C66,0),0)</f>
        <v>1</v>
      </c>
      <c r="U66" s="2">
        <v>66</v>
      </c>
      <c r="V66" s="1" t="s">
        <v>423</v>
      </c>
    </row>
    <row r="67" spans="1:22" ht="15.75" customHeight="1" x14ac:dyDescent="0.25">
      <c r="A67" s="1" t="s">
        <v>424</v>
      </c>
      <c r="B67" s="1" t="s">
        <v>425</v>
      </c>
      <c r="C67" s="1" t="s">
        <v>413</v>
      </c>
      <c r="D67" s="1" t="s">
        <v>21</v>
      </c>
      <c r="E67" s="3" t="s">
        <v>33</v>
      </c>
      <c r="F67" s="3" t="s">
        <v>53</v>
      </c>
      <c r="G67" s="3" t="s">
        <v>73</v>
      </c>
      <c r="H67" s="1">
        <v>1014</v>
      </c>
      <c r="I67" s="1">
        <v>2010</v>
      </c>
      <c r="J67" s="1" t="s">
        <v>426</v>
      </c>
      <c r="K67" s="1" t="s">
        <v>427</v>
      </c>
      <c r="L67" s="1" t="s">
        <v>428</v>
      </c>
      <c r="M67" s="7">
        <v>32251</v>
      </c>
      <c r="T67" s="2">
        <f>IFERROR(MATCH("*@*.*",Data!C67,0),0)</f>
        <v>1</v>
      </c>
      <c r="U67" s="2">
        <v>67</v>
      </c>
      <c r="V67" s="1" t="s">
        <v>429</v>
      </c>
    </row>
    <row r="68" spans="1:22" ht="15.75" customHeight="1" x14ac:dyDescent="0.25">
      <c r="A68" s="1" t="s">
        <v>430</v>
      </c>
      <c r="B68" s="1" t="s">
        <v>431</v>
      </c>
      <c r="C68" s="1" t="s">
        <v>418</v>
      </c>
      <c r="D68" s="1" t="s">
        <v>41</v>
      </c>
      <c r="E68" s="3" t="s">
        <v>33</v>
      </c>
      <c r="F68" s="3" t="s">
        <v>120</v>
      </c>
      <c r="G68" s="3" t="s">
        <v>121</v>
      </c>
      <c r="H68" s="1">
        <v>2007</v>
      </c>
      <c r="I68" s="1">
        <f t="shared" ref="I68:I71" si="12">H68-4</f>
        <v>2003</v>
      </c>
      <c r="J68" s="1" t="s">
        <v>432</v>
      </c>
      <c r="L68" s="1" t="s">
        <v>433</v>
      </c>
      <c r="M68" s="7">
        <v>32262</v>
      </c>
      <c r="N68" s="1" t="s">
        <v>88</v>
      </c>
      <c r="T68" s="2">
        <f>IFERROR(MATCH("*@*.*",Data!C68,0),0)</f>
        <v>1</v>
      </c>
      <c r="U68" s="2">
        <v>68</v>
      </c>
      <c r="V68" s="1" t="s">
        <v>434</v>
      </c>
    </row>
    <row r="69" spans="1:22" ht="15.75" customHeight="1" x14ac:dyDescent="0.25">
      <c r="A69" s="1" t="s">
        <v>435</v>
      </c>
      <c r="B69" s="1" t="s">
        <v>436</v>
      </c>
      <c r="C69" s="1" t="s">
        <v>423</v>
      </c>
      <c r="D69" s="1" t="s">
        <v>158</v>
      </c>
      <c r="E69" s="3" t="s">
        <v>33</v>
      </c>
      <c r="F69" s="3" t="s">
        <v>34</v>
      </c>
      <c r="G69" s="3" t="s">
        <v>35</v>
      </c>
      <c r="H69" s="1">
        <v>2007</v>
      </c>
      <c r="I69" s="1">
        <f t="shared" si="12"/>
        <v>2003</v>
      </c>
      <c r="J69" s="1" t="s">
        <v>277</v>
      </c>
      <c r="K69" s="1" t="s">
        <v>107</v>
      </c>
      <c r="M69" s="7">
        <v>32247</v>
      </c>
      <c r="T69" s="2">
        <f>IFERROR(MATCH("*@*.*",Data!C69,0),0)</f>
        <v>1</v>
      </c>
      <c r="U69" s="2">
        <v>69</v>
      </c>
      <c r="V69" s="1" t="s">
        <v>437</v>
      </c>
    </row>
    <row r="70" spans="1:22" ht="15.75" customHeight="1" x14ac:dyDescent="0.25">
      <c r="A70" s="1" t="s">
        <v>438</v>
      </c>
      <c r="B70" s="1" t="s">
        <v>414</v>
      </c>
      <c r="C70" s="1" t="s">
        <v>429</v>
      </c>
      <c r="D70" s="1" t="s">
        <v>32</v>
      </c>
      <c r="E70" s="3" t="s">
        <v>33</v>
      </c>
      <c r="F70" s="3" t="s">
        <v>120</v>
      </c>
      <c r="G70" s="3" t="s">
        <v>121</v>
      </c>
      <c r="H70" s="1">
        <v>2005</v>
      </c>
      <c r="I70" s="1">
        <f t="shared" si="12"/>
        <v>2001</v>
      </c>
      <c r="J70" s="1" t="s">
        <v>439</v>
      </c>
      <c r="K70" s="1" t="s">
        <v>440</v>
      </c>
      <c r="M70" s="7">
        <v>32244</v>
      </c>
      <c r="T70" s="2">
        <f>IFERROR(MATCH("*@*.*",Data!C70,0),0)</f>
        <v>1</v>
      </c>
      <c r="U70" s="2">
        <v>70</v>
      </c>
      <c r="V70" s="1" t="s">
        <v>441</v>
      </c>
    </row>
    <row r="71" spans="1:22" ht="15.75" customHeight="1" x14ac:dyDescent="0.25">
      <c r="A71" s="1" t="s">
        <v>442</v>
      </c>
      <c r="B71" s="1" t="s">
        <v>443</v>
      </c>
      <c r="C71" s="1" t="s">
        <v>434</v>
      </c>
      <c r="D71" s="1" t="s">
        <v>158</v>
      </c>
      <c r="E71" s="3" t="s">
        <v>33</v>
      </c>
      <c r="F71" s="3" t="s">
        <v>23</v>
      </c>
      <c r="G71" s="3" t="s">
        <v>204</v>
      </c>
      <c r="H71" s="1">
        <v>2007</v>
      </c>
      <c r="I71" s="1">
        <f t="shared" si="12"/>
        <v>2003</v>
      </c>
      <c r="J71" s="1" t="s">
        <v>444</v>
      </c>
      <c r="K71" s="1" t="s">
        <v>445</v>
      </c>
      <c r="L71" s="1" t="s">
        <v>228</v>
      </c>
      <c r="M71" s="7">
        <v>32253</v>
      </c>
      <c r="N71" s="1" t="s">
        <v>116</v>
      </c>
      <c r="T71" s="2">
        <f>IFERROR(MATCH("*@*.*",Data!C71,0),0)</f>
        <v>1</v>
      </c>
      <c r="U71" s="2">
        <v>71</v>
      </c>
      <c r="V71" s="1" t="s">
        <v>446</v>
      </c>
    </row>
    <row r="72" spans="1:22" ht="15.75" customHeight="1" x14ac:dyDescent="0.25">
      <c r="A72" s="1" t="s">
        <v>447</v>
      </c>
      <c r="B72" s="1" t="s">
        <v>448</v>
      </c>
      <c r="C72" s="1" t="s">
        <v>437</v>
      </c>
      <c r="D72" s="1" t="s">
        <v>51</v>
      </c>
      <c r="E72" s="3" t="s">
        <v>33</v>
      </c>
      <c r="F72" s="3" t="s">
        <v>23</v>
      </c>
      <c r="G72" s="3" t="s">
        <v>73</v>
      </c>
      <c r="H72" s="1">
        <v>2003</v>
      </c>
      <c r="I72" s="1">
        <v>1099</v>
      </c>
      <c r="J72" s="1" t="s">
        <v>449</v>
      </c>
      <c r="K72" s="1" t="s">
        <v>450</v>
      </c>
      <c r="L72" s="1" t="s">
        <v>451</v>
      </c>
      <c r="M72" s="8" t="s">
        <v>452</v>
      </c>
      <c r="T72" s="2">
        <f>IFERROR(MATCH("*@*.*",Data!C72,0),0)</f>
        <v>1</v>
      </c>
      <c r="U72" s="2">
        <v>72</v>
      </c>
      <c r="V72" s="1" t="s">
        <v>453</v>
      </c>
    </row>
    <row r="73" spans="1:22" ht="15.75" customHeight="1" x14ac:dyDescent="0.25">
      <c r="A73" s="1" t="s">
        <v>454</v>
      </c>
      <c r="B73" s="1" t="s">
        <v>455</v>
      </c>
      <c r="C73" s="1" t="s">
        <v>441</v>
      </c>
      <c r="D73" s="1" t="s">
        <v>62</v>
      </c>
      <c r="E73" s="3" t="s">
        <v>33</v>
      </c>
      <c r="F73" s="3" t="s">
        <v>34</v>
      </c>
      <c r="G73" s="3" t="s">
        <v>112</v>
      </c>
      <c r="H73" s="1">
        <v>2001</v>
      </c>
      <c r="I73" s="1">
        <f t="shared" ref="I73:I74" si="13">H73-4</f>
        <v>1997</v>
      </c>
      <c r="J73" s="1" t="s">
        <v>456</v>
      </c>
      <c r="K73" s="1" t="s">
        <v>457</v>
      </c>
      <c r="L73" s="1" t="s">
        <v>26</v>
      </c>
      <c r="M73" s="7">
        <v>32254</v>
      </c>
      <c r="N73" s="1" t="s">
        <v>100</v>
      </c>
      <c r="T73" s="2">
        <f>IFERROR(MATCH("*@*.*",Data!C73,0),0)</f>
        <v>1</v>
      </c>
      <c r="U73" s="2">
        <v>73</v>
      </c>
      <c r="V73" s="1" t="s">
        <v>458</v>
      </c>
    </row>
    <row r="74" spans="1:22" ht="15.75" customHeight="1" x14ac:dyDescent="0.25">
      <c r="A74" s="1" t="s">
        <v>459</v>
      </c>
      <c r="B74" s="1" t="s">
        <v>460</v>
      </c>
      <c r="C74" s="1" t="s">
        <v>446</v>
      </c>
      <c r="D74" s="1" t="s">
        <v>158</v>
      </c>
      <c r="E74" s="3" t="s">
        <v>33</v>
      </c>
      <c r="F74" s="3" t="s">
        <v>34</v>
      </c>
      <c r="G74" s="3" t="s">
        <v>112</v>
      </c>
      <c r="H74" s="1">
        <v>2007</v>
      </c>
      <c r="I74" s="1">
        <f t="shared" si="13"/>
        <v>2003</v>
      </c>
      <c r="J74" s="1" t="s">
        <v>461</v>
      </c>
      <c r="K74" s="1" t="s">
        <v>462</v>
      </c>
      <c r="L74" s="1" t="s">
        <v>153</v>
      </c>
      <c r="M74" s="7">
        <v>32916</v>
      </c>
      <c r="T74" s="2">
        <f>IFERROR(MATCH("*@*.*",Data!C74,0),0)</f>
        <v>1</v>
      </c>
      <c r="U74" s="2">
        <v>74</v>
      </c>
      <c r="V74" s="1" t="s">
        <v>463</v>
      </c>
    </row>
    <row r="75" spans="1:22" ht="15.75" customHeight="1" x14ac:dyDescent="0.25">
      <c r="A75" s="1" t="s">
        <v>464</v>
      </c>
      <c r="B75" s="1" t="s">
        <v>465</v>
      </c>
      <c r="C75" s="1" t="s">
        <v>453</v>
      </c>
      <c r="D75" s="1" t="s">
        <v>62</v>
      </c>
      <c r="E75" s="3" t="s">
        <v>33</v>
      </c>
      <c r="F75" s="3" t="s">
        <v>53</v>
      </c>
      <c r="G75" s="3" t="s">
        <v>73</v>
      </c>
      <c r="H75" s="1">
        <v>2003</v>
      </c>
      <c r="I75" s="1">
        <v>1099</v>
      </c>
      <c r="J75" s="1" t="s">
        <v>466</v>
      </c>
      <c r="K75" s="1" t="s">
        <v>467</v>
      </c>
      <c r="M75" s="7">
        <v>32254</v>
      </c>
      <c r="N75" s="1" t="s">
        <v>132</v>
      </c>
      <c r="T75" s="2">
        <f>IFERROR(MATCH("*@*.*",Data!C75,0),0)</f>
        <v>1</v>
      </c>
      <c r="U75" s="2">
        <v>75</v>
      </c>
      <c r="V75" s="1" t="s">
        <v>468</v>
      </c>
    </row>
    <row r="76" spans="1:22" ht="15.75" customHeight="1" x14ac:dyDescent="0.25">
      <c r="A76" s="1" t="s">
        <v>469</v>
      </c>
      <c r="B76" s="1" t="s">
        <v>470</v>
      </c>
      <c r="C76" s="1" t="s">
        <v>458</v>
      </c>
      <c r="D76" s="1" t="s">
        <v>51</v>
      </c>
      <c r="E76" s="3" t="s">
        <v>33</v>
      </c>
      <c r="F76" s="3" t="s">
        <v>34</v>
      </c>
      <c r="G76" s="3" t="s">
        <v>112</v>
      </c>
      <c r="H76" s="1">
        <v>1999</v>
      </c>
      <c r="I76" s="1">
        <v>1095</v>
      </c>
      <c r="J76" s="1" t="s">
        <v>471</v>
      </c>
      <c r="L76" s="1" t="s">
        <v>472</v>
      </c>
      <c r="M76" s="8" t="s">
        <v>473</v>
      </c>
      <c r="T76" s="2">
        <f>IFERROR(MATCH("*@*.*",Data!C76,0),0)</f>
        <v>0</v>
      </c>
      <c r="U76" s="2">
        <v>76</v>
      </c>
      <c r="V76" s="1" t="s">
        <v>474</v>
      </c>
    </row>
    <row r="77" spans="1:22" ht="15.75" customHeight="1" x14ac:dyDescent="0.25">
      <c r="A77" s="1" t="s">
        <v>459</v>
      </c>
      <c r="B77" s="1" t="s">
        <v>475</v>
      </c>
      <c r="C77" s="1" t="s">
        <v>463</v>
      </c>
      <c r="D77" s="1" t="s">
        <v>83</v>
      </c>
      <c r="E77" s="3" t="s">
        <v>33</v>
      </c>
      <c r="F77" s="3" t="s">
        <v>23</v>
      </c>
      <c r="G77" s="3" t="s">
        <v>215</v>
      </c>
      <c r="H77" s="1">
        <v>1014</v>
      </c>
      <c r="I77" s="1">
        <v>2010</v>
      </c>
      <c r="J77" s="1" t="s">
        <v>476</v>
      </c>
      <c r="K77" s="1" t="s">
        <v>477</v>
      </c>
      <c r="L77" s="1" t="s">
        <v>242</v>
      </c>
      <c r="M77" s="7">
        <v>32244</v>
      </c>
      <c r="T77" s="2">
        <f>IFERROR(MATCH("*@*.*",Data!C77,0),0)</f>
        <v>1</v>
      </c>
      <c r="U77" s="2">
        <v>77</v>
      </c>
      <c r="V77" s="1" t="s">
        <v>478</v>
      </c>
    </row>
    <row r="78" spans="1:22" ht="15.75" customHeight="1" x14ac:dyDescent="0.25">
      <c r="A78" s="1" t="s">
        <v>346</v>
      </c>
      <c r="B78" s="1" t="s">
        <v>479</v>
      </c>
      <c r="C78" s="1" t="s">
        <v>468</v>
      </c>
      <c r="D78" s="1" t="s">
        <v>480</v>
      </c>
      <c r="E78" s="3" t="s">
        <v>22</v>
      </c>
      <c r="F78" s="3" t="s">
        <v>23</v>
      </c>
      <c r="G78" s="3" t="s">
        <v>42</v>
      </c>
      <c r="H78" s="1">
        <v>1002</v>
      </c>
      <c r="I78" s="1">
        <v>1998</v>
      </c>
      <c r="J78" s="1" t="s">
        <v>481</v>
      </c>
      <c r="L78" s="1" t="s">
        <v>174</v>
      </c>
      <c r="M78" s="7">
        <v>32240</v>
      </c>
      <c r="N78" s="1" t="s">
        <v>482</v>
      </c>
      <c r="T78" s="2">
        <f>IFERROR(MATCH("*@*.*",Data!C78,0),0)</f>
        <v>0</v>
      </c>
      <c r="U78" s="2">
        <v>78</v>
      </c>
      <c r="V78" s="1" t="s">
        <v>483</v>
      </c>
    </row>
    <row r="79" spans="1:22" ht="15.75" customHeight="1" x14ac:dyDescent="0.25">
      <c r="A79" s="1" t="s">
        <v>484</v>
      </c>
      <c r="B79" s="1" t="s">
        <v>267</v>
      </c>
      <c r="C79" s="1" t="s">
        <v>474</v>
      </c>
      <c r="D79" s="1" t="s">
        <v>158</v>
      </c>
      <c r="E79" s="3" t="s">
        <v>63</v>
      </c>
      <c r="F79" s="3" t="s">
        <v>105</v>
      </c>
      <c r="G79" s="3" t="s">
        <v>106</v>
      </c>
      <c r="H79" s="1">
        <v>1002</v>
      </c>
      <c r="I79" s="1">
        <v>1998</v>
      </c>
      <c r="J79" s="1" t="s">
        <v>485</v>
      </c>
      <c r="K79" s="1" t="s">
        <v>486</v>
      </c>
      <c r="L79" s="1" t="s">
        <v>228</v>
      </c>
      <c r="M79" s="7">
        <v>33134</v>
      </c>
      <c r="T79" s="2">
        <f>IFERROR(MATCH("*@*.*",Data!C79,0),0)</f>
        <v>1</v>
      </c>
      <c r="U79" s="2">
        <v>79</v>
      </c>
      <c r="V79" s="1" t="s">
        <v>487</v>
      </c>
    </row>
    <row r="80" spans="1:22" ht="15.75" customHeight="1" x14ac:dyDescent="0.25">
      <c r="A80" s="1" t="s">
        <v>488</v>
      </c>
      <c r="B80" s="1" t="s">
        <v>489</v>
      </c>
      <c r="C80" s="1" t="s">
        <v>478</v>
      </c>
      <c r="D80" s="1" t="s">
        <v>158</v>
      </c>
      <c r="E80" s="3" t="s">
        <v>63</v>
      </c>
      <c r="F80" s="3" t="s">
        <v>64</v>
      </c>
      <c r="G80" s="3" t="s">
        <v>65</v>
      </c>
      <c r="H80" s="1">
        <v>2003</v>
      </c>
      <c r="I80" s="1">
        <v>1099</v>
      </c>
      <c r="K80" s="1" t="s">
        <v>228</v>
      </c>
      <c r="M80" s="7">
        <v>32260</v>
      </c>
      <c r="T80" s="2">
        <f>IFERROR(MATCH("*@*.*",Data!C80,0),0)</f>
        <v>1</v>
      </c>
      <c r="U80" s="2">
        <v>80</v>
      </c>
      <c r="V80" s="1" t="s">
        <v>490</v>
      </c>
    </row>
    <row r="81" spans="1:22" ht="15.75" customHeight="1" x14ac:dyDescent="0.25">
      <c r="A81" s="4"/>
      <c r="B81" s="1" t="s">
        <v>491</v>
      </c>
      <c r="C81" s="1" t="s">
        <v>483</v>
      </c>
      <c r="D81" s="1" t="s">
        <v>158</v>
      </c>
      <c r="E81" s="3" t="s">
        <v>33</v>
      </c>
      <c r="F81" s="3" t="s">
        <v>23</v>
      </c>
      <c r="G81" s="3" t="s">
        <v>73</v>
      </c>
      <c r="H81" s="1">
        <v>2003</v>
      </c>
      <c r="I81" s="1">
        <v>1099</v>
      </c>
      <c r="J81" s="1" t="s">
        <v>492</v>
      </c>
      <c r="K81" s="1" t="s">
        <v>493</v>
      </c>
      <c r="M81" s="7">
        <v>32258</v>
      </c>
      <c r="T81" s="2">
        <f>IFERROR(MATCH("*@*.*",Data!C81,0),0)</f>
        <v>1</v>
      </c>
      <c r="U81" s="2">
        <v>81</v>
      </c>
      <c r="V81" s="1" t="s">
        <v>494</v>
      </c>
    </row>
    <row r="82" spans="1:22" ht="15.75" customHeight="1" x14ac:dyDescent="0.25">
      <c r="A82" s="1" t="s">
        <v>495</v>
      </c>
      <c r="B82" s="1" t="s">
        <v>293</v>
      </c>
      <c r="C82" s="1" t="s">
        <v>418</v>
      </c>
      <c r="D82" s="1" t="s">
        <v>51</v>
      </c>
      <c r="E82" s="3" t="s">
        <v>33</v>
      </c>
      <c r="F82" s="3" t="s">
        <v>120</v>
      </c>
      <c r="G82" s="3" t="s">
        <v>121</v>
      </c>
      <c r="H82" s="1">
        <v>2003</v>
      </c>
      <c r="I82" s="1">
        <v>1099</v>
      </c>
      <c r="J82" s="1" t="s">
        <v>496</v>
      </c>
      <c r="L82" s="1" t="s">
        <v>194</v>
      </c>
      <c r="M82" s="7">
        <v>32262</v>
      </c>
      <c r="N82" s="1" t="s">
        <v>100</v>
      </c>
      <c r="T82" s="2">
        <f>IFERROR(MATCH("*@*.*",Data!C82,0),0)</f>
        <v>1</v>
      </c>
      <c r="U82" s="2">
        <v>82</v>
      </c>
      <c r="V82" s="1" t="s">
        <v>497</v>
      </c>
    </row>
    <row r="83" spans="1:22" ht="15.75" customHeight="1" x14ac:dyDescent="0.25">
      <c r="A83" s="1" t="s">
        <v>498</v>
      </c>
      <c r="B83" s="1" t="s">
        <v>499</v>
      </c>
      <c r="C83" s="1" t="s">
        <v>487</v>
      </c>
      <c r="D83" s="1" t="s">
        <v>480</v>
      </c>
      <c r="E83" s="3" t="s">
        <v>33</v>
      </c>
      <c r="F83" s="3" t="s">
        <v>34</v>
      </c>
      <c r="G83" s="3" t="s">
        <v>35</v>
      </c>
      <c r="H83" s="1">
        <v>1002</v>
      </c>
      <c r="I83" s="1">
        <v>1998</v>
      </c>
      <c r="J83" s="1" t="s">
        <v>326</v>
      </c>
      <c r="L83" s="1" t="s">
        <v>228</v>
      </c>
      <c r="M83" s="7">
        <v>32237</v>
      </c>
      <c r="T83" s="2">
        <f>IFERROR(MATCH("*@*.*",Data!C83,0),0)</f>
        <v>1</v>
      </c>
      <c r="U83" s="2">
        <v>83</v>
      </c>
      <c r="V83" s="1" t="s">
        <v>500</v>
      </c>
    </row>
    <row r="84" spans="1:22" ht="15.75" customHeight="1" x14ac:dyDescent="0.25">
      <c r="A84" s="1" t="s">
        <v>501</v>
      </c>
      <c r="B84" s="1" t="s">
        <v>502</v>
      </c>
      <c r="C84" s="1" t="s">
        <v>490</v>
      </c>
      <c r="D84" s="1" t="s">
        <v>51</v>
      </c>
      <c r="E84" s="3" t="s">
        <v>33</v>
      </c>
      <c r="F84" s="3" t="s">
        <v>34</v>
      </c>
      <c r="G84" s="3" t="s">
        <v>35</v>
      </c>
      <c r="H84" s="1">
        <v>2003</v>
      </c>
      <c r="I84" s="1">
        <v>1099</v>
      </c>
      <c r="J84" s="1" t="s">
        <v>503</v>
      </c>
      <c r="L84" s="1" t="s">
        <v>228</v>
      </c>
      <c r="M84" s="8" t="s">
        <v>504</v>
      </c>
      <c r="T84" s="2">
        <f>IFERROR(MATCH("*@*.*",Data!C84,0),0)</f>
        <v>1</v>
      </c>
      <c r="U84" s="2">
        <v>84</v>
      </c>
      <c r="V84" s="1" t="s">
        <v>505</v>
      </c>
    </row>
    <row r="85" spans="1:22" ht="15.75" customHeight="1" x14ac:dyDescent="0.25">
      <c r="A85" s="1" t="s">
        <v>506</v>
      </c>
      <c r="B85" s="1" t="s">
        <v>507</v>
      </c>
      <c r="C85" s="1" t="s">
        <v>494</v>
      </c>
      <c r="D85" s="1" t="s">
        <v>21</v>
      </c>
      <c r="E85" s="3" t="s">
        <v>33</v>
      </c>
      <c r="F85" s="3" t="s">
        <v>23</v>
      </c>
      <c r="G85" s="3" t="s">
        <v>204</v>
      </c>
      <c r="H85" s="1">
        <v>2007</v>
      </c>
      <c r="I85" s="1">
        <f>H85-4</f>
        <v>2003</v>
      </c>
      <c r="J85" s="1" t="s">
        <v>179</v>
      </c>
      <c r="M85" s="7">
        <v>32259</v>
      </c>
      <c r="T85" s="2">
        <f>IFERROR(MATCH("*@*.*",Data!C85,0),0)</f>
        <v>1</v>
      </c>
      <c r="U85" s="2">
        <v>85</v>
      </c>
      <c r="V85" s="1" t="s">
        <v>508</v>
      </c>
    </row>
    <row r="86" spans="1:22" ht="15.75" customHeight="1" x14ac:dyDescent="0.25">
      <c r="A86" s="1" t="s">
        <v>509</v>
      </c>
      <c r="B86" s="1" t="s">
        <v>510</v>
      </c>
      <c r="C86" s="1" t="s">
        <v>497</v>
      </c>
      <c r="D86" s="1" t="s">
        <v>480</v>
      </c>
      <c r="E86" s="3" t="s">
        <v>33</v>
      </c>
      <c r="F86" s="3" t="s">
        <v>53</v>
      </c>
      <c r="G86" s="3" t="s">
        <v>73</v>
      </c>
      <c r="H86" s="1">
        <v>2003</v>
      </c>
      <c r="I86" s="1">
        <v>1099</v>
      </c>
      <c r="J86" s="1" t="s">
        <v>511</v>
      </c>
      <c r="K86" s="1" t="s">
        <v>512</v>
      </c>
      <c r="M86" s="7">
        <v>32263</v>
      </c>
      <c r="T86" s="2">
        <f>IFERROR(MATCH("*@*.*",Data!C86,0),0)</f>
        <v>1</v>
      </c>
      <c r="U86" s="2">
        <v>86</v>
      </c>
      <c r="V86" s="1" t="s">
        <v>513</v>
      </c>
    </row>
    <row r="87" spans="1:22" ht="15.75" customHeight="1" x14ac:dyDescent="0.25">
      <c r="A87" s="1" t="s">
        <v>514</v>
      </c>
      <c r="B87" s="1" t="s">
        <v>515</v>
      </c>
      <c r="C87" s="1" t="s">
        <v>500</v>
      </c>
      <c r="D87" s="1" t="s">
        <v>62</v>
      </c>
      <c r="E87" s="3" t="s">
        <v>33</v>
      </c>
      <c r="F87" s="3" t="s">
        <v>34</v>
      </c>
      <c r="G87" s="3" t="s">
        <v>84</v>
      </c>
      <c r="H87" s="1">
        <v>1002</v>
      </c>
      <c r="I87" s="1">
        <v>1998</v>
      </c>
      <c r="J87" s="1" t="s">
        <v>516</v>
      </c>
      <c r="K87" s="1" t="s">
        <v>517</v>
      </c>
      <c r="L87" s="1" t="s">
        <v>242</v>
      </c>
      <c r="M87" s="7">
        <v>32256</v>
      </c>
      <c r="T87" s="2">
        <f>IFERROR(MATCH("*@*.*",Data!C87,0),0)</f>
        <v>0</v>
      </c>
      <c r="U87" s="2">
        <v>87</v>
      </c>
      <c r="V87" s="1" t="s">
        <v>518</v>
      </c>
    </row>
    <row r="88" spans="1:22" ht="15.75" customHeight="1" x14ac:dyDescent="0.25">
      <c r="A88" s="4"/>
      <c r="B88" s="1" t="s">
        <v>519</v>
      </c>
      <c r="C88" s="1" t="s">
        <v>505</v>
      </c>
      <c r="D88" s="1" t="s">
        <v>51</v>
      </c>
      <c r="E88" s="3" t="s">
        <v>33</v>
      </c>
      <c r="F88" s="3" t="s">
        <v>120</v>
      </c>
      <c r="G88" s="3" t="s">
        <v>121</v>
      </c>
      <c r="H88" s="1">
        <v>2007</v>
      </c>
      <c r="I88" s="1">
        <f t="shared" ref="I88:I91" si="14">H88-4</f>
        <v>2003</v>
      </c>
      <c r="J88" s="1" t="s">
        <v>179</v>
      </c>
      <c r="K88" s="1" t="s">
        <v>520</v>
      </c>
      <c r="L88" s="1" t="s">
        <v>521</v>
      </c>
      <c r="M88" s="7">
        <v>32245</v>
      </c>
      <c r="N88" s="1" t="s">
        <v>47</v>
      </c>
      <c r="T88" s="2">
        <f>IFERROR(MATCH("*@*.*",Data!C88,0),0)</f>
        <v>1</v>
      </c>
      <c r="U88" s="2">
        <v>88</v>
      </c>
      <c r="V88" s="1" t="s">
        <v>522</v>
      </c>
    </row>
    <row r="89" spans="1:22" ht="15.75" customHeight="1" x14ac:dyDescent="0.25">
      <c r="A89" s="1" t="s">
        <v>523</v>
      </c>
      <c r="B89" s="1" t="s">
        <v>524</v>
      </c>
      <c r="C89" s="1" t="s">
        <v>508</v>
      </c>
      <c r="D89" s="1" t="s">
        <v>21</v>
      </c>
      <c r="E89" s="3" t="s">
        <v>33</v>
      </c>
      <c r="F89" s="3" t="s">
        <v>34</v>
      </c>
      <c r="G89" s="3" t="s">
        <v>112</v>
      </c>
      <c r="H89" s="1">
        <v>2000</v>
      </c>
      <c r="I89" s="1">
        <f t="shared" si="14"/>
        <v>1996</v>
      </c>
      <c r="K89" s="1" t="s">
        <v>525</v>
      </c>
      <c r="L89" s="1" t="s">
        <v>248</v>
      </c>
      <c r="M89" s="7">
        <v>32255</v>
      </c>
      <c r="T89" s="2">
        <f>IFERROR(MATCH("*@*.*",Data!C89,0),0)</f>
        <v>1</v>
      </c>
      <c r="U89" s="2">
        <v>89</v>
      </c>
      <c r="V89" s="1" t="s">
        <v>526</v>
      </c>
    </row>
    <row r="90" spans="1:22" ht="15.75" customHeight="1" x14ac:dyDescent="0.25">
      <c r="A90" s="1" t="s">
        <v>527</v>
      </c>
      <c r="B90" s="1" t="s">
        <v>91</v>
      </c>
      <c r="C90" s="1" t="s">
        <v>513</v>
      </c>
      <c r="D90" s="1" t="s">
        <v>246</v>
      </c>
      <c r="E90" s="3" t="s">
        <v>22</v>
      </c>
      <c r="F90" s="3" t="s">
        <v>23</v>
      </c>
      <c r="G90" s="3" t="s">
        <v>42</v>
      </c>
      <c r="H90" s="1">
        <v>1994</v>
      </c>
      <c r="I90" s="1">
        <f t="shared" si="14"/>
        <v>1990</v>
      </c>
      <c r="J90" s="1" t="s">
        <v>528</v>
      </c>
      <c r="K90" s="1" t="s">
        <v>529</v>
      </c>
      <c r="L90" s="1" t="s">
        <v>153</v>
      </c>
      <c r="M90" s="8" t="s">
        <v>530</v>
      </c>
      <c r="N90" s="1" t="s">
        <v>482</v>
      </c>
      <c r="T90" s="2">
        <f>IFERROR(MATCH("*@*.*",Data!C90,0),0)</f>
        <v>1</v>
      </c>
      <c r="U90" s="2">
        <v>90</v>
      </c>
      <c r="V90" s="1" t="s">
        <v>531</v>
      </c>
    </row>
    <row r="91" spans="1:22" ht="15.75" customHeight="1" x14ac:dyDescent="0.25">
      <c r="A91" s="1" t="s">
        <v>532</v>
      </c>
      <c r="B91" s="1" t="s">
        <v>533</v>
      </c>
      <c r="C91" s="1" t="s">
        <v>188</v>
      </c>
      <c r="D91" s="1" t="s">
        <v>32</v>
      </c>
      <c r="E91" s="3" t="s">
        <v>33</v>
      </c>
      <c r="F91" s="3" t="s">
        <v>372</v>
      </c>
      <c r="G91" s="3" t="s">
        <v>186</v>
      </c>
      <c r="H91" s="1">
        <v>2007</v>
      </c>
      <c r="I91" s="1">
        <f t="shared" si="14"/>
        <v>2003</v>
      </c>
      <c r="J91" s="1" t="s">
        <v>534</v>
      </c>
      <c r="K91" s="1" t="s">
        <v>535</v>
      </c>
      <c r="L91" s="1" t="s">
        <v>536</v>
      </c>
      <c r="M91" s="7">
        <v>33643</v>
      </c>
      <c r="T91" s="2">
        <f>IFERROR(MATCH("*@*.*",Data!C91,0),0)</f>
        <v>1</v>
      </c>
      <c r="U91" s="2">
        <v>91</v>
      </c>
      <c r="V91" s="1" t="s">
        <v>537</v>
      </c>
    </row>
    <row r="92" spans="1:22" ht="15.75" customHeight="1" x14ac:dyDescent="0.25">
      <c r="A92" s="1" t="s">
        <v>538</v>
      </c>
      <c r="B92" s="1" t="s">
        <v>20</v>
      </c>
      <c r="C92" s="1" t="s">
        <v>518</v>
      </c>
      <c r="D92" s="1" t="s">
        <v>158</v>
      </c>
      <c r="E92" s="3" t="s">
        <v>33</v>
      </c>
      <c r="F92" s="3" t="s">
        <v>34</v>
      </c>
      <c r="G92" s="3" t="s">
        <v>112</v>
      </c>
      <c r="H92" s="1">
        <v>1002</v>
      </c>
      <c r="I92" s="1">
        <v>1998</v>
      </c>
      <c r="J92" s="1" t="s">
        <v>539</v>
      </c>
      <c r="K92" s="1" t="s">
        <v>540</v>
      </c>
      <c r="M92" s="7">
        <v>32248</v>
      </c>
      <c r="T92" s="2">
        <f>IFERROR(MATCH("*@*.*",Data!C92,0),0)</f>
        <v>1</v>
      </c>
      <c r="U92" s="2">
        <v>92</v>
      </c>
      <c r="V92" s="1" t="s">
        <v>541</v>
      </c>
    </row>
    <row r="93" spans="1:22" ht="15.75" customHeight="1" x14ac:dyDescent="0.25">
      <c r="A93" s="1" t="s">
        <v>514</v>
      </c>
      <c r="B93" s="1" t="s">
        <v>542</v>
      </c>
      <c r="C93" s="1" t="s">
        <v>522</v>
      </c>
      <c r="D93" s="1" t="s">
        <v>62</v>
      </c>
      <c r="E93" s="3" t="s">
        <v>33</v>
      </c>
      <c r="F93" s="3" t="s">
        <v>34</v>
      </c>
      <c r="G93" s="3" t="s">
        <v>112</v>
      </c>
      <c r="H93" s="1">
        <v>1011</v>
      </c>
      <c r="I93" s="1">
        <v>2007</v>
      </c>
      <c r="J93" s="1" t="s">
        <v>543</v>
      </c>
      <c r="L93" s="1" t="s">
        <v>544</v>
      </c>
      <c r="M93" s="7">
        <v>32916</v>
      </c>
      <c r="T93" s="2">
        <f>IFERROR(MATCH("*@*.*",Data!C93,0),0)</f>
        <v>1</v>
      </c>
      <c r="U93" s="2">
        <v>93</v>
      </c>
      <c r="V93" s="1" t="s">
        <v>545</v>
      </c>
    </row>
    <row r="94" spans="1:22" ht="15.75" customHeight="1" x14ac:dyDescent="0.25">
      <c r="A94" s="1" t="s">
        <v>546</v>
      </c>
      <c r="B94" s="1" t="s">
        <v>547</v>
      </c>
      <c r="C94" s="1" t="s">
        <v>526</v>
      </c>
      <c r="D94" s="1" t="s">
        <v>51</v>
      </c>
      <c r="E94" s="3" t="s">
        <v>33</v>
      </c>
      <c r="F94" s="3" t="s">
        <v>53</v>
      </c>
      <c r="G94" s="3" t="s">
        <v>73</v>
      </c>
      <c r="H94" s="1">
        <v>2007</v>
      </c>
      <c r="I94" s="1">
        <f>H94-4</f>
        <v>2003</v>
      </c>
      <c r="J94" s="1" t="s">
        <v>548</v>
      </c>
      <c r="K94" s="1" t="s">
        <v>549</v>
      </c>
      <c r="L94" s="1" t="s">
        <v>550</v>
      </c>
      <c r="M94" s="7">
        <v>32932</v>
      </c>
      <c r="N94" s="1" t="s">
        <v>147</v>
      </c>
      <c r="O94" s="1" t="s">
        <v>78</v>
      </c>
      <c r="T94" s="2">
        <f>IFERROR(MATCH("*@*.*",Data!C94,0),0)</f>
        <v>0</v>
      </c>
      <c r="U94" s="2">
        <v>94</v>
      </c>
      <c r="V94" s="1" t="s">
        <v>551</v>
      </c>
    </row>
    <row r="95" spans="1:22" ht="15.75" customHeight="1" x14ac:dyDescent="0.25">
      <c r="A95" s="1" t="s">
        <v>552</v>
      </c>
      <c r="B95" s="1" t="s">
        <v>553</v>
      </c>
      <c r="C95" s="1" t="s">
        <v>531</v>
      </c>
      <c r="D95" s="1" t="s">
        <v>51</v>
      </c>
      <c r="E95" s="3" t="s">
        <v>63</v>
      </c>
      <c r="F95" s="3" t="s">
        <v>105</v>
      </c>
      <c r="G95" s="3" t="s">
        <v>106</v>
      </c>
      <c r="H95" s="1">
        <v>2003</v>
      </c>
      <c r="I95" s="1">
        <v>1099</v>
      </c>
      <c r="J95" s="1" t="s">
        <v>554</v>
      </c>
      <c r="K95" s="1" t="s">
        <v>555</v>
      </c>
      <c r="L95" s="1" t="s">
        <v>76</v>
      </c>
      <c r="M95" s="7">
        <v>32247</v>
      </c>
      <c r="T95" s="2">
        <f>IFERROR(MATCH("*@*.*",Data!C95,0),0)</f>
        <v>1</v>
      </c>
      <c r="U95" s="2">
        <v>95</v>
      </c>
      <c r="V95" s="1" t="s">
        <v>556</v>
      </c>
    </row>
    <row r="96" spans="1:22" ht="15.75" customHeight="1" x14ac:dyDescent="0.25">
      <c r="A96" s="1" t="s">
        <v>557</v>
      </c>
      <c r="B96" s="1" t="s">
        <v>558</v>
      </c>
      <c r="C96" s="1" t="s">
        <v>537</v>
      </c>
      <c r="D96" s="1" t="s">
        <v>83</v>
      </c>
      <c r="E96" s="3" t="s">
        <v>22</v>
      </c>
      <c r="F96" s="3" t="s">
        <v>23</v>
      </c>
      <c r="G96" s="3" t="s">
        <v>24</v>
      </c>
      <c r="H96" s="1">
        <v>2007</v>
      </c>
      <c r="I96" s="1">
        <f>H96-4</f>
        <v>2003</v>
      </c>
      <c r="J96" s="1" t="s">
        <v>444</v>
      </c>
      <c r="K96" s="1" t="s">
        <v>353</v>
      </c>
      <c r="M96" s="7">
        <v>32918</v>
      </c>
      <c r="T96" s="2">
        <f>IFERROR(MATCH("*@*.*",Data!C96,0),0)</f>
        <v>1</v>
      </c>
      <c r="U96" s="2">
        <v>96</v>
      </c>
    </row>
    <row r="97" spans="1:20" ht="15.75" customHeight="1" x14ac:dyDescent="0.25">
      <c r="A97" s="1" t="s">
        <v>559</v>
      </c>
      <c r="B97" s="1" t="s">
        <v>198</v>
      </c>
      <c r="C97" s="1" t="s">
        <v>270</v>
      </c>
      <c r="D97" s="1" t="s">
        <v>560</v>
      </c>
      <c r="E97" s="3" t="s">
        <v>33</v>
      </c>
      <c r="F97" s="3" t="s">
        <v>120</v>
      </c>
      <c r="G97" s="3" t="s">
        <v>121</v>
      </c>
      <c r="H97" s="1">
        <v>1011</v>
      </c>
      <c r="I97" s="1">
        <v>2007</v>
      </c>
      <c r="J97" s="1" t="s">
        <v>561</v>
      </c>
      <c r="K97" s="1" t="s">
        <v>562</v>
      </c>
      <c r="M97" s="7">
        <v>32913</v>
      </c>
      <c r="N97" s="1" t="s">
        <v>482</v>
      </c>
      <c r="T97" s="2">
        <f>IFERROR(MATCH("*@*.*",Data!C97,0),0)</f>
        <v>1</v>
      </c>
    </row>
    <row r="98" spans="1:20" ht="15.75" customHeight="1" x14ac:dyDescent="0.25">
      <c r="A98" s="4"/>
      <c r="B98" s="1" t="s">
        <v>563</v>
      </c>
      <c r="C98" s="1" t="s">
        <v>541</v>
      </c>
      <c r="D98" s="1" t="s">
        <v>21</v>
      </c>
      <c r="E98" s="3" t="s">
        <v>33</v>
      </c>
      <c r="F98" s="3" t="s">
        <v>120</v>
      </c>
      <c r="G98" s="3" t="s">
        <v>121</v>
      </c>
      <c r="H98" s="1">
        <v>1011</v>
      </c>
      <c r="I98" s="1">
        <v>2007</v>
      </c>
      <c r="K98" s="1" t="s">
        <v>564</v>
      </c>
      <c r="L98" s="1" t="s">
        <v>565</v>
      </c>
      <c r="M98" s="7">
        <v>32926</v>
      </c>
      <c r="T98" s="2">
        <f>IFERROR(MATCH("*@*.*",Data!C98,0),0)</f>
        <v>1</v>
      </c>
    </row>
    <row r="99" spans="1:20" ht="15.75" customHeight="1" x14ac:dyDescent="0.25">
      <c r="A99" s="1" t="s">
        <v>566</v>
      </c>
      <c r="B99" s="1" t="s">
        <v>567</v>
      </c>
      <c r="C99" s="1" t="s">
        <v>545</v>
      </c>
      <c r="D99" s="1" t="s">
        <v>21</v>
      </c>
      <c r="E99" s="3" t="s">
        <v>33</v>
      </c>
      <c r="F99" s="3" t="s">
        <v>53</v>
      </c>
      <c r="G99" s="3" t="s">
        <v>73</v>
      </c>
      <c r="H99" s="1">
        <v>1011</v>
      </c>
      <c r="I99" s="1">
        <v>2007</v>
      </c>
      <c r="J99" s="1" t="s">
        <v>326</v>
      </c>
      <c r="K99" s="1" t="s">
        <v>568</v>
      </c>
      <c r="M99" s="7">
        <v>33117</v>
      </c>
      <c r="N99" s="1" t="s">
        <v>100</v>
      </c>
      <c r="O99" s="1" t="s">
        <v>132</v>
      </c>
      <c r="P99" s="1" t="s">
        <v>88</v>
      </c>
      <c r="Q99" s="9" t="s">
        <v>147</v>
      </c>
      <c r="T99" s="2">
        <f>IFERROR(MATCH("*@*.*",Data!C99,0),0)</f>
        <v>1</v>
      </c>
    </row>
    <row r="100" spans="1:20" ht="15.75" customHeight="1" x14ac:dyDescent="0.25">
      <c r="A100" s="1" t="s">
        <v>569</v>
      </c>
      <c r="B100" s="1" t="s">
        <v>570</v>
      </c>
      <c r="C100" s="1" t="s">
        <v>551</v>
      </c>
      <c r="D100" s="1" t="s">
        <v>21</v>
      </c>
      <c r="E100" s="3" t="s">
        <v>33</v>
      </c>
      <c r="F100" s="3" t="s">
        <v>120</v>
      </c>
      <c r="G100" s="3" t="s">
        <v>121</v>
      </c>
      <c r="H100" s="1">
        <v>1011</v>
      </c>
      <c r="I100" s="1">
        <v>2007</v>
      </c>
      <c r="J100" s="1" t="s">
        <v>444</v>
      </c>
      <c r="K100" s="1" t="s">
        <v>353</v>
      </c>
      <c r="L100" s="1" t="s">
        <v>228</v>
      </c>
      <c r="T100" s="2">
        <f>IFERROR(MATCH("*@*.*",Data!C100,0),0)</f>
        <v>1</v>
      </c>
    </row>
    <row r="101" spans="1:20" ht="15.75" customHeight="1" x14ac:dyDescent="0.25">
      <c r="A101" s="1" t="s">
        <v>571</v>
      </c>
      <c r="B101" s="1" t="s">
        <v>572</v>
      </c>
      <c r="C101" s="1" t="s">
        <v>556</v>
      </c>
      <c r="D101" s="1" t="s">
        <v>62</v>
      </c>
      <c r="E101" s="3" t="s">
        <v>33</v>
      </c>
      <c r="F101" s="3" t="s">
        <v>23</v>
      </c>
      <c r="G101" s="3" t="s">
        <v>186</v>
      </c>
      <c r="H101" s="1">
        <v>1995</v>
      </c>
      <c r="I101" s="1">
        <f>H101-4</f>
        <v>1991</v>
      </c>
      <c r="J101" s="1" t="s">
        <v>444</v>
      </c>
      <c r="K101" s="1" t="s">
        <v>573</v>
      </c>
      <c r="L101" s="1" t="s">
        <v>228</v>
      </c>
      <c r="T101" s="2">
        <f>IFERROR(MATCH("*@*.*",Data!C101,0),0)</f>
        <v>1</v>
      </c>
    </row>
    <row r="102" spans="1:20" ht="15.75" customHeight="1" x14ac:dyDescent="0.25"/>
    <row r="103" spans="1:20" ht="15.75" customHeight="1" x14ac:dyDescent="0.25"/>
    <row r="104" spans="1:20" ht="15.75" customHeight="1" x14ac:dyDescent="0.25"/>
    <row r="105" spans="1:20" ht="15.75" customHeight="1" x14ac:dyDescent="0.25"/>
    <row r="106" spans="1:20" ht="15.75" customHeight="1" x14ac:dyDescent="0.25"/>
    <row r="107" spans="1:20" ht="15.75" customHeight="1" x14ac:dyDescent="0.25"/>
    <row r="108" spans="1:20" ht="15.75" customHeight="1" x14ac:dyDescent="0.25"/>
    <row r="109" spans="1:20" ht="15.75" customHeight="1" x14ac:dyDescent="0.25"/>
    <row r="110" spans="1:20" ht="15.75" customHeight="1" x14ac:dyDescent="0.25"/>
    <row r="111" spans="1:20" ht="15.75" customHeight="1" x14ac:dyDescent="0.25"/>
    <row r="112" spans="1:2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1.25" defaultRowHeight="15" customHeight="1" x14ac:dyDescent="0.25"/>
  <cols>
    <col min="1" max="1" width="20.375" customWidth="1"/>
    <col min="2" max="26" width="11" customWidth="1"/>
  </cols>
  <sheetData>
    <row r="1" spans="1:1" ht="15.75" customHeight="1" x14ac:dyDescent="0.25">
      <c r="A1" s="10" t="s">
        <v>574</v>
      </c>
    </row>
    <row r="2" spans="1:1" ht="15.75" customHeight="1" x14ac:dyDescent="0.25">
      <c r="A2" s="1" t="s">
        <v>28</v>
      </c>
    </row>
    <row r="3" spans="1:1" ht="15.75" customHeight="1" x14ac:dyDescent="0.25">
      <c r="A3" s="1" t="s">
        <v>100</v>
      </c>
    </row>
    <row r="4" spans="1:1" ht="15.75" customHeight="1" x14ac:dyDescent="0.25">
      <c r="A4" s="1" t="s">
        <v>147</v>
      </c>
    </row>
    <row r="5" spans="1:1" ht="15.75" customHeight="1" x14ac:dyDescent="0.25">
      <c r="A5" s="1" t="s">
        <v>46</v>
      </c>
    </row>
    <row r="6" spans="1:1" ht="15.75" customHeight="1" x14ac:dyDescent="0.25">
      <c r="A6" s="1" t="s">
        <v>88</v>
      </c>
    </row>
    <row r="7" spans="1:1" ht="15.75" customHeight="1" x14ac:dyDescent="0.25">
      <c r="A7" s="1" t="s">
        <v>78</v>
      </c>
    </row>
    <row r="8" spans="1:1" ht="15.75" customHeight="1" x14ac:dyDescent="0.25">
      <c r="A8" s="1" t="s">
        <v>132</v>
      </c>
    </row>
    <row r="9" spans="1:1" ht="15.75" customHeight="1" x14ac:dyDescent="0.25">
      <c r="A9" s="1" t="s">
        <v>79</v>
      </c>
    </row>
    <row r="10" spans="1:1" ht="15.75" customHeight="1" x14ac:dyDescent="0.25">
      <c r="A10" s="1" t="s">
        <v>575</v>
      </c>
    </row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1.25" defaultRowHeight="15" customHeight="1" x14ac:dyDescent="0.25"/>
  <cols>
    <col min="1" max="1" width="27.375" customWidth="1"/>
    <col min="2" max="2" width="7" customWidth="1"/>
    <col min="3" max="3" width="22.125" customWidth="1"/>
    <col min="4" max="26" width="11" customWidth="1"/>
  </cols>
  <sheetData>
    <row r="1" spans="1:3" ht="15.75" customHeight="1" x14ac:dyDescent="0.25">
      <c r="A1" s="1" t="s">
        <v>4</v>
      </c>
      <c r="B1" s="1" t="s">
        <v>5</v>
      </c>
      <c r="C1" s="1" t="s">
        <v>6</v>
      </c>
    </row>
    <row r="2" spans="1:3" ht="15.75" customHeight="1" x14ac:dyDescent="0.25">
      <c r="A2" s="3" t="s">
        <v>33</v>
      </c>
      <c r="B2" s="3" t="s">
        <v>23</v>
      </c>
      <c r="C2" s="3" t="s">
        <v>234</v>
      </c>
    </row>
    <row r="3" spans="1:3" ht="15.75" customHeight="1" x14ac:dyDescent="0.25">
      <c r="A3" s="3" t="s">
        <v>33</v>
      </c>
      <c r="B3" s="3" t="s">
        <v>23</v>
      </c>
      <c r="C3" s="3" t="s">
        <v>73</v>
      </c>
    </row>
    <row r="4" spans="1:3" ht="15.75" customHeight="1" x14ac:dyDescent="0.25">
      <c r="A4" s="3" t="s">
        <v>33</v>
      </c>
      <c r="B4" s="3" t="s">
        <v>34</v>
      </c>
      <c r="C4" s="3" t="s">
        <v>112</v>
      </c>
    </row>
    <row r="5" spans="1:3" ht="15.75" customHeight="1" x14ac:dyDescent="0.25">
      <c r="A5" s="3" t="s">
        <v>33</v>
      </c>
      <c r="B5" s="3" t="s">
        <v>34</v>
      </c>
      <c r="C5" s="3" t="s">
        <v>35</v>
      </c>
    </row>
    <row r="6" spans="1:3" ht="15.75" customHeight="1" x14ac:dyDescent="0.25">
      <c r="A6" s="3" t="s">
        <v>33</v>
      </c>
      <c r="B6" s="3" t="s">
        <v>120</v>
      </c>
      <c r="C6" s="3" t="s">
        <v>121</v>
      </c>
    </row>
    <row r="7" spans="1:3" ht="15.75" customHeight="1" x14ac:dyDescent="0.25">
      <c r="A7" s="3" t="s">
        <v>33</v>
      </c>
      <c r="B7" s="3" t="s">
        <v>53</v>
      </c>
      <c r="C7" s="3" t="s">
        <v>73</v>
      </c>
    </row>
    <row r="8" spans="1:3" ht="15.75" customHeight="1" x14ac:dyDescent="0.25">
      <c r="A8" s="3" t="s">
        <v>33</v>
      </c>
      <c r="B8" s="3" t="s">
        <v>23</v>
      </c>
      <c r="C8" s="3" t="s">
        <v>204</v>
      </c>
    </row>
    <row r="9" spans="1:3" ht="15.75" customHeight="1" x14ac:dyDescent="0.25">
      <c r="A9" s="3" t="s">
        <v>33</v>
      </c>
      <c r="B9" s="3" t="s">
        <v>34</v>
      </c>
      <c r="C9" s="3" t="s">
        <v>84</v>
      </c>
    </row>
    <row r="10" spans="1:3" ht="15.75" customHeight="1" x14ac:dyDescent="0.25">
      <c r="A10" s="3" t="s">
        <v>33</v>
      </c>
      <c r="B10" s="3" t="s">
        <v>233</v>
      </c>
      <c r="C10" s="3" t="s">
        <v>234</v>
      </c>
    </row>
    <row r="11" spans="1:3" ht="15.75" customHeight="1" x14ac:dyDescent="0.25">
      <c r="A11" s="3" t="s">
        <v>33</v>
      </c>
      <c r="B11" s="3" t="s">
        <v>23</v>
      </c>
      <c r="C11" s="3" t="s">
        <v>186</v>
      </c>
    </row>
    <row r="12" spans="1:3" ht="15.75" customHeight="1" x14ac:dyDescent="0.25">
      <c r="A12" s="3" t="s">
        <v>22</v>
      </c>
      <c r="B12" s="3" t="s">
        <v>23</v>
      </c>
      <c r="C12" s="3" t="s">
        <v>24</v>
      </c>
    </row>
    <row r="13" spans="1:3" ht="15.75" customHeight="1" x14ac:dyDescent="0.25">
      <c r="A13" s="3" t="s">
        <v>22</v>
      </c>
      <c r="B13" s="3" t="s">
        <v>23</v>
      </c>
      <c r="C13" s="3" t="s">
        <v>42</v>
      </c>
    </row>
    <row r="14" spans="1:3" ht="15.75" customHeight="1" x14ac:dyDescent="0.25">
      <c r="A14" s="3" t="s">
        <v>22</v>
      </c>
      <c r="B14" s="3" t="s">
        <v>23</v>
      </c>
      <c r="C14" s="3" t="s">
        <v>576</v>
      </c>
    </row>
    <row r="15" spans="1:3" ht="15.75" customHeight="1" x14ac:dyDescent="0.25">
      <c r="A15" s="3" t="s">
        <v>52</v>
      </c>
      <c r="B15" s="3" t="s">
        <v>53</v>
      </c>
      <c r="C15" s="3" t="s">
        <v>54</v>
      </c>
    </row>
    <row r="16" spans="1:3" ht="15.75" customHeight="1" x14ac:dyDescent="0.25">
      <c r="A16" s="3" t="s">
        <v>52</v>
      </c>
      <c r="B16" s="3" t="s">
        <v>53</v>
      </c>
      <c r="C16" s="3" t="s">
        <v>577</v>
      </c>
    </row>
    <row r="17" spans="1:3" ht="15.75" customHeight="1" x14ac:dyDescent="0.25">
      <c r="A17" s="3" t="s">
        <v>63</v>
      </c>
      <c r="B17" s="3" t="s">
        <v>64</v>
      </c>
      <c r="C17" s="3" t="s">
        <v>65</v>
      </c>
    </row>
    <row r="18" spans="1:3" ht="15.75" customHeight="1" x14ac:dyDescent="0.25">
      <c r="A18" s="3" t="s">
        <v>63</v>
      </c>
      <c r="B18" s="3" t="s">
        <v>64</v>
      </c>
      <c r="C18" s="3" t="s">
        <v>578</v>
      </c>
    </row>
    <row r="19" spans="1:3" ht="15.75" customHeight="1" x14ac:dyDescent="0.25">
      <c r="A19" s="3" t="s">
        <v>63</v>
      </c>
      <c r="B19" s="3" t="s">
        <v>105</v>
      </c>
      <c r="C19" s="3" t="s">
        <v>106</v>
      </c>
    </row>
    <row r="20" spans="1:3" ht="15.75" customHeight="1" x14ac:dyDescent="0.25">
      <c r="A20" s="3" t="s">
        <v>63</v>
      </c>
      <c r="B20" s="3" t="s">
        <v>105</v>
      </c>
      <c r="C20" s="3" t="s">
        <v>390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Sports Club</vt:lpstr>
      <vt:lpstr>Course 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Vinayak Pathak</cp:lastModifiedBy>
  <dcterms:created xsi:type="dcterms:W3CDTF">2019-10-11T10:12:23Z</dcterms:created>
  <dcterms:modified xsi:type="dcterms:W3CDTF">2023-01-24T13:58:38Z</dcterms:modified>
</cp:coreProperties>
</file>