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usum\Downloads\"/>
    </mc:Choice>
  </mc:AlternateContent>
  <xr:revisionPtr revIDLastSave="0" documentId="13_ncr:1_{025B73A9-D642-495D-9549-D731430A314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K156" i="4" l="1" a="1"/>
  <c r="K156" i="4" s="1"/>
  <c r="H156" i="4"/>
  <c r="K155" i="4" a="1"/>
  <c r="K155" i="4" s="1"/>
  <c r="H155" i="4"/>
  <c r="K154" i="4" a="1"/>
  <c r="K154" i="4" s="1"/>
  <c r="H154" i="4"/>
  <c r="K153" i="4" a="1"/>
  <c r="K153" i="4" s="1"/>
  <c r="H153" i="4"/>
  <c r="K152" i="4" a="1"/>
  <c r="K152" i="4" s="1"/>
  <c r="H152" i="4"/>
  <c r="K151" i="4" a="1"/>
  <c r="K151" i="4" s="1"/>
  <c r="H151" i="4"/>
  <c r="K150" i="4" a="1"/>
  <c r="K150" i="4" s="1"/>
  <c r="H150" i="4"/>
  <c r="K149" i="4" a="1"/>
  <c r="K149" i="4" s="1"/>
  <c r="H149" i="4"/>
  <c r="K148" i="4" a="1"/>
  <c r="K148" i="4" s="1"/>
  <c r="H148" i="4"/>
  <c r="K147" i="4" a="1"/>
  <c r="K147" i="4" s="1"/>
  <c r="H147" i="4"/>
  <c r="K146" i="4" a="1"/>
  <c r="K146" i="4" s="1"/>
  <c r="H146" i="4"/>
  <c r="K145" i="4" a="1"/>
  <c r="K145" i="4" s="1"/>
  <c r="H145" i="4"/>
  <c r="K144" i="4" a="1"/>
  <c r="K144" i="4" s="1"/>
  <c r="H144" i="4"/>
  <c r="K143" i="4" a="1"/>
  <c r="K143" i="4" s="1"/>
  <c r="H143" i="4"/>
  <c r="K142" i="4" a="1"/>
  <c r="K142" i="4" s="1"/>
  <c r="H142" i="4"/>
  <c r="K141" i="4" a="1"/>
  <c r="K141" i="4" s="1"/>
  <c r="H141" i="4"/>
  <c r="K140" i="4" a="1"/>
  <c r="K140" i="4" s="1"/>
  <c r="H140" i="4"/>
  <c r="K139" i="4" a="1"/>
  <c r="K139" i="4" s="1"/>
  <c r="H139" i="4"/>
  <c r="K138" i="4" a="1"/>
  <c r="K138" i="4" s="1"/>
  <c r="H138" i="4"/>
  <c r="K137" i="4" a="1"/>
  <c r="K137" i="4" s="1"/>
  <c r="H137" i="4"/>
  <c r="K136" i="4" a="1"/>
  <c r="K136" i="4" s="1"/>
  <c r="H136" i="4"/>
  <c r="K135" i="4" a="1"/>
  <c r="K135" i="4" s="1"/>
  <c r="H135" i="4"/>
  <c r="K134" i="4" a="1"/>
  <c r="K134" i="4" s="1"/>
  <c r="H134" i="4"/>
  <c r="K133" i="4" a="1"/>
  <c r="K133" i="4" s="1"/>
  <c r="H133" i="4"/>
  <c r="K132" i="4" a="1"/>
  <c r="K132" i="4" s="1"/>
  <c r="H132" i="4"/>
  <c r="K131" i="4" a="1"/>
  <c r="K131" i="4" s="1"/>
  <c r="H131" i="4"/>
  <c r="K130" i="4" a="1"/>
  <c r="K130" i="4" s="1"/>
  <c r="H130" i="4"/>
  <c r="K129" i="4" a="1"/>
  <c r="K129" i="4" s="1"/>
  <c r="H129" i="4"/>
  <c r="K128" i="4" a="1"/>
  <c r="K128" i="4" s="1"/>
  <c r="H128" i="4"/>
  <c r="K127" i="4" a="1"/>
  <c r="K127" i="4" s="1"/>
  <c r="H127" i="4"/>
  <c r="K126" i="4" a="1"/>
  <c r="K126" i="4" s="1"/>
  <c r="H126" i="4"/>
  <c r="K125" i="4" a="1"/>
  <c r="K125" i="4" s="1"/>
  <c r="H125" i="4"/>
  <c r="K124" i="4" a="1"/>
  <c r="K124" i="4" s="1"/>
  <c r="H124" i="4"/>
  <c r="K123" i="4" a="1"/>
  <c r="K123" i="4" s="1"/>
  <c r="H123" i="4"/>
  <c r="K122" i="4" a="1"/>
  <c r="K122" i="4" s="1"/>
  <c r="H122" i="4"/>
  <c r="K121" i="4" a="1"/>
  <c r="K121" i="4" s="1"/>
  <c r="H121" i="4"/>
  <c r="K120" i="4" a="1"/>
  <c r="K120" i="4" s="1"/>
  <c r="H120" i="4"/>
  <c r="K119" i="4" a="1"/>
  <c r="K119" i="4" s="1"/>
  <c r="H119" i="4"/>
  <c r="K118" i="4" a="1"/>
  <c r="K118" i="4" s="1"/>
  <c r="H118" i="4"/>
  <c r="K117" i="4" a="1"/>
  <c r="K117" i="4" s="1"/>
  <c r="H117" i="4"/>
  <c r="K116" i="4" a="1"/>
  <c r="K116" i="4" s="1"/>
  <c r="H116" i="4"/>
  <c r="K115" i="4" a="1"/>
  <c r="K115" i="4" s="1"/>
  <c r="H115" i="4"/>
  <c r="K114" i="4" a="1"/>
  <c r="K114" i="4" s="1"/>
  <c r="H114" i="4"/>
  <c r="K113" i="4" a="1"/>
  <c r="K113" i="4" s="1"/>
  <c r="H113" i="4"/>
  <c r="K112" i="4" a="1"/>
  <c r="K112" i="4" s="1"/>
  <c r="H112" i="4"/>
  <c r="K111" i="4" a="1"/>
  <c r="K111" i="4" s="1"/>
  <c r="H111" i="4"/>
  <c r="K110" i="4" a="1"/>
  <c r="K110" i="4" s="1"/>
  <c r="H110" i="4"/>
  <c r="K109" i="4" a="1"/>
  <c r="K109" i="4" s="1"/>
  <c r="H109" i="4"/>
  <c r="K108" i="4" a="1"/>
  <c r="K108" i="4" s="1"/>
  <c r="H108" i="4"/>
  <c r="K107" i="4" a="1"/>
  <c r="K107" i="4" s="1"/>
  <c r="H107" i="4"/>
  <c r="K106" i="4" a="1"/>
  <c r="K106" i="4" s="1"/>
  <c r="H106" i="4"/>
  <c r="K105" i="4" a="1"/>
  <c r="K105" i="4" s="1"/>
  <c r="H105" i="4"/>
  <c r="K104" i="4" a="1"/>
  <c r="K104" i="4" s="1"/>
  <c r="H104" i="4"/>
  <c r="K103" i="4" a="1"/>
  <c r="K103" i="4" s="1"/>
  <c r="H103" i="4"/>
  <c r="K102" i="4" a="1"/>
  <c r="K102" i="4" s="1"/>
  <c r="H102" i="4"/>
  <c r="K101" i="4" a="1"/>
  <c r="K101" i="4" s="1"/>
  <c r="H101" i="4"/>
  <c r="K100" i="4" a="1"/>
  <c r="K100" i="4" s="1"/>
  <c r="H100" i="4"/>
  <c r="K99" i="4" a="1"/>
  <c r="K99" i="4" s="1"/>
  <c r="H99" i="4"/>
  <c r="K98" i="4" a="1"/>
  <c r="K98" i="4" s="1"/>
  <c r="H98" i="4"/>
  <c r="K97" i="4" a="1"/>
  <c r="K97" i="4" s="1"/>
  <c r="H97" i="4"/>
  <c r="K96" i="4" a="1"/>
  <c r="K96" i="4" s="1"/>
  <c r="H96" i="4"/>
  <c r="K95" i="4" a="1"/>
  <c r="K95" i="4" s="1"/>
  <c r="H95" i="4"/>
  <c r="K94" i="4" a="1"/>
  <c r="K94" i="4" s="1"/>
  <c r="H94" i="4"/>
  <c r="K93" i="4" a="1"/>
  <c r="K93" i="4" s="1"/>
  <c r="H93" i="4"/>
  <c r="K92" i="4" a="1"/>
  <c r="K92" i="4" s="1"/>
  <c r="H92" i="4"/>
  <c r="K91" i="4" a="1"/>
  <c r="K91" i="4" s="1"/>
  <c r="H91" i="4"/>
  <c r="K90" i="4" a="1"/>
  <c r="K90" i="4" s="1"/>
  <c r="H90" i="4"/>
  <c r="K89" i="4" a="1"/>
  <c r="K89" i="4" s="1"/>
  <c r="H89" i="4"/>
  <c r="K88" i="4" a="1"/>
  <c r="K88" i="4" s="1"/>
  <c r="H88" i="4"/>
  <c r="K87" i="4" a="1"/>
  <c r="K87" i="4" s="1"/>
  <c r="H87" i="4"/>
  <c r="K86" i="4" a="1"/>
  <c r="K86" i="4" s="1"/>
  <c r="H86" i="4"/>
  <c r="K85" i="4" a="1"/>
  <c r="K85" i="4" s="1"/>
  <c r="H85" i="4"/>
  <c r="K84" i="4" a="1"/>
  <c r="K84" i="4" s="1"/>
  <c r="H84" i="4"/>
  <c r="K83" i="4" a="1"/>
  <c r="K83" i="4" s="1"/>
  <c r="H83" i="4"/>
  <c r="K82" i="4" a="1"/>
  <c r="K82" i="4" s="1"/>
  <c r="H82" i="4"/>
  <c r="K81" i="4" a="1"/>
  <c r="K81" i="4" s="1"/>
  <c r="H81" i="4"/>
  <c r="K80" i="4" a="1"/>
  <c r="K80" i="4" s="1"/>
  <c r="H80" i="4"/>
  <c r="K79" i="4" a="1"/>
  <c r="K79" i="4" s="1"/>
  <c r="H79" i="4"/>
  <c r="K78" i="4" a="1"/>
  <c r="K78" i="4" s="1"/>
  <c r="H78" i="4"/>
  <c r="K77" i="4" a="1"/>
  <c r="K77" i="4" s="1"/>
  <c r="H77" i="4"/>
  <c r="K76" i="4" a="1"/>
  <c r="K76" i="4" s="1"/>
  <c r="H76" i="4"/>
  <c r="K75" i="4" a="1"/>
  <c r="K75" i="4" s="1"/>
  <c r="H75" i="4"/>
  <c r="K74" i="4" a="1"/>
  <c r="K74" i="4" s="1"/>
  <c r="H74" i="4"/>
  <c r="K73" i="4" a="1"/>
  <c r="K73" i="4" s="1"/>
  <c r="H73" i="4"/>
  <c r="K72" i="4" a="1"/>
  <c r="K72" i="4" s="1"/>
  <c r="H72" i="4"/>
  <c r="K71" i="4" a="1"/>
  <c r="K71" i="4" s="1"/>
  <c r="H71" i="4"/>
  <c r="K70" i="4" a="1"/>
  <c r="K70" i="4" s="1"/>
  <c r="H70" i="4"/>
  <c r="K69" i="4" a="1"/>
  <c r="K69" i="4" s="1"/>
  <c r="H69" i="4"/>
  <c r="K68" i="4" a="1"/>
  <c r="K68" i="4" s="1"/>
  <c r="H68" i="4"/>
  <c r="K67" i="4" a="1"/>
  <c r="K67" i="4" s="1"/>
  <c r="H67" i="4"/>
  <c r="K66" i="4" a="1"/>
  <c r="K66" i="4" s="1"/>
  <c r="H66" i="4"/>
  <c r="K65" i="4" a="1"/>
  <c r="K65" i="4" s="1"/>
  <c r="H65" i="4"/>
  <c r="K64" i="4" a="1"/>
  <c r="K64" i="4" s="1"/>
  <c r="H64" i="4"/>
  <c r="K63" i="4" a="1"/>
  <c r="K63" i="4" s="1"/>
  <c r="H63" i="4"/>
  <c r="K62" i="4" a="1"/>
  <c r="K62" i="4" s="1"/>
  <c r="H62" i="4"/>
  <c r="K61" i="4" a="1"/>
  <c r="K61" i="4" s="1"/>
  <c r="H61" i="4"/>
  <c r="K60" i="4" a="1"/>
  <c r="K60" i="4" s="1"/>
  <c r="H60" i="4"/>
  <c r="K59" i="4" a="1"/>
  <c r="K59" i="4" s="1"/>
  <c r="H59" i="4"/>
  <c r="K58" i="4" a="1"/>
  <c r="K58" i="4" s="1"/>
  <c r="H58" i="4"/>
  <c r="K57" i="4" a="1"/>
  <c r="K57" i="4" s="1"/>
  <c r="H57" i="4"/>
  <c r="K56" i="4" a="1"/>
  <c r="K56" i="4" s="1"/>
  <c r="H56" i="4"/>
  <c r="K55" i="4" a="1"/>
  <c r="K55" i="4" s="1"/>
  <c r="H55" i="4"/>
  <c r="K54" i="4" a="1"/>
  <c r="K54" i="4" s="1"/>
  <c r="H54" i="4"/>
  <c r="K53" i="4" a="1"/>
  <c r="K53" i="4" s="1"/>
  <c r="H53" i="4"/>
  <c r="K52" i="4" a="1"/>
  <c r="K52" i="4" s="1"/>
  <c r="H52" i="4"/>
  <c r="K51" i="4" a="1"/>
  <c r="K51" i="4" s="1"/>
  <c r="H51" i="4"/>
  <c r="K50" i="4" a="1"/>
  <c r="K50" i="4" s="1"/>
  <c r="H50" i="4"/>
  <c r="K49" i="4" a="1"/>
  <c r="K49" i="4" s="1"/>
  <c r="H49" i="4"/>
  <c r="K48" i="4" a="1"/>
  <c r="K48" i="4" s="1"/>
  <c r="H48" i="4"/>
  <c r="K47" i="4" a="1"/>
  <c r="K47" i="4" s="1"/>
  <c r="H47" i="4"/>
  <c r="K46" i="4" a="1"/>
  <c r="K46" i="4" s="1"/>
  <c r="H46" i="4"/>
  <c r="K45" i="4" a="1"/>
  <c r="K45" i="4" s="1"/>
  <c r="H45" i="4"/>
  <c r="K44" i="4" a="1"/>
  <c r="K44" i="4" s="1"/>
  <c r="H44" i="4"/>
  <c r="K43" i="4" a="1"/>
  <c r="K43" i="4" s="1"/>
  <c r="H43" i="4"/>
  <c r="K42" i="4" a="1"/>
  <c r="K42" i="4" s="1"/>
  <c r="H42" i="4"/>
  <c r="K41" i="4" a="1"/>
  <c r="K41" i="4" s="1"/>
  <c r="H41" i="4"/>
  <c r="K40" i="4" a="1"/>
  <c r="K40" i="4" s="1"/>
  <c r="H40" i="4"/>
  <c r="K39" i="4" a="1"/>
  <c r="K39" i="4" s="1"/>
  <c r="H39" i="4"/>
  <c r="K38" i="4" a="1"/>
  <c r="K38" i="4" s="1"/>
  <c r="H38" i="4"/>
  <c r="K37" i="4" a="1"/>
  <c r="K37" i="4" s="1"/>
  <c r="H37" i="4"/>
  <c r="K36" i="4" a="1"/>
  <c r="K36" i="4" s="1"/>
  <c r="H36" i="4"/>
  <c r="K35" i="4" a="1"/>
  <c r="K35" i="4" s="1"/>
  <c r="H35" i="4"/>
  <c r="K34" i="4" a="1"/>
  <c r="K34" i="4" s="1"/>
  <c r="H34" i="4"/>
  <c r="K33" i="4" a="1"/>
  <c r="K33" i="4" s="1"/>
  <c r="H33" i="4"/>
  <c r="K32" i="4" a="1"/>
  <c r="K32" i="4" s="1"/>
  <c r="H32" i="4"/>
  <c r="K31" i="4" a="1"/>
  <c r="K31" i="4" s="1"/>
  <c r="H31" i="4"/>
  <c r="K30" i="4" a="1"/>
  <c r="K30" i="4" s="1"/>
  <c r="H30" i="4"/>
  <c r="K29" i="4" a="1"/>
  <c r="K29" i="4" s="1"/>
  <c r="H29" i="4"/>
  <c r="K28" i="4" a="1"/>
  <c r="K28" i="4" s="1"/>
  <c r="H28" i="4"/>
  <c r="K27" i="4" a="1"/>
  <c r="K27" i="4" s="1"/>
  <c r="H27" i="4"/>
  <c r="K26" i="4" a="1"/>
  <c r="K26" i="4" s="1"/>
  <c r="H26" i="4"/>
  <c r="K25" i="4" a="1"/>
  <c r="K25" i="4" s="1"/>
  <c r="H25" i="4"/>
  <c r="K24" i="4" a="1"/>
  <c r="K24" i="4" s="1"/>
  <c r="H24" i="4"/>
  <c r="K23" i="4" a="1"/>
  <c r="K23" i="4" s="1"/>
  <c r="H23" i="4"/>
  <c r="K22" i="4" a="1"/>
  <c r="K22" i="4" s="1"/>
  <c r="H22" i="4"/>
  <c r="K21" i="4" a="1"/>
  <c r="K21" i="4" s="1"/>
  <c r="H21" i="4"/>
  <c r="K20" i="4" a="1"/>
  <c r="K20" i="4" s="1"/>
  <c r="H20" i="4"/>
  <c r="K19" i="4" a="1"/>
  <c r="K19" i="4" s="1"/>
  <c r="H19" i="4"/>
  <c r="K18" i="4" a="1"/>
  <c r="K18" i="4" s="1"/>
  <c r="H18" i="4"/>
  <c r="K17" i="4" a="1"/>
  <c r="K17" i="4" s="1"/>
  <c r="H17" i="4"/>
  <c r="K16" i="4" a="1"/>
  <c r="K16" i="4" s="1"/>
  <c r="H16" i="4"/>
  <c r="K15" i="4" a="1"/>
  <c r="K15" i="4" s="1"/>
  <c r="H15" i="4"/>
  <c r="K14" i="4" a="1"/>
  <c r="K14" i="4" s="1"/>
  <c r="H14" i="4"/>
  <c r="K13" i="4" a="1"/>
  <c r="K13" i="4" s="1"/>
  <c r="H13" i="4"/>
  <c r="K12" i="4" a="1"/>
  <c r="K12" i="4" s="1"/>
  <c r="H12" i="4"/>
  <c r="K11" i="4" a="1"/>
  <c r="K11" i="4" s="1"/>
  <c r="H11" i="4"/>
  <c r="K10" i="4" a="1"/>
  <c r="K10" i="4" s="1"/>
  <c r="H10" i="4"/>
  <c r="K9" i="4" a="1"/>
  <c r="K9" i="4" s="1"/>
  <c r="H9" i="4"/>
  <c r="K8" i="4" a="1"/>
  <c r="K8" i="4" s="1"/>
  <c r="H8" i="4"/>
  <c r="K7" i="4" a="1"/>
  <c r="K7" i="4" s="1"/>
  <c r="H7" i="4"/>
  <c r="K6" i="4" a="1"/>
  <c r="K6" i="4" s="1"/>
  <c r="H6" i="4"/>
  <c r="K5" i="4" a="1"/>
  <c r="K5" i="4" s="1"/>
  <c r="H5" i="4"/>
  <c r="K4" i="4" a="1"/>
  <c r="K4" i="4" s="1"/>
  <c r="H4" i="4"/>
  <c r="K3" i="4" a="1"/>
  <c r="K3" i="4" s="1"/>
  <c r="H3" i="4"/>
  <c r="K2" i="4" a="1"/>
  <c r="K2" i="4" s="1"/>
  <c r="H2" i="4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<sst xmlns="http://schemas.openxmlformats.org/spreadsheetml/2006/main" count="1477" uniqueCount="210">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</sst>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6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non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E-43AC-AC13-2E0EB81E9ADC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6441967"/>
        <c:axId val="1927872207"/>
      </c:lineChart>
      <c:catAx>
        <c:axId val="476441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872207"/>
        <c:crosses val="autoZero"/>
        <c:auto val="1"/>
        <c:lblAlgn val="ctr"/>
        <c:lblOffset val="100"/>
        <c:noMultiLvlLbl val="0"/>
      </c:catAx>
      <c:valAx>
        <c:axId val="19278722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4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9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8-4356-A3D2-3414A98FFA93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8-4356-A3D2-3414A98FF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27872687"/>
        <c:axId val="1927873647"/>
      </c:barChart>
      <c:catAx>
        <c:axId val="19278726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873647"/>
        <c:crosses val="autoZero"/>
        <c:auto val="1"/>
        <c:lblAlgn val="ctr"/>
        <c:lblOffset val="100"/>
        <c:noMultiLvlLbl val="0"/>
      </c:catAx>
      <c:valAx>
        <c:axId val="19278736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87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5870516185477"/>
          <c:y val="0.2061574074074074"/>
          <c:w val="0.81227318460192477"/>
          <c:h val="0.65873468941382329"/>
        </c:manualLayout>
      </c:layout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8-4AA4-9AE1-9630B28ED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804255"/>
        <c:axId val="1197804735"/>
      </c:areaChart>
      <c:catAx>
        <c:axId val="1197804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804735"/>
        <c:crosses val="autoZero"/>
        <c:auto val="1"/>
        <c:lblAlgn val="ctr"/>
        <c:lblOffset val="100"/>
        <c:noMultiLvlLbl val="0"/>
      </c:catAx>
      <c:valAx>
        <c:axId val="119780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80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5-4146-9494-A85BE878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5150111"/>
        <c:axId val="1181162671"/>
      </c:barChart>
      <c:catAx>
        <c:axId val="63515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162671"/>
        <c:crosses val="autoZero"/>
        <c:auto val="1"/>
        <c:lblAlgn val="ctr"/>
        <c:lblOffset val="100"/>
        <c:noMultiLvlLbl val="0"/>
      </c:catAx>
      <c:valAx>
        <c:axId val="118116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5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1285875</xdr:colOff>
      <xdr:row>3</xdr:row>
      <xdr:rowOff>6350</xdr:rowOff>
    </xdr:from>
    <xdr:to>
      <xdr:col>6</xdr:col>
      <xdr:colOff>720725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A8DB16-1FA7-394F-03C7-CB6CC89A9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14</xdr:row>
      <xdr:rowOff>82550</xdr:rowOff>
    </xdr:from>
    <xdr:to>
      <xdr:col>3</xdr:col>
      <xdr:colOff>784225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0457B-165D-8FE5-2956-11903B5E3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156</xdr:row>
      <xdr:rowOff>44450</xdr:rowOff>
    </xdr:from>
    <xdr:to>
      <xdr:col>4</xdr:col>
      <xdr:colOff>107950</xdr:colOff>
      <xdr:row>171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715DFB-AD2A-97BE-203A-D0C1633C5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156</xdr:row>
      <xdr:rowOff>19050</xdr:rowOff>
    </xdr:from>
    <xdr:to>
      <xdr:col>3</xdr:col>
      <xdr:colOff>1187450</xdr:colOff>
      <xdr:row>171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2F4F9A-DD2D-F510-5DF6-D299C7A58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1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05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04">
      <pivotArea outline="0" collapsedLevelsAreSubtotals="1" fieldPosition="0"/>
    </format>
    <format dxfId="103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3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0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98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97" dataCellStyle="60% - Accent2"/>
    <tableColumn id="1" xr3:uid="{91732ACF-B59B-4736-A06E-BE7ADB4669C2}" name="Model" dataDxfId="96" dataCellStyle="60% - Accent6"/>
    <tableColumn id="4" xr3:uid="{AC38EB39-9FE7-4815-9A95-BD4739621249}" name="Unit Sales" dataDxfId="95"/>
    <tableColumn id="5" xr3:uid="{48155666-2FFE-4435-98FA-77A71F62A4CD}" name="Price" dataDxfId="94"/>
    <tableColumn id="6" xr3:uid="{E6C9B305-43C4-4AA9-AF99-52F226A2A489}" name="Year Resale Value" dataDxfId="93"/>
    <tableColumn id="7" xr3:uid="{53AB75B2-B4C7-4B08-A310-E333B5D08F1E}" name="Retention %" dataDxfId="92" dataCellStyle="Percent">
      <calculatedColumnFormula>SUM(E2/D2)</calculatedColumnFormula>
    </tableColumn>
    <tableColumn id="8" xr3:uid="{14C0ED08-C800-44FC-AEFF-AD4CB3BA4CE3}" name="Retention Value" dataDxfId="91" dataCellStyle="Percent">
      <calculatedColumnFormula>IF(F2&gt;69%, "GOOD", "POOR")</calculatedColumnFormula>
    </tableColumn>
    <tableColumn id="9" xr3:uid="{2D1C7A45-6CF4-4F66-812C-40A50CEEFE3C}" name="Engine Size" dataDxfId="90"/>
    <tableColumn id="10" xr3:uid="{6F868495-C5F3-4EB0-A931-7DB5EE263B04}" name="Horsepower" dataDxfId="89"/>
    <tableColumn id="11" xr3:uid="{21D8283C-331B-4FBC-ADCB-511EC8FEEA5B}" name="HP Level" dataDxfId="88">
      <calculatedColumnFormula array="1">_xlfn.IFS(I2&gt;299,"High HP",I2&gt;99,"Medium HP",I2&lt;100,"Low HP")</calculatedColumnFormula>
    </tableColumn>
    <tableColumn id="3" xr3:uid="{D8DD2294-3DBB-4222-BDE1-25B41E8C6E23}" name="Vehicle_type" dataDxfId="87"/>
    <tableColumn id="17" xr3:uid="{41974CDD-17C2-4811-8CA1-4FE62EF36874}" name="Fuel Efficiency" dataDxfId="86"/>
    <tableColumn id="19" xr3:uid="{FF974689-EC10-4BD7-931E-F6D2FC8A04BB}" name="Power Perf Factor" dataDxfId="85"/>
    <tableColumn id="16" xr3:uid="{A47D6D7B-55BF-4939-8425-7A7DC0E408AE}" name="Fuel Capacity" dataDxfId="84"/>
    <tableColumn id="12" xr3:uid="{59E0B2CA-E73A-4CDD-A62F-F1A4C75E90F7}" name="Wheelbase" dataDxfId="83"/>
    <tableColumn id="13" xr3:uid="{1318511A-327E-4603-9CFA-8A67BC21BEB8}" name="Width" dataDxfId="82"/>
    <tableColumn id="14" xr3:uid="{B48108FE-8EF4-43AB-ACEA-F7B30A9D3C55}" name="Length" dataDxfId="81"/>
    <tableColumn id="15" xr3:uid="{1C70CD07-6AE4-4D29-95C6-1D02DF8772F3}" name="Curb Weight" dataDxfId="80"/>
    <tableColumn id="18" xr3:uid="{801588FA-173B-403F-BAF7-D1F66FFF62EA}" name="Latest Launch" dataDxfId="7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78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77" dataCellStyle="60% - Accent2"/>
    <tableColumn id="1" xr3:uid="{43B3A4A3-6CC5-4B1F-9BA5-697A4F09A487}" name="Model" dataDxfId="76" dataCellStyle="60% - Accent6"/>
    <tableColumn id="19" xr3:uid="{5B90FD03-F436-4395-9630-5BC3AE66755A}" name="Power Perf Factor" dataDxfId="75" dataCellStyle="60% - Accent6"/>
    <tableColumn id="4" xr3:uid="{2F98F040-7842-4713-AEFE-12CD948B81ED}" name="Unit Sales" dataDxfId="74"/>
    <tableColumn id="5" xr3:uid="{6A58B398-9B8D-495F-8939-B398B67C09F9}" name="Price" dataDxfId="73"/>
    <tableColumn id="6" xr3:uid="{CFBD5404-82BE-457B-8590-AD11A6B7EF8F}" name="Year Resale Value" dataDxfId="72"/>
    <tableColumn id="7" xr3:uid="{7684E2FD-1B7C-4F58-8E02-AB765C88FB13}" name="Retention %" dataDxfId="71" dataCellStyle="Percent">
      <calculatedColumnFormula>SUM(F2/E2)</calculatedColumnFormula>
    </tableColumn>
    <tableColumn id="8" xr3:uid="{4F26BE56-C2D9-44F3-86FD-D2945E0358C0}" name="Retention Value" dataDxfId="70" dataCellStyle="Percent">
      <calculatedColumnFormula>IF(G2&gt;69%, "GOOD", "POOR")</calculatedColumnFormula>
    </tableColumn>
    <tableColumn id="9" xr3:uid="{E2821A61-E719-4923-891A-BCFDE42F66D0}" name="Engine Size" dataDxfId="69"/>
    <tableColumn id="10" xr3:uid="{16623E42-D7B5-47C4-B7B5-265380D2ACB5}" name="Horsepower" dataDxfId="68"/>
    <tableColumn id="11" xr3:uid="{D6BC5B95-B4B5-4D2C-B442-659931E923AB}" name="HP Level" dataDxfId="67">
      <calculatedColumnFormula array="1">_xlfn.IFS(J2&gt;299,"High HP",J2&gt;99,"Medium HP",J2&lt;100,"Low HP")</calculatedColumnFormula>
    </tableColumn>
    <tableColumn id="3" xr3:uid="{D89FC93A-602D-4147-B5D8-052BD3AAEFA9}" name="Vehicle_type" dataDxfId="66"/>
    <tableColumn id="17" xr3:uid="{09BC724F-FE73-4569-B3C5-F0F8A6DB4C85}" name="Fuel Efficiency" dataDxfId="65" dataCellStyle="60% - Accent6"/>
    <tableColumn id="12" xr3:uid="{55924A29-F156-4CD0-8425-CED32C98068B}" name="Wheelbase" dataDxfId="64"/>
    <tableColumn id="13" xr3:uid="{56DEB4B4-962C-464A-8CF0-5AF892D29D15}" name="Width" dataDxfId="63"/>
    <tableColumn id="14" xr3:uid="{1EDAA041-E793-4BBE-B154-A3806B225DA4}" name="Length" dataDxfId="62"/>
    <tableColumn id="15" xr3:uid="{8B517A00-9F46-45B8-851E-0C41E81C7F5A}" name="Curb Weight" dataDxfId="61"/>
    <tableColumn id="16" xr3:uid="{C0D2D5B9-1522-4D17-A522-05AF3FA10469}" name="Fuel Capacity" dataDxfId="60"/>
    <tableColumn id="18" xr3:uid="{8890314F-1652-4E10-ABA4-284B9415484A}" name="Latest Launch" dataDxfId="5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58" headerRowCellStyle="60% - Accent1">
  <autoFilter ref="A1:S156" xr:uid="{142A1155-8F99-4580-8274-3FFCD265F860}"/>
  <tableColumns count="19">
    <tableColumn id="2" xr3:uid="{0090DD31-AAEF-418B-A6D5-5A47F973884A}" name="Manufacturer" dataDxfId="57" dataCellStyle="60% - Accent2"/>
    <tableColumn id="1" xr3:uid="{1D457C4B-D2B8-4760-9FBD-20980339C812}" name="Model" dataDxfId="56" dataCellStyle="60% - Accent6"/>
    <tableColumn id="4" xr3:uid="{8522711B-6353-4D72-9921-4036DEB24699}" name="Unit Sales" dataDxfId="55"/>
    <tableColumn id="5" xr3:uid="{3F2EFF05-CEC1-43C4-8457-EC0A04BFE37D}" name="Price" dataDxfId="54"/>
    <tableColumn id="6" xr3:uid="{D0C7E9A3-6A78-4834-995F-71A07F7E5FEC}" name="Year Resale Value" dataDxfId="53"/>
    <tableColumn id="7" xr3:uid="{2892AE5C-2583-41F9-9297-9EA4C2895B5F}" name="Retention %" dataDxfId="52" dataCellStyle="Percent">
      <calculatedColumnFormula>SUM(E2/D2)</calculatedColumnFormula>
    </tableColumn>
    <tableColumn id="8" xr3:uid="{40A7E790-705B-474C-BD5E-B93CFDEAAD37}" name="Retention Value" dataDxfId="51" dataCellStyle="Percent">
      <calculatedColumnFormula>IF(F2&gt;69%, "GOOD", "POOR")</calculatedColumnFormula>
    </tableColumn>
    <tableColumn id="9" xr3:uid="{9FD1D782-0EB9-4AC8-9FB6-1F5437BC6100}" name="Engine Size" dataDxfId="50"/>
    <tableColumn id="10" xr3:uid="{97F7DE8D-9589-426B-AA4F-2E3F8BB7A81B}" name="Horsepower" dataDxfId="49"/>
    <tableColumn id="11" xr3:uid="{4CB9C68E-A6F1-497A-9877-E41495059145}" name="HP Level" dataDxfId="48">
      <calculatedColumnFormula array="1">_xlfn.IFS(I2&gt;299,"High HP",I2&gt;99,"Medium HP",I2&lt;100,"Low HP")</calculatedColumnFormula>
    </tableColumn>
    <tableColumn id="3" xr3:uid="{3733B2DD-D65D-439A-9EC2-28F65DC369D7}" name="Vehicle_type" dataDxfId="47"/>
    <tableColumn id="17" xr3:uid="{5136D0F0-2F8F-4D70-995F-CE39B1996127}" name="Fuel Efficiency" dataDxfId="46"/>
    <tableColumn id="19" xr3:uid="{5F133F36-F1C6-453A-A10C-A9917A623804}" name="Power Perf Factor" dataDxfId="45"/>
    <tableColumn id="12" xr3:uid="{6E551230-1170-40DA-8649-BDDA922271D8}" name="Wheelbase" dataDxfId="44"/>
    <tableColumn id="13" xr3:uid="{53A36FF3-E823-43B4-958B-9E02EC2B56F7}" name="Width" dataDxfId="43"/>
    <tableColumn id="14" xr3:uid="{0728B768-EB40-4E54-9F8B-8FC310D3272C}" name="Length" dataDxfId="42"/>
    <tableColumn id="15" xr3:uid="{2264EB11-0818-4B2A-A027-42B066FA9869}" name="Curb Weight" dataDxfId="41"/>
    <tableColumn id="16" xr3:uid="{58B24934-BE7E-4FBD-9F96-CEF0725C6117}" name="Fuel Capacity" dataDxfId="40"/>
    <tableColumn id="18" xr3:uid="{00FF364F-DDBE-4E2C-8F3E-DBDA321FA22A}" name="Latest Launch" dataDxfId="3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K12" sqref="K12"/>
    </sheetView>
  </sheetViews>
  <sheetFormatPr defaultColWidth="8.81640625" defaultRowHeight="14.5" x14ac:dyDescent="0.35"/>
  <cols>
    <col min="1" max="1" width="12.36328125" bestFit="1" customWidth="1"/>
    <col min="2" max="2" width="20.54296875" style="17" bestFit="1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5" t="s">
        <v>0</v>
      </c>
      <c r="B3" s="17" t="s">
        <v>1</v>
      </c>
    </row>
    <row r="4" spans="1:2" x14ac:dyDescent="0.35">
      <c r="A4" s="16" t="s">
        <v>2</v>
      </c>
      <c r="B4" s="17">
        <v>0.72283075715273559</v>
      </c>
    </row>
    <row r="5" spans="1:2" x14ac:dyDescent="0.35">
      <c r="A5" s="16" t="s">
        <v>11</v>
      </c>
      <c r="B5" s="17">
        <v>0.77905831386241042</v>
      </c>
    </row>
    <row r="6" spans="1:2" x14ac:dyDescent="0.35">
      <c r="A6" s="16" t="s">
        <v>13</v>
      </c>
      <c r="B6" s="17">
        <v>0.66825046665535381</v>
      </c>
    </row>
    <row r="7" spans="1:2" x14ac:dyDescent="0.35">
      <c r="A7" s="16" t="s">
        <v>16</v>
      </c>
      <c r="B7" s="17">
        <v>0.81091600903068206</v>
      </c>
    </row>
    <row r="8" spans="1:2" x14ac:dyDescent="0.35">
      <c r="A8" s="16" t="s">
        <v>20</v>
      </c>
      <c r="B8" s="17">
        <v>0.6363812745454791</v>
      </c>
    </row>
    <row r="9" spans="1:2" x14ac:dyDescent="0.35">
      <c r="A9" s="16" t="s">
        <v>21</v>
      </c>
      <c r="B9" s="17">
        <v>0.58818618467041606</v>
      </c>
    </row>
    <row r="10" spans="1:2" x14ac:dyDescent="0.35">
      <c r="A10" s="16" t="s">
        <v>28</v>
      </c>
      <c r="B10" s="17">
        <v>0.73851166641203791</v>
      </c>
    </row>
    <row r="11" spans="1:2" x14ac:dyDescent="0.35">
      <c r="A11" s="16" t="s">
        <v>29</v>
      </c>
      <c r="B11" s="17">
        <v>0.79241849164217193</v>
      </c>
    </row>
    <row r="12" spans="1:2" x14ac:dyDescent="0.35">
      <c r="A12" s="16" t="s">
        <v>32</v>
      </c>
      <c r="B12" s="17">
        <v>0.71945730834311494</v>
      </c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2" workbookViewId="0">
      <selection activeCell="F19" sqref="F19"/>
    </sheetView>
  </sheetViews>
  <sheetFormatPr defaultColWidth="8.81640625" defaultRowHeight="14.5" x14ac:dyDescent="0.35"/>
  <cols>
    <col min="1" max="1" width="15" bestFit="1" customWidth="1"/>
    <col min="2" max="2" width="25.26953125" style="18" bestFit="1" customWidth="1"/>
    <col min="3" max="3" width="14.36328125" style="18" bestFit="1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5" t="s">
        <v>0</v>
      </c>
      <c r="B3" s="18" t="s">
        <v>33</v>
      </c>
      <c r="C3" s="18" t="s">
        <v>34</v>
      </c>
    </row>
    <row r="4" spans="1:6" x14ac:dyDescent="0.35">
      <c r="A4" s="16" t="s">
        <v>29</v>
      </c>
      <c r="B4" s="18">
        <v>16883.222222222223</v>
      </c>
      <c r="C4" s="18">
        <v>21982.888888888891</v>
      </c>
    </row>
    <row r="5" spans="1:6" x14ac:dyDescent="0.35">
      <c r="A5" s="20" t="s">
        <v>189</v>
      </c>
      <c r="B5" s="18">
        <v>19425</v>
      </c>
      <c r="C5" s="18">
        <v>22288</v>
      </c>
    </row>
    <row r="6" spans="1:6" x14ac:dyDescent="0.35">
      <c r="A6" s="20" t="s">
        <v>190</v>
      </c>
      <c r="B6" s="18">
        <v>18140</v>
      </c>
      <c r="C6" s="18">
        <v>25545</v>
      </c>
    </row>
    <row r="7" spans="1:6" x14ac:dyDescent="0.35">
      <c r="A7" s="20" t="s">
        <v>191</v>
      </c>
      <c r="B7" s="18">
        <v>13245</v>
      </c>
      <c r="C7" s="18">
        <v>17518</v>
      </c>
      <c r="F7" s="19"/>
    </row>
    <row r="8" spans="1:6" x14ac:dyDescent="0.35">
      <c r="A8" s="20" t="s">
        <v>192</v>
      </c>
      <c r="B8" s="18">
        <v>15445</v>
      </c>
      <c r="C8" s="18">
        <v>16875</v>
      </c>
    </row>
    <row r="9" spans="1:6" x14ac:dyDescent="0.35">
      <c r="A9" s="20" t="s">
        <v>193</v>
      </c>
      <c r="B9" s="18">
        <v>10025</v>
      </c>
      <c r="C9" s="18">
        <v>13108</v>
      </c>
    </row>
    <row r="10" spans="1:6" x14ac:dyDescent="0.35">
      <c r="A10" s="20" t="s">
        <v>194</v>
      </c>
      <c r="B10" s="18">
        <v>34080</v>
      </c>
      <c r="C10" s="18">
        <v>51728</v>
      </c>
    </row>
    <row r="11" spans="1:6" x14ac:dyDescent="0.35">
      <c r="A11" s="20" t="s">
        <v>195</v>
      </c>
      <c r="B11" s="18">
        <v>13325</v>
      </c>
      <c r="C11" s="18">
        <v>16888</v>
      </c>
    </row>
    <row r="12" spans="1:6" x14ac:dyDescent="0.35">
      <c r="A12" s="20" t="s">
        <v>196</v>
      </c>
      <c r="B12" s="18">
        <v>18689</v>
      </c>
      <c r="C12" s="18">
        <v>22368</v>
      </c>
    </row>
    <row r="13" spans="1:6" x14ac:dyDescent="0.35">
      <c r="A13" s="20" t="s">
        <v>197</v>
      </c>
      <c r="B13" s="18">
        <v>9575</v>
      </c>
      <c r="C13" s="18">
        <v>11528</v>
      </c>
    </row>
    <row r="14" spans="1:6" x14ac:dyDescent="0.35">
      <c r="A14" s="16" t="s">
        <v>32</v>
      </c>
      <c r="B14" s="18">
        <v>16883.222222222223</v>
      </c>
      <c r="C14" s="18">
        <v>21982.888888888891</v>
      </c>
    </row>
    <row r="15" spans="1:6" x14ac:dyDescent="0.35">
      <c r="B15"/>
      <c r="C15"/>
    </row>
    <row r="16" spans="1:6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</row>
    <row r="36" spans="2:3" x14ac:dyDescent="0.35">
      <c r="B36"/>
    </row>
    <row r="37" spans="2:3" x14ac:dyDescent="0.3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abSelected="1" topLeftCell="A142" zoomScaleNormal="100" workbookViewId="0">
      <selection activeCell="G170" sqref="G170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38" priority="1" operator="containsText" text="POOR">
      <formula>NOT(ISERROR(SEARCH("POOR",G2)))</formula>
    </cfRule>
    <cfRule type="containsText" dxfId="37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43" zoomScaleNormal="100" workbookViewId="0">
      <selection activeCell="J158" sqref="J158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ref="G34:G65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97" si="3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3"/>
        <v>0.931881051175657</v>
      </c>
      <c r="H67" s="12" t="str">
        <f t="shared" ref="H67:H130" si="4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3"/>
        <v>0.63714153561517117</v>
      </c>
      <c r="H68" s="12" t="str">
        <f t="shared" si="4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3"/>
        <v>0.69938650306748462</v>
      </c>
      <c r="H69" s="12" t="str">
        <f t="shared" si="4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3"/>
        <v>0.85621329947627356</v>
      </c>
      <c r="H70" s="12" t="str">
        <f t="shared" si="4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3"/>
        <v>0.8484327469911388</v>
      </c>
      <c r="H71" s="12" t="str">
        <f t="shared" si="4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3"/>
        <v>0.84126984126984128</v>
      </c>
      <c r="H72" s="12" t="str">
        <f t="shared" si="4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3"/>
        <v>0.74761596148504772</v>
      </c>
      <c r="H73" s="12" t="str">
        <f t="shared" si="4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3"/>
        <v>0.72988936028616591</v>
      </c>
      <c r="H74" s="12" t="str">
        <f t="shared" si="4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3"/>
        <v>0.84207484467562488</v>
      </c>
      <c r="H75" s="12" t="str">
        <f t="shared" si="4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3"/>
        <v>0.52520470829068577</v>
      </c>
      <c r="H76" s="12" t="str">
        <f t="shared" si="4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3"/>
        <v>0.5013847219016847</v>
      </c>
      <c r="H77" s="12" t="str">
        <f t="shared" si="4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3"/>
        <v>0.48675574308485703</v>
      </c>
      <c r="H78" s="12" t="str">
        <f t="shared" si="4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3"/>
        <v>0.59519553871452058</v>
      </c>
      <c r="H79" s="12" t="str">
        <f t="shared" si="4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3"/>
        <v>0.54575523704520401</v>
      </c>
      <c r="H80" s="12" t="str">
        <f t="shared" si="4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3"/>
        <v>0.61041654663824396</v>
      </c>
      <c r="H81" s="12" t="str">
        <f t="shared" si="4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3"/>
        <v>0.66307956954834579</v>
      </c>
      <c r="H82" s="12" t="str">
        <f t="shared" si="4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3"/>
        <v>0.82278978388998036</v>
      </c>
      <c r="H83" s="12" t="str">
        <f t="shared" si="4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3"/>
        <v>0.601282736504543</v>
      </c>
      <c r="H84" s="12" t="str">
        <f t="shared" si="4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3"/>
        <v>0.6161495094775159</v>
      </c>
      <c r="H85" s="12" t="str">
        <f t="shared" si="4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3"/>
        <v>0.54187192118226613</v>
      </c>
      <c r="H86" s="12" t="str">
        <f t="shared" si="4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3"/>
        <v>0.83978234582829503</v>
      </c>
      <c r="H87" s="12" t="str">
        <f t="shared" si="4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3"/>
        <v>0.57945889151562913</v>
      </c>
      <c r="H88" s="12" t="str">
        <f t="shared" si="4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3"/>
        <v>0.65804025658040255</v>
      </c>
      <c r="H89" s="12" t="str">
        <f t="shared" si="4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3"/>
        <v>0.74129172714078373</v>
      </c>
      <c r="H90" s="12" t="str">
        <f t="shared" si="4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3"/>
        <v>0.65726343847179036</v>
      </c>
      <c r="H91" s="12" t="str">
        <f t="shared" si="4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3"/>
        <v>0.82047244094488192</v>
      </c>
      <c r="H92" s="12" t="str">
        <f t="shared" si="4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3"/>
        <v>0.83066132264529058</v>
      </c>
      <c r="H93" s="12" t="str">
        <f t="shared" si="4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3"/>
        <v>0.72274031563845054</v>
      </c>
      <c r="H94" s="12" t="str">
        <f t="shared" si="4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3"/>
        <v>0.70944309927360771</v>
      </c>
      <c r="H95" s="12" t="str">
        <f t="shared" si="4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3"/>
        <v>0.83383033419023134</v>
      </c>
      <c r="H96" s="12" t="str">
        <f t="shared" si="4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3"/>
        <v>0.69841463414634142</v>
      </c>
      <c r="H97" s="12" t="str">
        <f t="shared" si="4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ref="G98:G129" si="5">SUM(F98/E98)</f>
        <v>0.70192307692307687</v>
      </c>
      <c r="H98" s="12" t="str">
        <f t="shared" si="4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5"/>
        <v>0.74178947368421055</v>
      </c>
      <c r="H99" s="12" t="str">
        <f t="shared" si="4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5"/>
        <v>0.81359773371104815</v>
      </c>
      <c r="H100" s="12" t="str">
        <f t="shared" si="4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5"/>
        <v>0.62597229424401812</v>
      </c>
      <c r="H101" s="12" t="str">
        <f t="shared" si="4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5"/>
        <v>0.55394801373222169</v>
      </c>
      <c r="H102" s="12" t="str">
        <f t="shared" si="4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5"/>
        <v>0.57621242714008147</v>
      </c>
      <c r="H103" s="12" t="str">
        <f t="shared" si="4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5"/>
        <v>0.58259782567521501</v>
      </c>
      <c r="H104" s="12" t="str">
        <f t="shared" si="4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5"/>
        <v>0.60787057578756953</v>
      </c>
      <c r="H105" s="12" t="str">
        <f t="shared" si="4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5"/>
        <v>0.57427957366551163</v>
      </c>
      <c r="H106" s="12" t="str">
        <f t="shared" si="4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5"/>
        <v>0.59642258244829516</v>
      </c>
      <c r="H107" s="12" t="str">
        <f t="shared" si="4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5"/>
        <v>0.61945439515017908</v>
      </c>
      <c r="H108" s="12" t="str">
        <f t="shared" si="4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5"/>
        <v>0.70807453416149069</v>
      </c>
      <c r="H109" s="12" t="str">
        <f t="shared" si="4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5"/>
        <v>0.62720306513409962</v>
      </c>
      <c r="H110" s="12" t="str">
        <f t="shared" si="4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5"/>
        <v>0.54900770101300067</v>
      </c>
      <c r="H111" s="12" t="str">
        <f t="shared" si="4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5"/>
        <v>0.63057788467624531</v>
      </c>
      <c r="H112" s="12" t="str">
        <f t="shared" si="4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5"/>
        <v>0.60130203195896625</v>
      </c>
      <c r="H113" s="12" t="str">
        <f t="shared" si="4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5"/>
        <v>0.61313291139240511</v>
      </c>
      <c r="H114" s="12" t="str">
        <f t="shared" si="4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5"/>
        <v>0.60945273631840802</v>
      </c>
      <c r="H115" s="12" t="str">
        <f t="shared" si="4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5"/>
        <v>0.63793103448275867</v>
      </c>
      <c r="H116" s="12" t="str">
        <f t="shared" si="4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5"/>
        <v>0.70776744186046514</v>
      </c>
      <c r="H117" s="12" t="str">
        <f t="shared" si="4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5"/>
        <v>0.6381304951411384</v>
      </c>
      <c r="H118" s="12" t="str">
        <f t="shared" si="4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5"/>
        <v>0.52180527383367137</v>
      </c>
      <c r="H119" s="12" t="str">
        <f t="shared" si="4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5"/>
        <v>0.70347688660608454</v>
      </c>
      <c r="H120" s="12" t="str">
        <f t="shared" si="4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5"/>
        <v>0.6466651280867759</v>
      </c>
      <c r="H121" s="12" t="str">
        <f t="shared" si="4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5"/>
        <v>0.55672490002104824</v>
      </c>
      <c r="H122" s="12" t="str">
        <f t="shared" si="4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5"/>
        <v>0.55451531109810803</v>
      </c>
      <c r="H123" s="12" t="str">
        <f t="shared" si="4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5"/>
        <v>0.99565532223026787</v>
      </c>
      <c r="H124" s="12" t="str">
        <f t="shared" si="4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5"/>
        <v>0.85363277949873273</v>
      </c>
      <c r="H125" s="12" t="str">
        <f t="shared" si="4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5"/>
        <v>0.90102707749766575</v>
      </c>
      <c r="H126" s="12" t="str">
        <f t="shared" si="4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5"/>
        <v>0.68807367149758458</v>
      </c>
      <c r="H127" s="12" t="str">
        <f t="shared" si="4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5"/>
        <v>0.69942528735632181</v>
      </c>
      <c r="H128" s="12" t="str">
        <f t="shared" si="4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5"/>
        <v>0.86102012166588671</v>
      </c>
      <c r="H129" s="12" t="str">
        <f t="shared" si="4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6">SUM(F130/E130)</f>
        <v>0.84483446350219382</v>
      </c>
      <c r="H130" s="12" t="str">
        <f t="shared" si="4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6"/>
        <v>0.75507347795661306</v>
      </c>
      <c r="H131" s="12" t="str">
        <f t="shared" ref="H131:H156" si="7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6"/>
        <v>0.72736925935757901</v>
      </c>
      <c r="H132" s="12" t="str">
        <f t="shared" si="7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6"/>
        <v>0.65956029313790809</v>
      </c>
      <c r="H133" s="12" t="str">
        <f t="shared" si="7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6"/>
        <v>0.73892927957699939</v>
      </c>
      <c r="H134" s="12" t="str">
        <f t="shared" si="7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6"/>
        <v>0.73809405324707644</v>
      </c>
      <c r="H135" s="12" t="str">
        <f t="shared" si="7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6"/>
        <v>0.76480012206286241</v>
      </c>
      <c r="H136" s="12" t="str">
        <f t="shared" si="7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6"/>
        <v>0.75607946112569924</v>
      </c>
      <c r="H137" s="12" t="str">
        <f t="shared" si="7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6"/>
        <v>0.71011939714229788</v>
      </c>
      <c r="H138" s="12" t="str">
        <f t="shared" si="7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 t="shared" si="6"/>
        <v>0.91525925925925922</v>
      </c>
      <c r="H139" s="12" t="str">
        <f t="shared" si="7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6"/>
        <v>0.83058639833448988</v>
      </c>
      <c r="H140" s="12" t="str">
        <f t="shared" si="7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6"/>
        <v>0.83552396280400576</v>
      </c>
      <c r="H141" s="12" t="str">
        <f t="shared" si="7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6"/>
        <v>0.78902179062055899</v>
      </c>
      <c r="H142" s="12" t="str">
        <f t="shared" si="7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6"/>
        <v>0.87154522613065322</v>
      </c>
      <c r="H143" s="12" t="str">
        <f t="shared" si="7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6"/>
        <v>0.65883080729972165</v>
      </c>
      <c r="H144" s="12" t="str">
        <f t="shared" si="7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6"/>
        <v>0.76677852348993292</v>
      </c>
      <c r="H145" s="12" t="str">
        <f t="shared" si="7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6"/>
        <v>0.792814371257485</v>
      </c>
      <c r="H146" s="12" t="str">
        <f t="shared" si="7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6"/>
        <v>0.78891509433962259</v>
      </c>
      <c r="H147" s="12" t="str">
        <f t="shared" si="7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6"/>
        <v>0.82916458229114554</v>
      </c>
      <c r="H148" s="12" t="str">
        <f t="shared" si="7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6"/>
        <v>0.78628571428571425</v>
      </c>
      <c r="H149" s="12" t="str">
        <f t="shared" si="7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6"/>
        <v>0.75383647798742137</v>
      </c>
      <c r="H150" s="12" t="str">
        <f t="shared" si="7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6"/>
        <v>0.61256410256410254</v>
      </c>
      <c r="H151" s="12" t="str">
        <f t="shared" si="7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6"/>
        <v>0.62508196721311471</v>
      </c>
      <c r="H152" s="12" t="str">
        <f t="shared" si="7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6"/>
        <v>0.68727272727272726</v>
      </c>
      <c r="H153" s="12" t="str">
        <f t="shared" si="7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6"/>
        <v>0.70218749999999996</v>
      </c>
      <c r="H154" s="12" t="str">
        <f t="shared" si="7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6"/>
        <v>0.75109890109890109</v>
      </c>
      <c r="H155" s="12" t="str">
        <f t="shared" si="7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6"/>
        <v>0.73341666666666672</v>
      </c>
      <c r="H156" s="12" t="str">
        <f t="shared" si="7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6" priority="1" operator="containsText" text="POOR">
      <formula>NOT(ISERROR(SEARCH("POOR",H2)))</formula>
    </cfRule>
    <cfRule type="containsText" dxfId="35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A7" zoomScaleNormal="100" workbookViewId="0">
      <selection activeCell="C12" sqref="C1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1" customWidth="1"/>
    <col min="15" max="15" width="6.453125" customWidth="1"/>
    <col min="16" max="16" width="7" customWidth="1"/>
    <col min="17" max="17" width="12.36328125" customWidth="1"/>
    <col min="18" max="18" width="13.1796875" customWidth="1"/>
    <col min="19" max="19" width="13.453125" customWidth="1"/>
    <col min="20" max="22" width="8.81640625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4" priority="3" operator="containsText" text="POOR">
      <formula>NOT(ISERROR(SEARCH("POOR",G2)))</formula>
    </cfRule>
    <cfRule type="containsText" dxfId="33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Rohit Kumar</cp:lastModifiedBy>
  <cp:revision/>
  <dcterms:created xsi:type="dcterms:W3CDTF">2020-05-21T14:49:04Z</dcterms:created>
  <dcterms:modified xsi:type="dcterms:W3CDTF">2025-06-25T05:50:12Z</dcterms:modified>
  <cp:category/>
  <cp:contentStatus/>
</cp:coreProperties>
</file>