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NH\CODE\hrms-lana-backend\src\main\java\com\hrms\hrms\Utils\"/>
    </mc:Choice>
  </mc:AlternateContent>
  <bookViews>
    <workbookView xWindow="-108" yWindow="-108" windowWidth="23256" windowHeight="12576"/>
  </bookViews>
  <sheets>
    <sheet name="Ninh" sheetId="24" r:id="rId1"/>
    <sheet name="Quang" sheetId="23" r:id="rId2"/>
    <sheet name="Hung" sheetId="26" r:id="rId3"/>
    <sheet name="Tho" sheetId="22" r:id="rId4"/>
    <sheet name="Thinh" sheetId="21" r:id="rId5"/>
    <sheet name="Tu" sheetId="20" r:id="rId6"/>
    <sheet name="Trang" sheetId="19" r:id="rId7"/>
    <sheet name="Lai" sheetId="18" r:id="rId8"/>
    <sheet name="Luu" sheetId="17" r:id="rId9"/>
    <sheet name="Son" sheetId="8" r:id="rId10"/>
    <sheet name="Binh" sheetId="25" r:id="rId11"/>
    <sheet name="Thuong" sheetId="16" r:id="rId12"/>
    <sheet name="abcd" sheetId="29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26" l="1"/>
  <c r="L47" i="26"/>
  <c r="L45" i="26"/>
  <c r="L42" i="26"/>
  <c r="E50" i="26" s="1"/>
  <c r="K42" i="26"/>
  <c r="J42" i="26"/>
  <c r="I50" i="26" s="1"/>
  <c r="I42" i="26"/>
  <c r="G50" i="26" s="1"/>
  <c r="H42" i="26"/>
  <c r="H50" i="26" s="1"/>
  <c r="G42" i="26"/>
  <c r="F50" i="26" s="1"/>
  <c r="F42" i="26"/>
  <c r="B50" i="26" s="1"/>
  <c r="M41" i="26"/>
  <c r="M40" i="26"/>
  <c r="M39" i="26"/>
  <c r="E38" i="26"/>
  <c r="M37" i="26"/>
  <c r="M36" i="26"/>
  <c r="M35" i="26"/>
  <c r="M34" i="26"/>
  <c r="M33" i="26"/>
  <c r="M32" i="26"/>
  <c r="M31" i="26"/>
  <c r="E30" i="26"/>
  <c r="M29" i="26"/>
  <c r="M28" i="26"/>
  <c r="M27" i="26"/>
  <c r="M26" i="26"/>
  <c r="M25" i="26"/>
  <c r="M30" i="26" s="1"/>
  <c r="M24" i="26"/>
  <c r="M23" i="26"/>
  <c r="E22" i="26"/>
  <c r="M21" i="26"/>
  <c r="M20" i="26"/>
  <c r="M19" i="26"/>
  <c r="M18" i="26"/>
  <c r="M17" i="26"/>
  <c r="M16" i="26"/>
  <c r="M15" i="26"/>
  <c r="E14" i="26"/>
  <c r="M13" i="26"/>
  <c r="M12" i="26"/>
  <c r="M11" i="26"/>
  <c r="M10" i="26"/>
  <c r="M14" i="26" s="1"/>
  <c r="M9" i="26"/>
  <c r="M8" i="26"/>
  <c r="I43" i="25"/>
  <c r="F43" i="25"/>
  <c r="G43" i="19"/>
  <c r="M38" i="26" l="1"/>
  <c r="M42" i="26"/>
  <c r="M22" i="26"/>
  <c r="E42" i="26"/>
  <c r="M10" i="16"/>
  <c r="L47" i="16"/>
  <c r="L48" i="25"/>
  <c r="L48" i="8"/>
  <c r="L47" i="17"/>
  <c r="L47" i="18"/>
  <c r="M48" i="19"/>
  <c r="M47" i="20"/>
  <c r="L48" i="21"/>
  <c r="L48" i="22"/>
  <c r="L48" i="23"/>
  <c r="E30" i="21"/>
  <c r="E14" i="21"/>
  <c r="E42" i="23"/>
  <c r="E38" i="23"/>
  <c r="E30" i="23"/>
  <c r="E22" i="23"/>
  <c r="E14" i="23"/>
  <c r="F43" i="8"/>
  <c r="L42" i="17"/>
  <c r="K42" i="17"/>
  <c r="J42" i="17"/>
  <c r="I42" i="17"/>
  <c r="G50" i="17" s="1"/>
  <c r="H42" i="17"/>
  <c r="G42" i="17"/>
  <c r="F50" i="17" s="1"/>
  <c r="E50" i="17"/>
  <c r="L42" i="18"/>
  <c r="K42" i="18"/>
  <c r="J42" i="18"/>
  <c r="I42" i="18"/>
  <c r="H42" i="18"/>
  <c r="G42" i="18"/>
  <c r="F42" i="18"/>
  <c r="E42" i="18"/>
  <c r="L46" i="19" l="1"/>
  <c r="E43" i="19"/>
  <c r="L42" i="20"/>
  <c r="K42" i="20"/>
  <c r="J42" i="20"/>
  <c r="I42" i="20"/>
  <c r="H42" i="20"/>
  <c r="G42" i="20"/>
  <c r="M42" i="20" s="1"/>
  <c r="F42" i="20"/>
  <c r="E42" i="20"/>
  <c r="E43" i="21"/>
  <c r="L43" i="21"/>
  <c r="E51" i="21" s="1"/>
  <c r="K43" i="21"/>
  <c r="J43" i="21"/>
  <c r="I43" i="21"/>
  <c r="H43" i="21"/>
  <c r="G43" i="21"/>
  <c r="F43" i="21"/>
  <c r="L43" i="22"/>
  <c r="K43" i="22"/>
  <c r="J43" i="22"/>
  <c r="I43" i="22"/>
  <c r="H43" i="22"/>
  <c r="G43" i="22"/>
  <c r="F43" i="22"/>
  <c r="E43" i="22"/>
  <c r="L43" i="23"/>
  <c r="K43" i="23"/>
  <c r="J43" i="23"/>
  <c r="I43" i="23"/>
  <c r="H43" i="23"/>
  <c r="G43" i="23"/>
  <c r="F43" i="23"/>
  <c r="E43" i="23"/>
  <c r="M21" i="20"/>
  <c r="M41" i="20"/>
  <c r="M20" i="20"/>
  <c r="M27" i="20"/>
  <c r="H51" i="25" l="1"/>
  <c r="G51" i="25"/>
  <c r="L46" i="25"/>
  <c r="L43" i="25"/>
  <c r="E51" i="25" s="1"/>
  <c r="K43" i="25"/>
  <c r="J51" i="25" s="1"/>
  <c r="J43" i="25"/>
  <c r="I51" i="25" s="1"/>
  <c r="H43" i="25"/>
  <c r="G43" i="25"/>
  <c r="F51" i="25" s="1"/>
  <c r="B51" i="25"/>
  <c r="E43" i="25"/>
  <c r="M40" i="25"/>
  <c r="E39" i="25"/>
  <c r="M38" i="25"/>
  <c r="M37" i="25"/>
  <c r="M36" i="25"/>
  <c r="M35" i="25"/>
  <c r="M34" i="25"/>
  <c r="M33" i="25"/>
  <c r="M32" i="25"/>
  <c r="E31" i="25"/>
  <c r="M30" i="25"/>
  <c r="M29" i="25"/>
  <c r="M28" i="25"/>
  <c r="M27" i="25"/>
  <c r="M26" i="25"/>
  <c r="M25" i="25"/>
  <c r="M24" i="25"/>
  <c r="E23" i="25"/>
  <c r="M22" i="25"/>
  <c r="M21" i="25"/>
  <c r="M20" i="25"/>
  <c r="M19" i="25"/>
  <c r="M17" i="25"/>
  <c r="M16" i="25"/>
  <c r="M15" i="25"/>
  <c r="E14" i="25"/>
  <c r="M13" i="25"/>
  <c r="M12" i="25"/>
  <c r="M11" i="25"/>
  <c r="M10" i="25"/>
  <c r="M9" i="25"/>
  <c r="M8" i="25"/>
  <c r="M39" i="25" l="1"/>
  <c r="M14" i="25"/>
  <c r="M23" i="25"/>
  <c r="M31" i="25"/>
  <c r="M25" i="22"/>
  <c r="H51" i="23"/>
  <c r="G51" i="23"/>
  <c r="F51" i="23"/>
  <c r="B51" i="23"/>
  <c r="L46" i="23"/>
  <c r="E51" i="23"/>
  <c r="J51" i="23"/>
  <c r="I51" i="23"/>
  <c r="M41" i="23"/>
  <c r="M40" i="23"/>
  <c r="M39" i="23"/>
  <c r="M37" i="23"/>
  <c r="M36" i="23"/>
  <c r="M35" i="23"/>
  <c r="M34" i="23"/>
  <c r="M33" i="23"/>
  <c r="M32" i="23"/>
  <c r="M31" i="23"/>
  <c r="M38" i="23" s="1"/>
  <c r="M42" i="23" s="1"/>
  <c r="M29" i="23"/>
  <c r="M28" i="23"/>
  <c r="M27" i="23"/>
  <c r="M26" i="23"/>
  <c r="M25" i="23"/>
  <c r="M24" i="23"/>
  <c r="M23" i="23"/>
  <c r="M21" i="23"/>
  <c r="M20" i="23"/>
  <c r="M19" i="23"/>
  <c r="M18" i="23"/>
  <c r="M17" i="23"/>
  <c r="M16" i="23"/>
  <c r="M15" i="23"/>
  <c r="M13" i="23"/>
  <c r="M12" i="23"/>
  <c r="M11" i="23"/>
  <c r="M10" i="23"/>
  <c r="M9" i="23"/>
  <c r="M8" i="23"/>
  <c r="M14" i="23" s="1"/>
  <c r="M30" i="23" l="1"/>
  <c r="M43" i="23"/>
  <c r="M43" i="25"/>
  <c r="M22" i="23"/>
  <c r="B51" i="22" l="1"/>
  <c r="E51" i="22"/>
  <c r="J51" i="22"/>
  <c r="I51" i="22"/>
  <c r="G51" i="22"/>
  <c r="H51" i="22"/>
  <c r="F51" i="22"/>
  <c r="E42" i="22"/>
  <c r="M41" i="22"/>
  <c r="M40" i="22"/>
  <c r="M39" i="22"/>
  <c r="E38" i="22"/>
  <c r="M37" i="22"/>
  <c r="M36" i="22"/>
  <c r="M35" i="22"/>
  <c r="M34" i="22"/>
  <c r="M33" i="22"/>
  <c r="M32" i="22"/>
  <c r="M31" i="22"/>
  <c r="E30" i="22"/>
  <c r="M29" i="22"/>
  <c r="M28" i="22"/>
  <c r="M27" i="22"/>
  <c r="M26" i="22"/>
  <c r="M30" i="22" s="1"/>
  <c r="M24" i="22"/>
  <c r="M23" i="22"/>
  <c r="E22" i="22"/>
  <c r="M21" i="22"/>
  <c r="M20" i="22"/>
  <c r="M19" i="22"/>
  <c r="M18" i="22"/>
  <c r="M17" i="22"/>
  <c r="M16" i="22"/>
  <c r="M15" i="22"/>
  <c r="E14" i="22"/>
  <c r="M13" i="22"/>
  <c r="M12" i="22"/>
  <c r="M11" i="22"/>
  <c r="M10" i="22"/>
  <c r="M9" i="22"/>
  <c r="M8" i="22"/>
  <c r="M22" i="22" l="1"/>
  <c r="M14" i="22"/>
  <c r="M43" i="22"/>
  <c r="M38" i="22"/>
  <c r="M42" i="22" s="1"/>
  <c r="H51" i="21" l="1"/>
  <c r="G51" i="21"/>
  <c r="F51" i="21"/>
  <c r="B51" i="21"/>
  <c r="L46" i="21"/>
  <c r="J51" i="21"/>
  <c r="I51" i="21"/>
  <c r="E42" i="21"/>
  <c r="M41" i="21"/>
  <c r="M40" i="21"/>
  <c r="M39" i="21"/>
  <c r="E38" i="21"/>
  <c r="M37" i="21"/>
  <c r="M36" i="21"/>
  <c r="M35" i="21"/>
  <c r="M34" i="21"/>
  <c r="M33" i="21"/>
  <c r="M32" i="21"/>
  <c r="M31" i="21"/>
  <c r="M38" i="21" s="1"/>
  <c r="M42" i="21" s="1"/>
  <c r="M29" i="21"/>
  <c r="M28" i="21"/>
  <c r="M27" i="21"/>
  <c r="M26" i="21"/>
  <c r="M25" i="21"/>
  <c r="M24" i="21"/>
  <c r="M23" i="21"/>
  <c r="E22" i="21"/>
  <c r="M21" i="21"/>
  <c r="M20" i="21"/>
  <c r="M19" i="21"/>
  <c r="M18" i="21"/>
  <c r="M17" i="21"/>
  <c r="M16" i="21"/>
  <c r="M15" i="21"/>
  <c r="M13" i="21"/>
  <c r="M12" i="21"/>
  <c r="M11" i="21"/>
  <c r="M10" i="21"/>
  <c r="M9" i="21"/>
  <c r="M8" i="21"/>
  <c r="M43" i="21" s="1"/>
  <c r="M30" i="21" l="1"/>
  <c r="M22" i="21"/>
  <c r="M14" i="21"/>
  <c r="G50" i="20" l="1"/>
  <c r="F50" i="20"/>
  <c r="B50" i="20"/>
  <c r="L45" i="20"/>
  <c r="E50" i="20"/>
  <c r="J50" i="20"/>
  <c r="I50" i="20"/>
  <c r="H50" i="20"/>
  <c r="M39" i="20"/>
  <c r="E38" i="20"/>
  <c r="M37" i="20"/>
  <c r="M36" i="20"/>
  <c r="M35" i="20"/>
  <c r="M34" i="20"/>
  <c r="M33" i="20"/>
  <c r="M32" i="20"/>
  <c r="M31" i="20"/>
  <c r="E30" i="20"/>
  <c r="M29" i="20"/>
  <c r="M28" i="20"/>
  <c r="M26" i="20"/>
  <c r="M25" i="20"/>
  <c r="M24" i="20"/>
  <c r="M23" i="20"/>
  <c r="M30" i="20" s="1"/>
  <c r="E22" i="20"/>
  <c r="M19" i="20"/>
  <c r="M18" i="20"/>
  <c r="M17" i="20"/>
  <c r="M16" i="20"/>
  <c r="M15" i="20"/>
  <c r="M22" i="20" s="1"/>
  <c r="E14" i="20"/>
  <c r="M13" i="20"/>
  <c r="M12" i="20"/>
  <c r="M11" i="20"/>
  <c r="M10" i="20"/>
  <c r="M9" i="20"/>
  <c r="M8" i="20"/>
  <c r="M38" i="20" l="1"/>
  <c r="M14" i="20"/>
  <c r="B51" i="19"/>
  <c r="L43" i="19"/>
  <c r="E51" i="19" s="1"/>
  <c r="K43" i="19"/>
  <c r="J51" i="19" s="1"/>
  <c r="J43" i="19"/>
  <c r="I51" i="19" s="1"/>
  <c r="I43" i="19"/>
  <c r="G51" i="19" s="1"/>
  <c r="H43" i="19"/>
  <c r="H51" i="19" s="1"/>
  <c r="F51" i="19"/>
  <c r="F43" i="19"/>
  <c r="E42" i="19"/>
  <c r="M41" i="19"/>
  <c r="M40" i="19"/>
  <c r="M39" i="19"/>
  <c r="E38" i="19"/>
  <c r="M37" i="19"/>
  <c r="M36" i="19"/>
  <c r="M35" i="19"/>
  <c r="M34" i="19"/>
  <c r="M33" i="19"/>
  <c r="M32" i="19"/>
  <c r="M31" i="19"/>
  <c r="E30" i="19"/>
  <c r="M29" i="19"/>
  <c r="M28" i="19"/>
  <c r="M27" i="19"/>
  <c r="M26" i="19"/>
  <c r="M25" i="19"/>
  <c r="M24" i="19"/>
  <c r="M23" i="19"/>
  <c r="E22" i="19"/>
  <c r="M21" i="19"/>
  <c r="M20" i="19"/>
  <c r="M19" i="19"/>
  <c r="M18" i="19"/>
  <c r="M17" i="19"/>
  <c r="M16" i="19"/>
  <c r="M15" i="19"/>
  <c r="E14" i="19"/>
  <c r="M13" i="19"/>
  <c r="M12" i="19"/>
  <c r="M11" i="19"/>
  <c r="M10" i="19"/>
  <c r="M9" i="19"/>
  <c r="M8" i="19"/>
  <c r="G42" i="19" l="1"/>
  <c r="G14" i="19"/>
  <c r="G30" i="19"/>
  <c r="G38" i="19"/>
  <c r="G22" i="19"/>
  <c r="M43" i="19"/>
  <c r="H50" i="18" l="1"/>
  <c r="F50" i="18"/>
  <c r="L45" i="18"/>
  <c r="E50" i="18"/>
  <c r="J50" i="18"/>
  <c r="I50" i="18"/>
  <c r="G50" i="18"/>
  <c r="B50" i="18"/>
  <c r="M41" i="18"/>
  <c r="M40" i="18"/>
  <c r="M39" i="18"/>
  <c r="E38" i="18"/>
  <c r="M37" i="18"/>
  <c r="M36" i="18"/>
  <c r="M35" i="18"/>
  <c r="M34" i="18"/>
  <c r="M38" i="18" s="1"/>
  <c r="M33" i="18"/>
  <c r="M32" i="18"/>
  <c r="M31" i="18"/>
  <c r="E30" i="18"/>
  <c r="M29" i="18"/>
  <c r="M28" i="18"/>
  <c r="M27" i="18"/>
  <c r="M26" i="18"/>
  <c r="M25" i="18"/>
  <c r="M24" i="18"/>
  <c r="M23" i="18"/>
  <c r="E22" i="18"/>
  <c r="M21" i="18"/>
  <c r="M20" i="18"/>
  <c r="M19" i="18"/>
  <c r="M18" i="18"/>
  <c r="M17" i="18"/>
  <c r="M16" i="18"/>
  <c r="M15" i="18"/>
  <c r="E14" i="18"/>
  <c r="M13" i="18"/>
  <c r="M12" i="18"/>
  <c r="M11" i="18"/>
  <c r="M10" i="18"/>
  <c r="M9" i="18"/>
  <c r="M8" i="18"/>
  <c r="M22" i="18" l="1"/>
  <c r="M42" i="18"/>
  <c r="M30" i="18"/>
  <c r="M14" i="18"/>
  <c r="H50" i="17" l="1"/>
  <c r="L45" i="17"/>
  <c r="J50" i="17"/>
  <c r="I50" i="17"/>
  <c r="F42" i="17"/>
  <c r="B50" i="17" s="1"/>
  <c r="M41" i="17"/>
  <c r="M40" i="17"/>
  <c r="M39" i="17"/>
  <c r="E38" i="17"/>
  <c r="M37" i="17"/>
  <c r="M36" i="17"/>
  <c r="M35" i="17"/>
  <c r="M34" i="17"/>
  <c r="M33" i="17"/>
  <c r="M32" i="17"/>
  <c r="M31" i="17"/>
  <c r="E30" i="17"/>
  <c r="M29" i="17"/>
  <c r="M28" i="17"/>
  <c r="M27" i="17"/>
  <c r="M26" i="17"/>
  <c r="M25" i="17"/>
  <c r="M24" i="17"/>
  <c r="M23" i="17"/>
  <c r="E22" i="17"/>
  <c r="M21" i="17"/>
  <c r="M20" i="17"/>
  <c r="M19" i="17"/>
  <c r="M18" i="17"/>
  <c r="M17" i="17"/>
  <c r="M16" i="17"/>
  <c r="M15" i="17"/>
  <c r="E14" i="17"/>
  <c r="E42" i="17" s="1"/>
  <c r="M13" i="17"/>
  <c r="M12" i="17"/>
  <c r="M11" i="17"/>
  <c r="M10" i="17"/>
  <c r="M9" i="17"/>
  <c r="M8" i="17"/>
  <c r="M14" i="17" s="1"/>
  <c r="M30" i="17" l="1"/>
  <c r="M38" i="17"/>
  <c r="M42" i="17"/>
  <c r="M22" i="17"/>
  <c r="L45" i="16" l="1"/>
  <c r="L42" i="16"/>
  <c r="E50" i="16" s="1"/>
  <c r="K42" i="16"/>
  <c r="J50" i="16" s="1"/>
  <c r="J42" i="16"/>
  <c r="I50" i="16" s="1"/>
  <c r="I42" i="16"/>
  <c r="G50" i="16" s="1"/>
  <c r="H42" i="16"/>
  <c r="H50" i="16" s="1"/>
  <c r="G42" i="16"/>
  <c r="F50" i="16" s="1"/>
  <c r="F42" i="16"/>
  <c r="B50" i="16" s="1"/>
  <c r="E42" i="16"/>
  <c r="M39" i="16"/>
  <c r="E38" i="16"/>
  <c r="M37" i="16"/>
  <c r="M36" i="16"/>
  <c r="M35" i="16"/>
  <c r="M34" i="16"/>
  <c r="M33" i="16"/>
  <c r="M32" i="16"/>
  <c r="M31" i="16"/>
  <c r="E30" i="16"/>
  <c r="M29" i="16"/>
  <c r="M28" i="16"/>
  <c r="M27" i="16"/>
  <c r="M26" i="16"/>
  <c r="M25" i="16"/>
  <c r="M24" i="16"/>
  <c r="M23" i="16"/>
  <c r="E22" i="16"/>
  <c r="M21" i="16"/>
  <c r="M20" i="16"/>
  <c r="M19" i="16"/>
  <c r="M18" i="16"/>
  <c r="M17" i="16"/>
  <c r="M16" i="16"/>
  <c r="M15" i="16"/>
  <c r="E14" i="16"/>
  <c r="M13" i="16"/>
  <c r="M12" i="16"/>
  <c r="M11" i="16"/>
  <c r="M9" i="16"/>
  <c r="M8" i="16"/>
  <c r="M38" i="16" l="1"/>
  <c r="M14" i="16"/>
  <c r="M30" i="16"/>
  <c r="M22" i="16"/>
  <c r="M42" i="16"/>
  <c r="L43" i="8"/>
  <c r="J43" i="8"/>
  <c r="K43" i="8"/>
  <c r="I43" i="8"/>
  <c r="H43" i="8"/>
  <c r="G43" i="8"/>
  <c r="E43" i="8"/>
  <c r="M27" i="8"/>
  <c r="L46" i="8" l="1"/>
  <c r="E22" i="8"/>
  <c r="E39" i="8"/>
  <c r="E31" i="8"/>
  <c r="M33" i="8"/>
  <c r="M34" i="8"/>
  <c r="M35" i="8"/>
  <c r="M24" i="8"/>
  <c r="M25" i="8"/>
  <c r="E14" i="8"/>
  <c r="M16" i="8"/>
  <c r="M17" i="8"/>
  <c r="M15" i="8"/>
  <c r="M40" i="8"/>
  <c r="M36" i="8"/>
  <c r="M38" i="8"/>
  <c r="M37" i="8"/>
  <c r="M32" i="8"/>
  <c r="M28" i="8"/>
  <c r="M26" i="8"/>
  <c r="M30" i="8"/>
  <c r="M29" i="8"/>
  <c r="M23" i="8"/>
  <c r="M19" i="8"/>
  <c r="M18" i="8"/>
  <c r="M21" i="8"/>
  <c r="M20" i="8"/>
  <c r="M13" i="8"/>
  <c r="M12" i="8"/>
  <c r="M11" i="8"/>
  <c r="M10" i="8"/>
  <c r="M9" i="8"/>
  <c r="M8" i="8"/>
  <c r="M31" i="8" l="1"/>
  <c r="M39" i="8"/>
  <c r="M14" i="8"/>
  <c r="M22" i="8"/>
  <c r="M43" i="8" s="1"/>
  <c r="E51" i="8" l="1"/>
  <c r="J51" i="8"/>
  <c r="B51" i="8"/>
  <c r="F51" i="8"/>
  <c r="H51" i="8"/>
  <c r="G51" i="8"/>
  <c r="I51" i="8"/>
  <c r="M42" i="25"/>
  <c r="M41" i="25"/>
  <c r="M42" i="8"/>
  <c r="M41" i="8"/>
  <c r="M41" i="16"/>
  <c r="M40" i="16"/>
  <c r="M40" i="20"/>
</calcChain>
</file>

<file path=xl/sharedStrings.xml><?xml version="1.0" encoding="utf-8"?>
<sst xmlns="http://schemas.openxmlformats.org/spreadsheetml/2006/main" count="1293" uniqueCount="183">
  <si>
    <t xml:space="preserve">DAILY TIMESHEET </t>
  </si>
  <si>
    <t>Month</t>
  </si>
  <si>
    <t>Year</t>
  </si>
  <si>
    <t>NOTE: PLEASE SUBMIT THIS FORM BEFORE THE 5TH MONTHLY/ VUI LÒNG NỘP ĐƠN NÀY TRƯỚC NGÀY 5 HÀNG THÁNG</t>
  </si>
  <si>
    <t>Emp. Name:</t>
  </si>
  <si>
    <t>Designation:</t>
  </si>
  <si>
    <t>Quality Inspection</t>
  </si>
  <si>
    <r>
      <t xml:space="preserve">Date 
</t>
    </r>
    <r>
      <rPr>
        <sz val="10"/>
        <color theme="1"/>
        <rFont val="Calibri"/>
        <family val="2"/>
        <scheme val="minor"/>
      </rPr>
      <t>Ngày
(1)</t>
    </r>
  </si>
  <si>
    <r>
      <t xml:space="preserve">Start
</t>
    </r>
    <r>
      <rPr>
        <sz val="10"/>
        <color theme="1"/>
        <rFont val="Calibri"/>
        <family val="2"/>
        <scheme val="minor"/>
      </rPr>
      <t>Thời gian bắt đầu
(2)</t>
    </r>
  </si>
  <si>
    <r>
      <t xml:space="preserve">Stop
</t>
    </r>
    <r>
      <rPr>
        <sz val="10"/>
        <color theme="1"/>
        <rFont val="Calibri"/>
        <family val="2"/>
        <scheme val="minor"/>
      </rPr>
      <t>Thời gian kết thúc
(3)</t>
    </r>
  </si>
  <si>
    <t>Working Hours
Số giờ làm việc
(4)</t>
  </si>
  <si>
    <r>
      <t xml:space="preserve">OT Weekdays
</t>
    </r>
    <r>
      <rPr>
        <sz val="9"/>
        <color theme="1"/>
        <rFont val="Calibri"/>
        <family val="2"/>
        <scheme val="minor"/>
      </rPr>
      <t>Số giờ làm thêm vào ngày thuờng
(5)</t>
    </r>
  </si>
  <si>
    <r>
      <t xml:space="preserve">OT Weekend/paid leave
</t>
    </r>
    <r>
      <rPr>
        <sz val="9"/>
        <color theme="1"/>
        <rFont val="Calibri"/>
        <family val="2"/>
        <scheme val="minor"/>
      </rPr>
      <t>Số giờ làm thêm vào ngày cuối tuần/ Ngày nghỉ bù
(6)</t>
    </r>
  </si>
  <si>
    <r>
      <t xml:space="preserve">OT Public Holiday 
</t>
    </r>
    <r>
      <rPr>
        <sz val="9"/>
        <color theme="1"/>
        <rFont val="Calibri"/>
        <family val="2"/>
        <scheme val="minor"/>
      </rPr>
      <t>Số giờ làm thêm vào ngày nghỉ lễ
(7)</t>
    </r>
  </si>
  <si>
    <r>
      <t xml:space="preserve">TOTAL OVERTIME
(hour)
</t>
    </r>
    <r>
      <rPr>
        <sz val="10"/>
        <color theme="1"/>
        <rFont val="Calibri"/>
        <family val="2"/>
        <scheme val="minor"/>
      </rPr>
      <t>TỔNG SỐ GIỜ LÀM THÊM
(8)</t>
    </r>
  </si>
  <si>
    <r>
      <t xml:space="preserve">Day
</t>
    </r>
    <r>
      <rPr>
        <sz val="9"/>
        <color theme="1"/>
        <rFont val="Calibri"/>
        <family val="2"/>
        <scheme val="minor"/>
      </rPr>
      <t>Ca ngày</t>
    </r>
  </si>
  <si>
    <r>
      <t xml:space="preserve">Night
</t>
    </r>
    <r>
      <rPr>
        <sz val="9"/>
        <color theme="1"/>
        <rFont val="Calibri"/>
        <family val="2"/>
        <scheme val="minor"/>
      </rPr>
      <t>Ca đêm</t>
    </r>
  </si>
  <si>
    <t>Mon</t>
  </si>
  <si>
    <t>Tue</t>
  </si>
  <si>
    <t>Wed</t>
  </si>
  <si>
    <t>Thu</t>
  </si>
  <si>
    <t>Fri</t>
  </si>
  <si>
    <t>Sat</t>
  </si>
  <si>
    <t>Sun</t>
  </si>
  <si>
    <t>Sub total</t>
  </si>
  <si>
    <t>Total</t>
  </si>
  <si>
    <t>NSWD</t>
  </si>
  <si>
    <t>OTWD</t>
  </si>
  <si>
    <t>OTNSWD</t>
  </si>
  <si>
    <t>PH</t>
  </si>
  <si>
    <t>NSPH</t>
  </si>
  <si>
    <t>OTDO</t>
  </si>
  <si>
    <t>OTNSDO</t>
  </si>
  <si>
    <t>OTPH</t>
  </si>
  <si>
    <t>OTNSPH</t>
  </si>
  <si>
    <t>WH</t>
  </si>
  <si>
    <t>TOTAL</t>
  </si>
  <si>
    <r>
      <t>Annual Leave day/</t>
    </r>
    <r>
      <rPr>
        <sz val="9"/>
        <rFont val="Calibri"/>
        <family val="2"/>
        <scheme val="minor"/>
      </rPr>
      <t>Số ngày nghỉ phép</t>
    </r>
  </si>
  <si>
    <r>
      <t>Compensatory day used in month/</t>
    </r>
    <r>
      <rPr>
        <sz val="9"/>
        <rFont val="Calibri"/>
        <family val="2"/>
        <scheme val="minor"/>
      </rPr>
      <t>Số ngày nghỉ bù đã sử dụng trong tháng</t>
    </r>
  </si>
  <si>
    <r>
      <t>Compensatory day balance/</t>
    </r>
    <r>
      <rPr>
        <sz val="9"/>
        <rFont val="Calibri"/>
        <family val="2"/>
        <scheme val="minor"/>
      </rPr>
      <t>Số ngày nghỉ bù còn lại</t>
    </r>
  </si>
  <si>
    <r>
      <t>Actual working day/</t>
    </r>
    <r>
      <rPr>
        <sz val="8"/>
        <rFont val="Calibri"/>
        <family val="2"/>
        <scheme val="minor"/>
      </rPr>
      <t>Số ngày làm việc thực tế</t>
    </r>
  </si>
  <si>
    <t>For HR</t>
  </si>
  <si>
    <t>Night shift (hour)</t>
  </si>
  <si>
    <t>OT (hour)</t>
  </si>
  <si>
    <t>WD</t>
  </si>
  <si>
    <t>NS</t>
  </si>
  <si>
    <t>DO</t>
  </si>
  <si>
    <t>NSDO</t>
  </si>
  <si>
    <r>
      <t>Notes:
- Night Shift: from 22:00 - 06:00./</t>
    </r>
    <r>
      <rPr>
        <i/>
        <sz val="10"/>
        <color theme="1"/>
        <rFont val="Calibri"/>
        <family val="2"/>
        <scheme val="minor"/>
      </rPr>
      <t>Ca đêm: từ 22:00 đến 6:00</t>
    </r>
    <r>
      <rPr>
        <b/>
        <i/>
        <sz val="10"/>
        <color theme="1"/>
        <rFont val="Calibri"/>
        <family val="2"/>
        <scheme val="minor"/>
      </rPr>
      <t xml:space="preserve">
- Weekend: after work 4hrs on Saturday and full Sunday./</t>
    </r>
    <r>
      <rPr>
        <i/>
        <sz val="10"/>
        <color theme="1"/>
        <rFont val="Calibri"/>
        <family val="2"/>
        <scheme val="minor"/>
      </rPr>
      <t>Cuối tuần: sau khi làm đủ 4 tiếng Thứ Bảy và nguyên ngày Chủ Nhật</t>
    </r>
  </si>
  <si>
    <t xml:space="preserve">Prepared by employees (Sign &amp; Name)                              Date:_____/______/______   
Name:
                  </t>
  </si>
  <si>
    <r>
      <t xml:space="preserve">Remark
</t>
    </r>
    <r>
      <rPr>
        <sz val="10"/>
        <color theme="1"/>
        <rFont val="Calibri"/>
        <family val="2"/>
        <scheme val="minor"/>
      </rPr>
      <t>Ghi chú</t>
    </r>
    <r>
      <rPr>
        <b/>
        <sz val="10"/>
        <color theme="1"/>
        <rFont val="Calibri"/>
        <family val="2"/>
        <scheme val="minor"/>
      </rPr>
      <t xml:space="preserve">
(9)</t>
    </r>
  </si>
  <si>
    <t>WDO</t>
  </si>
  <si>
    <t>Jun</t>
  </si>
  <si>
    <t>Phan Duc Son</t>
  </si>
  <si>
    <t>Stay at Dung Quat due Covid lockdown</t>
  </si>
  <si>
    <t>Take PDI at KTL chipmills</t>
  </si>
  <si>
    <t>Fujian Exp v2103 at Dung Quat port</t>
  </si>
  <si>
    <t>Fujian Exp v2103 at Dung Quat  (Lab)</t>
  </si>
  <si>
    <t>Back from Dum Quat to Da Nang by bus</t>
  </si>
  <si>
    <t>Futong Exp v2108 at Quy Nhon port</t>
  </si>
  <si>
    <t>Duong Tinh Thuong</t>
  </si>
  <si>
    <t>Work from home due to Covid outbreak</t>
  </si>
  <si>
    <t>Travel Da Nang to Phu My</t>
  </si>
  <si>
    <t>Check vessel Batavia V2102 at port</t>
  </si>
  <si>
    <t>Do inspection vessel Batavia V2102</t>
  </si>
  <si>
    <t>Waiting travel Phu My to Da Nang</t>
  </si>
  <si>
    <t>Travel Phu My to Da Nang</t>
  </si>
  <si>
    <t>Annual Leave day</t>
  </si>
  <si>
    <t>Travel Da Nang to Nghi Son</t>
  </si>
  <si>
    <t>Do inspection vessel Tarakan V2108</t>
  </si>
  <si>
    <t>Mai Tan Luu</t>
  </si>
  <si>
    <t>take PDI at the Tra Bong factory</t>
  </si>
  <si>
    <t>travel from Quang Ngai to Quang Nam</t>
  </si>
  <si>
    <t>Travel from Quang Nam to Vung Tau</t>
  </si>
  <si>
    <t>Do inspection vessel Batavia V2102 at the Phu My port</t>
  </si>
  <si>
    <t>travel from Vung Tau to Da Nang</t>
  </si>
  <si>
    <t>Annual leave day</t>
  </si>
  <si>
    <t>travel From Da Nang to Thanh Hoa</t>
  </si>
  <si>
    <t>Do inspection vessel Tarakan V2108 at the Nghi Son port</t>
  </si>
  <si>
    <t xml:space="preserve">Emp. Name: </t>
  </si>
  <si>
    <t>CHAU THANH LAI</t>
  </si>
  <si>
    <t>stay at Quang Ninh( due to the Covid -19)</t>
  </si>
  <si>
    <t>PDI 12.11</t>
  </si>
  <si>
    <t>Do inspection Xinhui V2101 at Cai Lan port</t>
  </si>
  <si>
    <t>Do inspection Indonesia V2105 at Cai Lan port</t>
  </si>
  <si>
    <t>Travel from Quang Ninh to Da Nang by plane</t>
  </si>
  <si>
    <t>Work from home</t>
  </si>
  <si>
    <t>office</t>
  </si>
  <si>
    <t>stay at Quy Nhon( due to the Covid -19)</t>
  </si>
  <si>
    <t>Do inspection Futong V2108 at Quy Nhon port</t>
  </si>
  <si>
    <t>Nguyen Ngoc Trang</t>
  </si>
  <si>
    <t>PDI and check cargo KTL</t>
  </si>
  <si>
    <t>Travel Quang Ngai to Quang Nam by bus</t>
  </si>
  <si>
    <t>Travel Quang Nam to Ba Ria-Vung Tau by airplane and taxi and company car</t>
  </si>
  <si>
    <t>Waiting and check cargo vessel Batavia exp V2102 
at Phu My</t>
  </si>
  <si>
    <t>Do inspection Batavia exp V2102 at Phu My port</t>
  </si>
  <si>
    <t>Travel Ba Ria-Vung Tau to Da Nang by airplane and taxi and company car</t>
  </si>
  <si>
    <t>Do inspection Tarakan exp V2108 at Nghi Son port</t>
  </si>
  <si>
    <t>Travel Thanh Hoa to Quang Ninh by bus</t>
  </si>
  <si>
    <t>Stay covid at Quang Ninh due lock down</t>
  </si>
  <si>
    <t>Check cargo 12-11</t>
  </si>
  <si>
    <t>PDI and check cargo HTV</t>
  </si>
  <si>
    <t>Vo Ngoc Tu</t>
  </si>
  <si>
    <t>Do inspection Shandong V2107 at Da Nang port</t>
  </si>
  <si>
    <t>Travel from Da Nang to Quang Ninh  by plane (5h)</t>
  </si>
  <si>
    <t>PDI HTV</t>
  </si>
  <si>
    <t>factory progress check 12.11</t>
  </si>
  <si>
    <t>stay at Quang Ninh( due to the Covid -19) (8h)</t>
  </si>
  <si>
    <t>Van Quy Thinh</t>
  </si>
  <si>
    <t>Stay at Quang Ninh due to the Covid-19 lockdown.</t>
  </si>
  <si>
    <t>Do PDI with QC</t>
  </si>
  <si>
    <t>Do inspection Vessel Xinhui Exp v2101B at Cai Lan Port</t>
  </si>
  <si>
    <t>Do inspection Vessel Indonesia Exp v2105 at Cai Lan Port</t>
  </si>
  <si>
    <t>Travel Quang Ninh - Ha Noi - Da Nang. (8hs)</t>
  </si>
  <si>
    <t>Work from home due to Covid lockdown.</t>
  </si>
  <si>
    <t>Travel Da Nang - Ha Noi - Quang Ninh. (8hs)</t>
  </si>
  <si>
    <t>Do PDI with team.</t>
  </si>
  <si>
    <t>Check cargo at 12:11 factory.</t>
  </si>
  <si>
    <t>Nguyen Duc Tho</t>
  </si>
  <si>
    <t>Travel from Da Nang to Vung Tau</t>
  </si>
  <si>
    <t>Waiting Batavia v2102 and check the cargo at port</t>
  </si>
  <si>
    <t>Do inpection vessel Batavia v2102 at Port</t>
  </si>
  <si>
    <t>Travel from Vung Tau to Da Nang</t>
  </si>
  <si>
    <t>Travel from Da Nang to Nghi Son by train</t>
  </si>
  <si>
    <t>Do inpection vessel Tarakan V 2108 at port</t>
  </si>
  <si>
    <t>Tran Vu Quang</t>
  </si>
  <si>
    <t>Do inpection vessel Nanjing v2102 at Port</t>
  </si>
  <si>
    <t>Back from Nghi Son to Da Nang by Company car.</t>
  </si>
  <si>
    <t>Do inpection vessel Shan Dong v2107 at Port</t>
  </si>
  <si>
    <t>Travel from Da Nang to Nghi Son by company car.</t>
  </si>
  <si>
    <t>Annual leave</t>
  </si>
  <si>
    <t>Do Inspection vessel Xinhui V2102 at Cai Lan</t>
  </si>
  <si>
    <t>Nguyen Thanh Ninh</t>
  </si>
  <si>
    <t>Tran Duc Quang Binh</t>
  </si>
  <si>
    <t>Check vessel Xinhui V2101B at port</t>
  </si>
  <si>
    <t>Do Inspection vessel Xinhui V2101B at Quang Ninh</t>
  </si>
  <si>
    <t>Do Inspection vessel Indonesia V2105 at Quang Ninh</t>
  </si>
  <si>
    <t>Travel from Home to Quy Nhon (6H)</t>
  </si>
  <si>
    <t>Check vessel Futong V2108 at port</t>
  </si>
  <si>
    <t>Do inspection vessel Futong V2108</t>
  </si>
  <si>
    <t>Do inspection vessel Batavia V2103</t>
  </si>
  <si>
    <t>Do inspection Vessel Xinhui Exp v2101B &amp; Indonesia V2105 at Cai Lan Port</t>
  </si>
  <si>
    <t>Travel from Home to Quy Nhon  by train (6h)</t>
  </si>
  <si>
    <t>Annual Leave day/Số ngày nghỉ phép</t>
  </si>
  <si>
    <t>HR (Sign &amp; Name)                                      Date:_____/______/______   
Name: Nguyen Minh Lan Anh</t>
  </si>
  <si>
    <t>Checked by Dept Head (Sign &amp; Name)                              Date:_____/______/______   
Name: Huynh Thi Thuy An</t>
  </si>
  <si>
    <t>stay at Hotel - Nghi Son due to Covid outbreak</t>
  </si>
  <si>
    <t>Waiting for Batavia V2102 and check cargo at port</t>
  </si>
  <si>
    <t>Stay at Quang Ngai (due to Covid out break)</t>
  </si>
  <si>
    <t>Stay at Thanh Hoa (due to Covid out break)</t>
  </si>
  <si>
    <t>Stay at Thanh Hoa (due to Covid outbreak)</t>
  </si>
  <si>
    <t>Stay at Quy Nhon hotel due to Covid outbreak</t>
  </si>
  <si>
    <t>Waiting Futong Exp v2108 at Quy Nhon</t>
  </si>
  <si>
    <t>Travel from Quy Nhon - Dung Quat &amp; stay at DQ hotel</t>
  </si>
  <si>
    <t>Waiting Batavia Exp v2103  &amp; stay at Dung Quat hotel</t>
  </si>
  <si>
    <t>Stay at Nghi Son due to Covid outbreak</t>
  </si>
  <si>
    <t>Check cargo at Phu My</t>
  </si>
  <si>
    <t>Stay at hotel (Nghi son) due to Covid outbreak</t>
  </si>
  <si>
    <t>Check health with team pre-work</t>
  </si>
  <si>
    <t>Stay at Quy Nhon due to Covid outbreak</t>
  </si>
  <si>
    <t>Travel from home to Quang Ninh (7H)</t>
  </si>
  <si>
    <t>Travel from Dung Quat to Home</t>
  </si>
  <si>
    <t>Do Inspection for Xinhui V2101B &amp; Indonesia V2105 at Quang Ninh</t>
  </si>
  <si>
    <t xml:space="preserve">Travel Quang Ninh to Da Nang </t>
  </si>
  <si>
    <t>Travel Quy Nhon to Dung Quat</t>
  </si>
  <si>
    <t>Rest day after nightshift</t>
  </si>
  <si>
    <t>Work from home due to Covid lockdown</t>
  </si>
  <si>
    <t>Stay at Quang Ngai due to Covid lockdown</t>
  </si>
  <si>
    <t>Travel Da Nang to Thanh Hoa by train and taxi</t>
  </si>
  <si>
    <t>Stay at Quang Ninh due to Covid lockdown</t>
  </si>
  <si>
    <t xml:space="preserve">Travel Quang Tri - Quy Nhon by train </t>
  </si>
  <si>
    <t>WDO: Stay at Nghi Son due to Covid outbreak</t>
  </si>
  <si>
    <t>WDO: Check health with team before working and 
Stay  at Hotel</t>
  </si>
  <si>
    <t>WDO: stay at Hotel - Nghi Son due to Covid outbreak</t>
  </si>
  <si>
    <t>WDO: stay at Nghi Son due to Covid outbreak</t>
  </si>
  <si>
    <t>Stay at Hotel - Nghi Son due to Covid outbreak</t>
  </si>
  <si>
    <t>Stay at hotel in Dung Quat (Due to Covid)</t>
  </si>
  <si>
    <t>PDI with Son B</t>
  </si>
  <si>
    <t>Do Inspection Fujian Exp V2103 at Dung Quat</t>
  </si>
  <si>
    <t>Travel from Dung Quat to Da Nang</t>
  </si>
  <si>
    <t>Work from home (Last working day)</t>
  </si>
  <si>
    <t>LUNCH TIME</t>
  </si>
  <si>
    <t>ADD-IN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</si>
</sst>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;@"/>
    <numFmt numFmtId="165" formatCode="dd"/>
    <numFmt numFmtId="166" formatCode="ddd"/>
    <numFmt numFmtId="167" formatCode="0.0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charset val="163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charset val="163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72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3" fillId="4" borderId="2" xfId="0" applyFont="1" applyFill="1" applyBorder="1" applyAlignment="1">
      <alignment horizontal="center" vertical="center" wrapText="1"/>
    </xf>
    <xf numFmtId="166" fontId="8" fillId="2" borderId="6" xfId="0" applyNumberFormat="1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0" fillId="0" borderId="2" xfId="0" applyBorder="1"/>
    <xf numFmtId="165" fontId="8" fillId="5" borderId="6" xfId="0" applyNumberFormat="1" applyFont="1" applyFill="1" applyBorder="1" applyAlignment="1">
      <alignment horizontal="center" vertical="center" wrapText="1"/>
    </xf>
    <xf numFmtId="166" fontId="8" fillId="5" borderId="6" xfId="0" applyNumberFormat="1" applyFont="1" applyFill="1" applyBorder="1" applyAlignment="1">
      <alignment horizontal="left" vertical="center" wrapText="1"/>
    </xf>
    <xf numFmtId="0" fontId="0" fillId="5" borderId="2" xfId="0" applyFill="1" applyBorder="1"/>
    <xf numFmtId="0" fontId="0" fillId="5" borderId="0" xfId="0" applyFill="1"/>
    <xf numFmtId="165" fontId="8" fillId="4" borderId="6" xfId="0" applyNumberFormat="1" applyFont="1" applyFill="1" applyBorder="1" applyAlignment="1">
      <alignment horizontal="center" vertical="center" wrapText="1"/>
    </xf>
    <xf numFmtId="166" fontId="8" fillId="4" borderId="6" xfId="0" applyNumberFormat="1" applyFont="1" applyFill="1" applyBorder="1" applyAlignment="1">
      <alignment horizontal="left" vertical="center" wrapText="1"/>
    </xf>
    <xf numFmtId="0" fontId="0" fillId="4" borderId="2" xfId="0" applyFill="1" applyBorder="1"/>
    <xf numFmtId="0" fontId="0" fillId="4" borderId="0" xfId="0" applyFill="1"/>
    <xf numFmtId="167" fontId="9" fillId="2" borderId="1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167" fontId="9" fillId="3" borderId="12" xfId="0" applyNumberFormat="1" applyFont="1" applyFill="1" applyBorder="1" applyAlignment="1">
      <alignment horizontal="center" vertical="center" wrapText="1"/>
    </xf>
    <xf numFmtId="167" fontId="11" fillId="7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167" fontId="8" fillId="2" borderId="2" xfId="0" applyNumberFormat="1" applyFont="1" applyFill="1" applyBorder="1" applyAlignment="1">
      <alignment horizontal="center" vertical="center" wrapText="1"/>
    </xf>
    <xf numFmtId="167" fontId="8" fillId="4" borderId="2" xfId="0" applyNumberFormat="1" applyFont="1" applyFill="1" applyBorder="1" applyAlignment="1">
      <alignment horizontal="center" vertical="center" wrapText="1"/>
    </xf>
    <xf numFmtId="167" fontId="8" fillId="5" borderId="2" xfId="0" applyNumberFormat="1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20" fontId="0" fillId="4" borderId="2" xfId="0" applyNumberFormat="1" applyFill="1" applyBorder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20" fillId="6" borderId="11" xfId="0" applyFont="1" applyFill="1" applyBorder="1" applyAlignment="1"/>
    <xf numFmtId="0" fontId="20" fillId="6" borderId="13" xfId="0" applyFont="1" applyFill="1" applyBorder="1" applyAlignment="1"/>
    <xf numFmtId="0" fontId="20" fillId="6" borderId="12" xfId="0" applyFont="1" applyFill="1" applyBorder="1" applyAlignment="1"/>
    <xf numFmtId="167" fontId="11" fillId="5" borderId="2" xfId="0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20" fontId="0" fillId="2" borderId="2" xfId="0" applyNumberFormat="1" applyFill="1" applyBorder="1" applyAlignment="1">
      <alignment horizontal="center"/>
    </xf>
    <xf numFmtId="0" fontId="4" fillId="4" borderId="2" xfId="0" applyFont="1" applyFill="1" applyBorder="1"/>
    <xf numFmtId="0" fontId="4" fillId="0" borderId="2" xfId="0" applyFont="1" applyBorder="1" applyAlignment="1">
      <alignment wrapText="1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20" fontId="4" fillId="0" borderId="6" xfId="0" applyNumberFormat="1" applyFont="1" applyFill="1" applyBorder="1" applyAlignment="1">
      <alignment horizontal="center" vertical="center" wrapText="1"/>
    </xf>
    <xf numFmtId="0" fontId="18" fillId="0" borderId="2" xfId="0" applyFont="1" applyBorder="1"/>
    <xf numFmtId="20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21" fillId="4" borderId="0" xfId="0" applyFont="1" applyFill="1"/>
    <xf numFmtId="0" fontId="18" fillId="5" borderId="2" xfId="0" applyFont="1" applyFill="1" applyBorder="1" applyAlignment="1">
      <alignment horizontal="center"/>
    </xf>
    <xf numFmtId="0" fontId="18" fillId="5" borderId="2" xfId="0" applyFont="1" applyFill="1" applyBorder="1"/>
    <xf numFmtId="0" fontId="21" fillId="0" borderId="0" xfId="0" applyFont="1"/>
    <xf numFmtId="0" fontId="0" fillId="9" borderId="0" xfId="0" applyFill="1"/>
    <xf numFmtId="20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165" fontId="8" fillId="10" borderId="6" xfId="0" applyNumberFormat="1" applyFont="1" applyFill="1" applyBorder="1" applyAlignment="1">
      <alignment horizontal="center" vertical="center" wrapText="1"/>
    </xf>
    <xf numFmtId="166" fontId="8" fillId="10" borderId="6" xfId="0" applyNumberFormat="1" applyFont="1" applyFill="1" applyBorder="1" applyAlignment="1">
      <alignment horizontal="left" vertical="center" wrapText="1"/>
    </xf>
    <xf numFmtId="20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wrapText="1"/>
    </xf>
    <xf numFmtId="0" fontId="0" fillId="10" borderId="0" xfId="0" applyFill="1"/>
    <xf numFmtId="0" fontId="0" fillId="11" borderId="0" xfId="0" applyFill="1"/>
    <xf numFmtId="0" fontId="0" fillId="10" borderId="2" xfId="0" applyFill="1" applyBorder="1"/>
    <xf numFmtId="0" fontId="0" fillId="10" borderId="0" xfId="0" applyFill="1" applyAlignment="1">
      <alignment horizontal="center" vertical="center" wrapText="1"/>
    </xf>
    <xf numFmtId="20" fontId="0" fillId="2" borderId="2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/>
    <xf numFmtId="20" fontId="18" fillId="4" borderId="2" xfId="0" applyNumberFormat="1" applyFont="1" applyFill="1" applyBorder="1" applyAlignment="1">
      <alignment horizontal="center"/>
    </xf>
    <xf numFmtId="0" fontId="18" fillId="4" borderId="2" xfId="0" applyFont="1" applyFill="1" applyBorder="1"/>
    <xf numFmtId="20" fontId="18" fillId="5" borderId="2" xfId="0" applyNumberFormat="1" applyFont="1" applyFill="1" applyBorder="1" applyAlignment="1">
      <alignment horizontal="center"/>
    </xf>
    <xf numFmtId="20" fontId="18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5" borderId="2" xfId="0" applyFill="1" applyBorder="1" applyAlignment="1">
      <alignment wrapText="1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8" fillId="2" borderId="2" xfId="0" applyFont="1" applyFill="1" applyBorder="1"/>
    <xf numFmtId="0" fontId="0" fillId="2" borderId="0" xfId="0" applyFill="1"/>
    <xf numFmtId="165" fontId="8" fillId="0" borderId="6" xfId="0" applyNumberFormat="1" applyFont="1" applyFill="1" applyBorder="1" applyAlignment="1">
      <alignment horizontal="center" vertical="center" wrapText="1"/>
    </xf>
    <xf numFmtId="166" fontId="8" fillId="0" borderId="6" xfId="0" applyNumberFormat="1" applyFont="1" applyFill="1" applyBorder="1" applyAlignment="1">
      <alignment horizontal="left" vertical="center" wrapText="1"/>
    </xf>
    <xf numFmtId="0" fontId="0" fillId="0" borderId="0" xfId="0" applyFill="1"/>
    <xf numFmtId="165" fontId="8" fillId="2" borderId="6" xfId="0" applyNumberFormat="1" applyFont="1" applyFill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20" fontId="0" fillId="4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5" borderId="0" xfId="0" applyFill="1" applyAlignment="1">
      <alignment vertical="center"/>
    </xf>
    <xf numFmtId="168" fontId="9" fillId="2" borderId="2" xfId="1" applyNumberFormat="1" applyFont="1" applyFill="1" applyBorder="1" applyAlignment="1">
      <alignment vertical="center" wrapText="1"/>
    </xf>
    <xf numFmtId="168" fontId="3" fillId="2" borderId="2" xfId="1" applyNumberFormat="1" applyFont="1" applyFill="1" applyBorder="1" applyAlignment="1"/>
    <xf numFmtId="168" fontId="9" fillId="4" borderId="2" xfId="1" applyNumberFormat="1" applyFont="1" applyFill="1" applyBorder="1" applyAlignment="1">
      <alignment vertical="center" wrapText="1"/>
    </xf>
    <xf numFmtId="168" fontId="9" fillId="5" borderId="2" xfId="1" applyNumberFormat="1" applyFont="1" applyFill="1" applyBorder="1" applyAlignment="1">
      <alignment vertical="center" wrapText="1"/>
    </xf>
    <xf numFmtId="168" fontId="20" fillId="6" borderId="13" xfId="1" applyNumberFormat="1" applyFont="1" applyFill="1" applyBorder="1" applyAlignment="1"/>
    <xf numFmtId="168" fontId="9" fillId="4" borderId="2" xfId="1" applyNumberFormat="1" applyFont="1" applyFill="1" applyBorder="1" applyAlignment="1"/>
    <xf numFmtId="168" fontId="9" fillId="2" borderId="2" xfId="1" applyNumberFormat="1" applyFont="1" applyFill="1" applyBorder="1" applyAlignment="1">
      <alignment horizontal="center" vertical="center" wrapText="1"/>
    </xf>
    <xf numFmtId="168" fontId="18" fillId="4" borderId="2" xfId="1" applyNumberFormat="1" applyFont="1" applyFill="1" applyBorder="1" applyAlignment="1">
      <alignment horizontal="center"/>
    </xf>
    <xf numFmtId="168" fontId="8" fillId="4" borderId="2" xfId="1" applyNumberFormat="1" applyFont="1" applyFill="1" applyBorder="1" applyAlignment="1">
      <alignment horizontal="center" vertical="center" wrapText="1"/>
    </xf>
    <xf numFmtId="168" fontId="18" fillId="5" borderId="2" xfId="1" applyNumberFormat="1" applyFont="1" applyFill="1" applyBorder="1" applyAlignment="1">
      <alignment horizontal="center"/>
    </xf>
    <xf numFmtId="168" fontId="8" fillId="5" borderId="2" xfId="1" applyNumberFormat="1" applyFont="1" applyFill="1" applyBorder="1" applyAlignment="1">
      <alignment horizontal="center" vertical="center" wrapText="1"/>
    </xf>
    <xf numFmtId="168" fontId="0" fillId="2" borderId="2" xfId="1" applyNumberFormat="1" applyFont="1" applyFill="1" applyBorder="1" applyAlignment="1">
      <alignment horizontal="center" vertical="center"/>
    </xf>
    <xf numFmtId="168" fontId="0" fillId="2" borderId="2" xfId="1" applyNumberFormat="1" applyFont="1" applyFill="1" applyBorder="1" applyAlignment="1">
      <alignment horizontal="center"/>
    </xf>
    <xf numFmtId="168" fontId="8" fillId="2" borderId="2" xfId="1" applyNumberFormat="1" applyFont="1" applyFill="1" applyBorder="1" applyAlignment="1">
      <alignment horizontal="center" vertical="center" wrapText="1"/>
    </xf>
    <xf numFmtId="168" fontId="0" fillId="10" borderId="2" xfId="1" applyNumberFormat="1" applyFont="1" applyFill="1" applyBorder="1" applyAlignment="1">
      <alignment horizontal="center"/>
    </xf>
    <xf numFmtId="168" fontId="8" fillId="10" borderId="2" xfId="1" applyNumberFormat="1" applyFont="1" applyFill="1" applyBorder="1" applyAlignment="1">
      <alignment horizontal="center" vertical="center" wrapText="1"/>
    </xf>
    <xf numFmtId="168" fontId="9" fillId="10" borderId="2" xfId="1" applyNumberFormat="1" applyFont="1" applyFill="1" applyBorder="1" applyAlignment="1">
      <alignment horizontal="center" vertical="center" wrapText="1"/>
    </xf>
    <xf numFmtId="168" fontId="0" fillId="2" borderId="2" xfId="1" applyNumberFormat="1" applyFont="1" applyFill="1" applyBorder="1" applyAlignment="1">
      <alignment horizontal="center" vertical="center" wrapText="1"/>
    </xf>
    <xf numFmtId="168" fontId="0" fillId="2" borderId="2" xfId="1" applyNumberFormat="1" applyFont="1" applyFill="1" applyBorder="1" applyAlignment="1">
      <alignment horizontal="center" wrapText="1"/>
    </xf>
    <xf numFmtId="168" fontId="0" fillId="10" borderId="2" xfId="1" applyNumberFormat="1" applyFont="1" applyFill="1" applyBorder="1" applyAlignment="1">
      <alignment horizontal="center" vertical="center" wrapText="1"/>
    </xf>
    <xf numFmtId="168" fontId="9" fillId="4" borderId="2" xfId="1" applyNumberFormat="1" applyFont="1" applyFill="1" applyBorder="1" applyAlignment="1">
      <alignment horizontal="center" vertical="center" wrapText="1"/>
    </xf>
    <xf numFmtId="168" fontId="18" fillId="8" borderId="18" xfId="1" applyNumberFormat="1" applyFont="1" applyFill="1" applyBorder="1" applyAlignment="1">
      <alignment vertical="top" wrapText="1"/>
    </xf>
    <xf numFmtId="168" fontId="18" fillId="8" borderId="19" xfId="1" applyNumberFormat="1" applyFont="1" applyFill="1" applyBorder="1" applyAlignment="1">
      <alignment vertical="top" wrapText="1"/>
    </xf>
    <xf numFmtId="168" fontId="9" fillId="0" borderId="2" xfId="1" applyNumberFormat="1" applyFont="1" applyFill="1" applyBorder="1" applyAlignment="1">
      <alignment vertical="center" wrapText="1"/>
    </xf>
    <xf numFmtId="168" fontId="0" fillId="5" borderId="2" xfId="1" applyNumberFormat="1" applyFont="1" applyFill="1" applyBorder="1" applyAlignment="1">
      <alignment horizontal="center"/>
    </xf>
    <xf numFmtId="168" fontId="20" fillId="6" borderId="11" xfId="1" applyNumberFormat="1" applyFont="1" applyFill="1" applyBorder="1" applyAlignment="1"/>
    <xf numFmtId="168" fontId="8" fillId="0" borderId="2" xfId="1" applyNumberFormat="1" applyFont="1" applyFill="1" applyBorder="1" applyAlignment="1">
      <alignment horizontal="center" vertical="center" wrapText="1"/>
    </xf>
    <xf numFmtId="168" fontId="0" fillId="4" borderId="2" xfId="1" applyNumberFormat="1" applyFont="1" applyFill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8" fontId="3" fillId="4" borderId="2" xfId="1" applyNumberFormat="1" applyFont="1" applyFill="1" applyBorder="1" applyAlignment="1"/>
    <xf numFmtId="168" fontId="0" fillId="4" borderId="2" xfId="1" applyNumberFormat="1" applyFont="1" applyFill="1" applyBorder="1" applyAlignment="1">
      <alignment horizontal="center" vertical="center"/>
    </xf>
    <xf numFmtId="168" fontId="3" fillId="4" borderId="2" xfId="1" applyNumberFormat="1" applyFont="1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0" fillId="6" borderId="2" xfId="0" applyFill="1" applyBorder="1"/>
    <xf numFmtId="0" fontId="0" fillId="6" borderId="6" xfId="0" applyFill="1" applyBorder="1"/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8" fontId="18" fillId="0" borderId="2" xfId="1" applyNumberFormat="1" applyFont="1" applyBorder="1" applyAlignment="1">
      <alignment horizontal="center"/>
    </xf>
    <xf numFmtId="168" fontId="21" fillId="4" borderId="2" xfId="1" applyNumberFormat="1" applyFont="1" applyFill="1" applyBorder="1" applyAlignment="1">
      <alignment horizontal="center"/>
    </xf>
    <xf numFmtId="168" fontId="22" fillId="2" borderId="2" xfId="1" applyNumberFormat="1" applyFont="1" applyFill="1" applyBorder="1" applyAlignment="1">
      <alignment horizontal="center" vertical="center" wrapText="1"/>
    </xf>
    <xf numFmtId="168" fontId="4" fillId="0" borderId="2" xfId="1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9" xfId="0" applyFill="1" applyBorder="1" applyAlignment="1">
      <alignment horizontal="left" vertical="center"/>
    </xf>
    <xf numFmtId="20" fontId="0" fillId="0" borderId="2" xfId="0" applyNumberFormat="1" applyFill="1" applyBorder="1" applyAlignment="1">
      <alignment horizontal="center"/>
    </xf>
    <xf numFmtId="168" fontId="0" fillId="0" borderId="2" xfId="1" applyNumberFormat="1" applyFont="1" applyFill="1" applyBorder="1" applyAlignment="1">
      <alignment horizontal="center"/>
    </xf>
    <xf numFmtId="168" fontId="9" fillId="6" borderId="12" xfId="1" applyNumberFormat="1" applyFont="1" applyFill="1" applyBorder="1" applyAlignment="1">
      <alignment vertical="center" wrapText="1"/>
    </xf>
    <xf numFmtId="168" fontId="12" fillId="6" borderId="2" xfId="1" applyNumberFormat="1" applyFont="1" applyFill="1" applyBorder="1" applyAlignment="1">
      <alignment vertical="top" wrapText="1"/>
    </xf>
    <xf numFmtId="168" fontId="9" fillId="2" borderId="2" xfId="1" applyNumberFormat="1" applyFont="1" applyFill="1" applyBorder="1" applyAlignment="1">
      <alignment horizontal="right" vertical="center" wrapText="1"/>
    </xf>
    <xf numFmtId="168" fontId="3" fillId="2" borderId="2" xfId="1" applyNumberFormat="1" applyFont="1" applyFill="1" applyBorder="1" applyAlignment="1">
      <alignment horizontal="right"/>
    </xf>
    <xf numFmtId="168" fontId="9" fillId="4" borderId="2" xfId="1" applyNumberFormat="1" applyFont="1" applyFill="1" applyBorder="1" applyAlignment="1">
      <alignment horizontal="right" vertical="center" wrapText="1"/>
    </xf>
    <xf numFmtId="168" fontId="9" fillId="5" borderId="2" xfId="1" applyNumberFormat="1" applyFont="1" applyFill="1" applyBorder="1" applyAlignment="1">
      <alignment horizontal="right" vertical="center" wrapText="1"/>
    </xf>
    <xf numFmtId="0" fontId="0" fillId="0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168" fontId="18" fillId="8" borderId="18" xfId="1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6" borderId="2" xfId="0" applyFont="1" applyFill="1" applyBorder="1" applyAlignment="1">
      <alignment horizontal="left" vertical="top" wrapText="1"/>
    </xf>
    <xf numFmtId="168" fontId="9" fillId="6" borderId="11" xfId="1" applyNumberFormat="1" applyFont="1" applyFill="1" applyBorder="1" applyAlignment="1">
      <alignment horizontal="center" vertical="center" wrapText="1"/>
    </xf>
    <xf numFmtId="168" fontId="9" fillId="6" borderId="12" xfId="1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top" wrapText="1"/>
    </xf>
    <xf numFmtId="168" fontId="8" fillId="6" borderId="11" xfId="0" applyNumberFormat="1" applyFont="1" applyFill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65" fontId="19" fillId="6" borderId="11" xfId="0" applyNumberFormat="1" applyFont="1" applyFill="1" applyBorder="1" applyAlignment="1">
      <alignment horizontal="center" vertical="center" wrapText="1"/>
    </xf>
    <xf numFmtId="165" fontId="19" fillId="6" borderId="13" xfId="0" applyNumberFormat="1" applyFont="1" applyFill="1" applyBorder="1" applyAlignment="1">
      <alignment horizontal="center" vertical="center" wrapText="1"/>
    </xf>
    <xf numFmtId="165" fontId="19" fillId="6" borderId="12" xfId="0" applyNumberFormat="1" applyFont="1" applyFill="1" applyBorder="1" applyAlignment="1">
      <alignment horizontal="center" vertical="center" wrapText="1"/>
    </xf>
    <xf numFmtId="168" fontId="20" fillId="6" borderId="2" xfId="1" applyNumberFormat="1" applyFont="1" applyFill="1" applyBorder="1" applyAlignment="1">
      <alignment horizontal="center"/>
    </xf>
    <xf numFmtId="168" fontId="20" fillId="6" borderId="12" xfId="1" applyNumberFormat="1" applyFont="1" applyFill="1" applyBorder="1" applyAlignment="1">
      <alignment horizontal="center"/>
    </xf>
    <xf numFmtId="168" fontId="8" fillId="6" borderId="11" xfId="1" applyNumberFormat="1" applyFont="1" applyFill="1" applyBorder="1" applyAlignment="1">
      <alignment horizontal="center" vertical="top" wrapText="1"/>
    </xf>
    <xf numFmtId="168" fontId="8" fillId="6" borderId="12" xfId="1" applyNumberFormat="1" applyFont="1" applyFill="1" applyBorder="1" applyAlignment="1">
      <alignment horizontal="center" vertical="top" wrapText="1"/>
    </xf>
    <xf numFmtId="168" fontId="9" fillId="6" borderId="11" xfId="1" applyNumberFormat="1" applyFont="1" applyFill="1" applyBorder="1" applyAlignment="1">
      <alignment horizontal="right" vertical="center" wrapText="1"/>
    </xf>
    <xf numFmtId="168" fontId="9" fillId="6" borderId="12" xfId="1" applyNumberFormat="1" applyFont="1" applyFill="1" applyBorder="1" applyAlignment="1">
      <alignment horizontal="right" vertical="center" wrapText="1"/>
    </xf>
    <xf numFmtId="168" fontId="8" fillId="6" borderId="11" xfId="1" applyNumberFormat="1" applyFont="1" applyFill="1" applyBorder="1" applyAlignment="1">
      <alignment horizontal="right" vertical="top" wrapText="1"/>
    </xf>
    <xf numFmtId="168" fontId="8" fillId="6" borderId="12" xfId="1" applyNumberFormat="1" applyFont="1" applyFill="1" applyBorder="1" applyAlignment="1">
      <alignment horizontal="right" vertical="top" wrapText="1"/>
    </xf>
    <xf numFmtId="0" fontId="20" fillId="6" borderId="2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167" fontId="18" fillId="8" borderId="18" xfId="0" applyNumberFormat="1" applyFont="1" applyFill="1" applyBorder="1" applyAlignment="1">
      <alignment horizontal="center" vertical="top" wrapText="1"/>
    </xf>
    <xf numFmtId="165" fontId="8" fillId="6" borderId="11" xfId="0" applyNumberFormat="1" applyFont="1" applyFill="1" applyBorder="1" applyAlignment="1">
      <alignment horizontal="center" vertical="center" wrapText="1"/>
    </xf>
    <xf numFmtId="165" fontId="8" fillId="6" borderId="13" xfId="0" applyNumberFormat="1" applyFont="1" applyFill="1" applyBorder="1" applyAlignment="1">
      <alignment horizontal="center" vertical="center" wrapText="1"/>
    </xf>
    <xf numFmtId="165" fontId="8" fillId="6" borderId="12" xfId="0" applyNumberFormat="1" applyFont="1" applyFill="1" applyBorder="1" applyAlignment="1">
      <alignment horizontal="center" vertical="center" wrapText="1"/>
    </xf>
    <xf numFmtId="168" fontId="0" fillId="6" borderId="11" xfId="1" applyNumberFormat="1" applyFont="1" applyFill="1" applyBorder="1" applyAlignment="1">
      <alignment horizontal="center"/>
    </xf>
    <xf numFmtId="168" fontId="0" fillId="6" borderId="12" xfId="1" applyNumberFormat="1" applyFont="1" applyFill="1" applyBorder="1" applyAlignment="1">
      <alignment horizontal="center"/>
    </xf>
    <xf numFmtId="168" fontId="9" fillId="6" borderId="13" xfId="1" applyNumberFormat="1" applyFont="1" applyFill="1" applyBorder="1" applyAlignment="1">
      <alignment horizontal="right" vertical="center" wrapText="1"/>
    </xf>
    <xf numFmtId="168" fontId="1" fillId="6" borderId="11" xfId="1" applyNumberFormat="1" applyFont="1" applyFill="1" applyBorder="1" applyAlignment="1">
      <alignment horizontal="center"/>
    </xf>
    <xf numFmtId="168" fontId="1" fillId="6" borderId="12" xfId="1" applyNumberFormat="1" applyFont="1" applyFill="1" applyBorder="1" applyAlignment="1">
      <alignment horizontal="center"/>
    </xf>
    <xf numFmtId="168" fontId="3" fillId="6" borderId="11" xfId="1" applyNumberFormat="1" applyFont="1" applyFill="1" applyBorder="1" applyAlignment="1">
      <alignment horizontal="right" vertical="center" wrapText="1"/>
    </xf>
    <xf numFmtId="168" fontId="3" fillId="6" borderId="13" xfId="1" applyNumberFormat="1" applyFont="1" applyFill="1" applyBorder="1" applyAlignment="1">
      <alignment horizontal="right" vertical="center" wrapText="1"/>
    </xf>
    <xf numFmtId="168" fontId="3" fillId="6" borderId="12" xfId="1" applyNumberFormat="1" applyFont="1" applyFill="1" applyBorder="1" applyAlignment="1">
      <alignment horizontal="right" vertical="center" wrapText="1"/>
    </xf>
    <xf numFmtId="168" fontId="0" fillId="6" borderId="11" xfId="1" applyNumberFormat="1" applyFont="1" applyFill="1" applyBorder="1" applyAlignment="1">
      <alignment horizontal="center" vertical="center" wrapText="1"/>
    </xf>
    <xf numFmtId="168" fontId="0" fillId="6" borderId="12" xfId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5" fontId="8" fillId="2" borderId="6" xfId="0" applyNumberFormat="1" applyFont="1" applyFill="1" applyBorder="1" applyAlignment="1">
      <alignment horizontal="center" vertical="center" wrapText="1"/>
    </xf>
    <xf numFmtId="165" fontId="8" fillId="2" borderId="9" xfId="0" applyNumberFormat="1" applyFont="1" applyFill="1" applyBorder="1" applyAlignment="1">
      <alignment horizontal="center" vertical="center" wrapText="1"/>
    </xf>
    <xf numFmtId="166" fontId="8" fillId="2" borderId="6" xfId="0" applyNumberFormat="1" applyFont="1" applyFill="1" applyBorder="1" applyAlignment="1">
      <alignment horizontal="center" vertical="center" wrapText="1"/>
    </xf>
    <xf numFmtId="166" fontId="8" fillId="2" borderId="9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968"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</dxfs>
  <tableStyles count="0" defaultTableStyle="TableStyleMedium2" defaultPivotStyle="PivotStyleLight16"/>
  <colors>
    <mruColors>
      <color rgb="FFFFFFAF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zoomScale="89" zoomScaleNormal="89" workbookViewId="0">
      <pane ySplit="7" topLeftCell="A8" activePane="bottomLeft" state="frozen"/>
      <selection pane="bottomLeft" activeCell="N19" sqref="N19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22" customWidth="1" collapsed="1"/>
    <col min="5" max="7" width="7.6640625" style="22" customWidth="1" collapsed="1"/>
    <col min="8" max="8" width="9" style="22" bestFit="1" customWidth="1" collapsed="1"/>
    <col min="9" max="9" width="7.6640625" style="22" customWidth="1" collapsed="1"/>
    <col min="10" max="10" width="8.88671875" style="22" bestFit="1" customWidth="1" collapsed="1"/>
    <col min="11" max="11" width="7.6640625" style="22" customWidth="1" collapsed="1"/>
    <col min="12" max="12" width="8.88671875" style="22" bestFit="1" customWidth="1" collapsed="1"/>
    <col min="13" max="13" width="9.5546875" style="22" customWidth="1" collapsed="1"/>
    <col min="14" max="15" width="9.5546875" style="22" customWidth="1"/>
    <col min="16" max="16" width="48.33203125" customWidth="1" collapsed="1"/>
  </cols>
  <sheetData>
    <row r="1" spans="1:16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</row>
    <row r="2" spans="1:16" x14ac:dyDescent="0.3">
      <c r="A2" s="184" t="s">
        <v>1</v>
      </c>
      <c r="B2" s="184"/>
      <c r="C2" s="101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84" t="s">
        <v>2</v>
      </c>
      <c r="B3" s="184"/>
      <c r="C3" s="101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16" ht="25.5" customHeight="1" x14ac:dyDescent="0.3">
      <c r="A4" s="187" t="s">
        <v>4</v>
      </c>
      <c r="B4" s="187"/>
      <c r="C4" s="187"/>
      <c r="D4" s="188" t="s">
        <v>132</v>
      </c>
      <c r="E4" s="188"/>
      <c r="F4" s="188"/>
      <c r="I4" s="189" t="s">
        <v>5</v>
      </c>
      <c r="J4" s="189"/>
      <c r="K4" s="189" t="s">
        <v>6</v>
      </c>
      <c r="L4" s="189"/>
      <c r="M4" s="189"/>
      <c r="N4" s="269"/>
      <c r="O4" s="269"/>
    </row>
    <row r="5" spans="1:16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3"/>
    </row>
    <row r="6" spans="1:16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270" t="s">
        <v>181</v>
      </c>
      <c r="O6" s="270" t="s">
        <v>182</v>
      </c>
      <c r="P6" s="192" t="s">
        <v>50</v>
      </c>
    </row>
    <row r="7" spans="1:16" ht="25.8" x14ac:dyDescent="0.3">
      <c r="A7" s="176"/>
      <c r="B7" s="177"/>
      <c r="C7" s="179"/>
      <c r="D7" s="181"/>
      <c r="E7" s="100" t="s">
        <v>15</v>
      </c>
      <c r="F7" s="4" t="s">
        <v>16</v>
      </c>
      <c r="G7" s="100" t="s">
        <v>15</v>
      </c>
      <c r="H7" s="4" t="s">
        <v>16</v>
      </c>
      <c r="I7" s="100" t="s">
        <v>15</v>
      </c>
      <c r="J7" s="4" t="s">
        <v>16</v>
      </c>
      <c r="K7" s="100" t="s">
        <v>15</v>
      </c>
      <c r="L7" s="4" t="s">
        <v>16</v>
      </c>
      <c r="M7" s="191"/>
      <c r="N7" s="271"/>
      <c r="O7" s="271"/>
      <c r="P7" s="193"/>
    </row>
  </sheetData>
  <mergeCells count="19">
    <mergeCell ref="M6:M7"/>
    <mergeCell ref="P6:P7"/>
    <mergeCell ref="G6:H6"/>
    <mergeCell ref="N6:N7"/>
    <mergeCell ref="O6:O7"/>
    <mergeCell ref="A1:P1"/>
    <mergeCell ref="A2:B2"/>
    <mergeCell ref="A3:B3"/>
    <mergeCell ref="D3:P3"/>
    <mergeCell ref="A4:C4"/>
    <mergeCell ref="D4:F4"/>
    <mergeCell ref="I4:J4"/>
    <mergeCell ref="K4:M4"/>
    <mergeCell ref="I6:J6"/>
    <mergeCell ref="A6:B7"/>
    <mergeCell ref="C6:C7"/>
    <mergeCell ref="D6:D7"/>
    <mergeCell ref="E6:F6"/>
    <mergeCell ref="K6:L6"/>
  </mergeCells>
  <pageMargins left="0.57999999999999996" right="0.34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Normal="100" workbookViewId="0">
      <pane ySplit="7" topLeftCell="A55" activePane="bottomLeft" state="frozen"/>
      <selection pane="bottomLeft" activeCell="A8" sqref="A8:N59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22" customWidth="1" collapsed="1"/>
    <col min="5" max="12" width="7.6640625" style="22" customWidth="1" collapsed="1"/>
    <col min="13" max="13" width="9.5546875" style="22" customWidth="1" collapsed="1"/>
    <col min="14" max="14" width="48.33203125" customWidth="1" collapsed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41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41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53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40" t="s">
        <v>15</v>
      </c>
      <c r="F7" s="4" t="s">
        <v>16</v>
      </c>
      <c r="G7" s="40" t="s">
        <v>15</v>
      </c>
      <c r="H7" s="4" t="s">
        <v>16</v>
      </c>
      <c r="I7" s="40" t="s">
        <v>15</v>
      </c>
      <c r="J7" s="4" t="s">
        <v>16</v>
      </c>
      <c r="K7" s="40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54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15" si="0">SUM(G9:L9)</f>
        <v>0</v>
      </c>
      <c r="N9" s="43" t="s">
        <v>55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194" t="s">
        <v>54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195"/>
    </row>
    <row r="12" spans="1:14" x14ac:dyDescent="0.3">
      <c r="A12" s="12">
        <v>5</v>
      </c>
      <c r="B12" s="13" t="s">
        <v>22</v>
      </c>
      <c r="C12" s="30">
        <v>0.33333333333333331</v>
      </c>
      <c r="D12" s="30">
        <v>0.70833333333333337</v>
      </c>
      <c r="E12" s="124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195"/>
    </row>
    <row r="13" spans="1:14" x14ac:dyDescent="0.3">
      <c r="A13" s="8">
        <v>6</v>
      </c>
      <c r="B13" s="9" t="s">
        <v>23</v>
      </c>
      <c r="C13" s="31"/>
      <c r="D13" s="31"/>
      <c r="E13" s="124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96"/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40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44">
        <v>0.33333333333333331</v>
      </c>
      <c r="D15" s="44">
        <v>0.70833333333333337</v>
      </c>
      <c r="E15" s="124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258" t="s">
        <v>54</v>
      </c>
    </row>
    <row r="16" spans="1:14" x14ac:dyDescent="0.3">
      <c r="A16" s="6">
        <v>8</v>
      </c>
      <c r="B16" s="5" t="s">
        <v>18</v>
      </c>
      <c r="C16" s="44">
        <v>0.33333333333333331</v>
      </c>
      <c r="D16" s="44">
        <v>0.70833333333333337</v>
      </c>
      <c r="E16" s="124">
        <v>8</v>
      </c>
      <c r="F16" s="139"/>
      <c r="G16" s="125"/>
      <c r="H16" s="139"/>
      <c r="I16" s="125"/>
      <c r="J16" s="139"/>
      <c r="K16" s="125"/>
      <c r="L16" s="139"/>
      <c r="M16" s="112">
        <f t="shared" ref="M16:M17" si="1">SUM(G16:L16)</f>
        <v>0</v>
      </c>
      <c r="N16" s="259"/>
    </row>
    <row r="17" spans="1:14" ht="15" customHeight="1" x14ac:dyDescent="0.3">
      <c r="A17" s="6">
        <v>9</v>
      </c>
      <c r="B17" s="5" t="s">
        <v>19</v>
      </c>
      <c r="C17" s="44">
        <v>0.33333333333333331</v>
      </c>
      <c r="D17" s="44">
        <v>0.70833333333333337</v>
      </c>
      <c r="E17" s="124">
        <v>8</v>
      </c>
      <c r="F17" s="139"/>
      <c r="G17" s="125"/>
      <c r="H17" s="139"/>
      <c r="I17" s="125"/>
      <c r="J17" s="139"/>
      <c r="K17" s="125"/>
      <c r="L17" s="139"/>
      <c r="M17" s="112">
        <f t="shared" si="1"/>
        <v>0</v>
      </c>
      <c r="N17" s="43" t="s">
        <v>55</v>
      </c>
    </row>
    <row r="18" spans="1:14" x14ac:dyDescent="0.3">
      <c r="A18" s="6">
        <v>10</v>
      </c>
      <c r="B18" s="5" t="s">
        <v>20</v>
      </c>
      <c r="C18" s="44">
        <v>0.33333333333333331</v>
      </c>
      <c r="D18" s="44">
        <v>0.70833333333333337</v>
      </c>
      <c r="E18" s="124">
        <v>8</v>
      </c>
      <c r="F18" s="139"/>
      <c r="G18" s="125"/>
      <c r="H18" s="139"/>
      <c r="I18" s="125"/>
      <c r="J18" s="139"/>
      <c r="K18" s="125"/>
      <c r="L18" s="139"/>
      <c r="M18" s="112">
        <f t="shared" ref="M18:M23" si="2">SUM(G18:L18)</f>
        <v>0</v>
      </c>
      <c r="N18" s="258" t="s">
        <v>54</v>
      </c>
    </row>
    <row r="19" spans="1:14" s="15" customFormat="1" x14ac:dyDescent="0.3">
      <c r="A19" s="6">
        <v>11</v>
      </c>
      <c r="B19" s="5" t="s">
        <v>21</v>
      </c>
      <c r="C19" s="44">
        <v>0.33333333333333331</v>
      </c>
      <c r="D19" s="44">
        <v>0.70833333333333337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2">
        <f t="shared" si="2"/>
        <v>0</v>
      </c>
      <c r="N19" s="259"/>
    </row>
    <row r="20" spans="1:14" s="11" customFormat="1" x14ac:dyDescent="0.3">
      <c r="A20" s="12">
        <v>12</v>
      </c>
      <c r="B20" s="13" t="s">
        <v>22</v>
      </c>
      <c r="C20" s="30">
        <v>0.41666666666666669</v>
      </c>
      <c r="D20" s="30">
        <v>0.91666666666666663</v>
      </c>
      <c r="E20" s="139">
        <v>8</v>
      </c>
      <c r="F20" s="139"/>
      <c r="G20" s="120">
        <v>4</v>
      </c>
      <c r="H20" s="139"/>
      <c r="I20" s="139"/>
      <c r="J20" s="139"/>
      <c r="K20" s="139"/>
      <c r="L20" s="139"/>
      <c r="M20" s="141">
        <f>SUM(G20:L20)</f>
        <v>4</v>
      </c>
      <c r="N20" s="14" t="s">
        <v>56</v>
      </c>
    </row>
    <row r="21" spans="1:14" s="11" customFormat="1" x14ac:dyDescent="0.3">
      <c r="A21" s="8">
        <v>13</v>
      </c>
      <c r="B21" s="9" t="s">
        <v>23</v>
      </c>
      <c r="C21" s="31">
        <v>0.33333333333333331</v>
      </c>
      <c r="D21" s="31">
        <v>0.70833333333333337</v>
      </c>
      <c r="E21" s="136"/>
      <c r="F21" s="136"/>
      <c r="G21" s="122"/>
      <c r="H21" s="122"/>
      <c r="I21" s="122">
        <v>8</v>
      </c>
      <c r="J21" s="122"/>
      <c r="K21" s="122"/>
      <c r="L21" s="122"/>
      <c r="M21" s="115">
        <f>SUM(G21:L21)</f>
        <v>8</v>
      </c>
      <c r="N21" s="10" t="s">
        <v>57</v>
      </c>
    </row>
    <row r="22" spans="1:14" s="11" customFormat="1" x14ac:dyDescent="0.3">
      <c r="A22" s="231" t="s">
        <v>24</v>
      </c>
      <c r="B22" s="232"/>
      <c r="C22" s="232"/>
      <c r="D22" s="233"/>
      <c r="E22" s="234">
        <f>SUM($E$15:$F$21)</f>
        <v>48</v>
      </c>
      <c r="F22" s="235"/>
      <c r="G22" s="137"/>
      <c r="H22" s="116"/>
      <c r="I22" s="116"/>
      <c r="J22" s="116"/>
      <c r="K22" s="116"/>
      <c r="L22" s="116"/>
      <c r="M22" s="116">
        <f>SUM(M15:M21)</f>
        <v>12</v>
      </c>
      <c r="N22" s="34"/>
    </row>
    <row r="23" spans="1:14" x14ac:dyDescent="0.3">
      <c r="A23" s="6">
        <v>14</v>
      </c>
      <c r="B23" s="5" t="s">
        <v>17</v>
      </c>
      <c r="C23" s="44">
        <v>0.33333333333333331</v>
      </c>
      <c r="D23" s="44">
        <v>0.70833333333333337</v>
      </c>
      <c r="E23" s="124">
        <v>8</v>
      </c>
      <c r="F23" s="139"/>
      <c r="G23" s="125"/>
      <c r="H23" s="139"/>
      <c r="I23" s="125"/>
      <c r="J23" s="139"/>
      <c r="K23" s="125"/>
      <c r="L23" s="139"/>
      <c r="M23" s="112">
        <f t="shared" si="2"/>
        <v>0</v>
      </c>
      <c r="N23" s="7" t="s">
        <v>57</v>
      </c>
    </row>
    <row r="24" spans="1:14" x14ac:dyDescent="0.3">
      <c r="A24" s="6">
        <v>15</v>
      </c>
      <c r="B24" s="5" t="s">
        <v>18</v>
      </c>
      <c r="C24" s="44">
        <v>0.33333333333333331</v>
      </c>
      <c r="D24" s="44">
        <v>0.70833333333333337</v>
      </c>
      <c r="E24" s="124">
        <v>8</v>
      </c>
      <c r="F24" s="139"/>
      <c r="G24" s="125"/>
      <c r="H24" s="139"/>
      <c r="I24" s="125"/>
      <c r="J24" s="139"/>
      <c r="K24" s="125"/>
      <c r="L24" s="139"/>
      <c r="M24" s="112">
        <f t="shared" ref="M24:M25" si="3">SUM(G24:L24)</f>
        <v>0</v>
      </c>
      <c r="N24" s="7" t="s">
        <v>57</v>
      </c>
    </row>
    <row r="25" spans="1:14" x14ac:dyDescent="0.3">
      <c r="A25" s="6">
        <v>16</v>
      </c>
      <c r="B25" s="5" t="s">
        <v>19</v>
      </c>
      <c r="C25" s="44">
        <v>0.33333333333333331</v>
      </c>
      <c r="D25" s="44">
        <v>0.70833333333333337</v>
      </c>
      <c r="E25" s="124">
        <v>8</v>
      </c>
      <c r="F25" s="139"/>
      <c r="G25" s="125"/>
      <c r="H25" s="139"/>
      <c r="I25" s="125"/>
      <c r="J25" s="139"/>
      <c r="K25" s="125"/>
      <c r="L25" s="139"/>
      <c r="M25" s="112">
        <f t="shared" si="3"/>
        <v>0</v>
      </c>
      <c r="N25" s="7" t="s">
        <v>57</v>
      </c>
    </row>
    <row r="26" spans="1:14" ht="14.25" customHeight="1" x14ac:dyDescent="0.3">
      <c r="A26" s="6">
        <v>17</v>
      </c>
      <c r="B26" s="5" t="s">
        <v>20</v>
      </c>
      <c r="C26" s="29">
        <v>0.33333333333333331</v>
      </c>
      <c r="D26" s="29">
        <v>0.5</v>
      </c>
      <c r="E26" s="140">
        <v>4</v>
      </c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7" t="s">
        <v>57</v>
      </c>
    </row>
    <row r="27" spans="1:14" ht="15" customHeight="1" x14ac:dyDescent="0.3">
      <c r="A27" s="6">
        <v>17</v>
      </c>
      <c r="B27" s="5" t="s">
        <v>20</v>
      </c>
      <c r="C27" s="29">
        <v>0.58333333333333337</v>
      </c>
      <c r="D27" s="29">
        <v>0.70833333333333337</v>
      </c>
      <c r="E27" s="140">
        <v>4</v>
      </c>
      <c r="F27" s="139"/>
      <c r="G27" s="125"/>
      <c r="H27" s="139"/>
      <c r="I27" s="125"/>
      <c r="J27" s="139"/>
      <c r="K27" s="125"/>
      <c r="L27" s="139"/>
      <c r="M27" s="112">
        <f>SUM(G27:L27)</f>
        <v>0</v>
      </c>
      <c r="N27" s="7" t="s">
        <v>58</v>
      </c>
    </row>
    <row r="28" spans="1:14" x14ac:dyDescent="0.3">
      <c r="A28" s="6">
        <v>18</v>
      </c>
      <c r="B28" s="5" t="s">
        <v>21</v>
      </c>
      <c r="C28" s="44">
        <v>0.33333333333333331</v>
      </c>
      <c r="D28" s="44">
        <v>0.70833333333333337</v>
      </c>
      <c r="E28" s="124">
        <v>8</v>
      </c>
      <c r="F28" s="139"/>
      <c r="G28" s="125"/>
      <c r="H28" s="139"/>
      <c r="I28" s="125"/>
      <c r="J28" s="139"/>
      <c r="K28" s="125"/>
      <c r="L28" s="139"/>
      <c r="M28" s="112">
        <f t="shared" ref="M28:M32" si="4">SUM(G28:L28)</f>
        <v>0</v>
      </c>
      <c r="N28" s="258" t="s">
        <v>61</v>
      </c>
    </row>
    <row r="29" spans="1:14" s="15" customFormat="1" x14ac:dyDescent="0.3">
      <c r="A29" s="12">
        <v>19</v>
      </c>
      <c r="B29" s="13" t="s">
        <v>22</v>
      </c>
      <c r="C29" s="30">
        <v>0.33333333333333331</v>
      </c>
      <c r="D29" s="30">
        <v>0.70833333333333337</v>
      </c>
      <c r="E29" s="139">
        <v>8</v>
      </c>
      <c r="F29" s="139"/>
      <c r="G29" s="120"/>
      <c r="H29" s="139"/>
      <c r="I29" s="120"/>
      <c r="J29" s="139"/>
      <c r="K29" s="120"/>
      <c r="L29" s="139"/>
      <c r="M29" s="114">
        <f>SUM(G29:L29)</f>
        <v>0</v>
      </c>
      <c r="N29" s="259"/>
    </row>
    <row r="30" spans="1:14" s="11" customFormat="1" x14ac:dyDescent="0.3">
      <c r="A30" s="8">
        <v>20</v>
      </c>
      <c r="B30" s="9" t="s">
        <v>23</v>
      </c>
      <c r="C30" s="31"/>
      <c r="D30" s="31"/>
      <c r="E30" s="136"/>
      <c r="F30" s="136"/>
      <c r="G30" s="122"/>
      <c r="H30" s="136"/>
      <c r="I30" s="122"/>
      <c r="J30" s="136"/>
      <c r="K30" s="122"/>
      <c r="L30" s="136"/>
      <c r="M30" s="115">
        <f>SUM(G30:L30)</f>
        <v>0</v>
      </c>
      <c r="N30" s="10" t="s">
        <v>51</v>
      </c>
    </row>
    <row r="31" spans="1:14" s="11" customFormat="1" x14ac:dyDescent="0.3">
      <c r="A31" s="231" t="s">
        <v>24</v>
      </c>
      <c r="B31" s="232"/>
      <c r="C31" s="232"/>
      <c r="D31" s="233"/>
      <c r="E31" s="234">
        <f>SUM($E$23:$F$30)</f>
        <v>48</v>
      </c>
      <c r="F31" s="235"/>
      <c r="G31" s="137"/>
      <c r="H31" s="116"/>
      <c r="I31" s="116"/>
      <c r="J31" s="116"/>
      <c r="K31" s="116"/>
      <c r="L31" s="116"/>
      <c r="M31" s="116">
        <f>SUM(M23:M30)</f>
        <v>0</v>
      </c>
      <c r="N31" s="34"/>
    </row>
    <row r="32" spans="1:14" s="11" customFormat="1" x14ac:dyDescent="0.3">
      <c r="A32" s="6">
        <v>21</v>
      </c>
      <c r="B32" s="5" t="s">
        <v>17</v>
      </c>
      <c r="C32" s="29">
        <v>0.33333333333333331</v>
      </c>
      <c r="D32" s="29">
        <v>0.70833333333333337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4"/>
        <v>0</v>
      </c>
      <c r="N32" s="46" t="s">
        <v>170</v>
      </c>
    </row>
    <row r="33" spans="1:14" x14ac:dyDescent="0.3">
      <c r="A33" s="6">
        <v>22</v>
      </c>
      <c r="B33" s="5" t="s">
        <v>18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ref="M33:M35" si="5">SUM(G33:L33)</f>
        <v>0</v>
      </c>
      <c r="N33" s="7" t="s">
        <v>152</v>
      </c>
    </row>
    <row r="34" spans="1:14" x14ac:dyDescent="0.3">
      <c r="A34" s="6">
        <v>23</v>
      </c>
      <c r="B34" s="5" t="s">
        <v>19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5"/>
        <v>0</v>
      </c>
      <c r="N34" s="7" t="s">
        <v>152</v>
      </c>
    </row>
    <row r="35" spans="1:14" x14ac:dyDescent="0.3">
      <c r="A35" s="6">
        <v>24</v>
      </c>
      <c r="B35" s="5" t="s">
        <v>20</v>
      </c>
      <c r="C35" s="29">
        <v>0.91666666666666663</v>
      </c>
      <c r="D35" s="29">
        <v>0.25</v>
      </c>
      <c r="E35" s="140"/>
      <c r="F35" s="139">
        <v>8</v>
      </c>
      <c r="G35" s="125"/>
      <c r="H35" s="139"/>
      <c r="I35" s="125"/>
      <c r="J35" s="139"/>
      <c r="K35" s="125"/>
      <c r="L35" s="139"/>
      <c r="M35" s="112">
        <f t="shared" si="5"/>
        <v>0</v>
      </c>
      <c r="N35" s="7" t="s">
        <v>59</v>
      </c>
    </row>
    <row r="36" spans="1:14" ht="15" customHeight="1" x14ac:dyDescent="0.3">
      <c r="A36" s="6">
        <v>25</v>
      </c>
      <c r="B36" s="5" t="s">
        <v>21</v>
      </c>
      <c r="C36" s="29">
        <v>0.91666666666666663</v>
      </c>
      <c r="D36" s="29">
        <v>0.25</v>
      </c>
      <c r="E36" s="140"/>
      <c r="F36" s="139">
        <v>8</v>
      </c>
      <c r="G36" s="125"/>
      <c r="H36" s="139"/>
      <c r="I36" s="125"/>
      <c r="J36" s="139"/>
      <c r="K36" s="125"/>
      <c r="L36" s="139"/>
      <c r="M36" s="112">
        <f>SUM(G36:L36)</f>
        <v>0</v>
      </c>
      <c r="N36" s="7" t="s">
        <v>59</v>
      </c>
    </row>
    <row r="37" spans="1:14" x14ac:dyDescent="0.3">
      <c r="A37" s="12">
        <v>26</v>
      </c>
      <c r="B37" s="13" t="s">
        <v>22</v>
      </c>
      <c r="C37" s="30">
        <v>0.91666666666666663</v>
      </c>
      <c r="D37" s="30">
        <v>0.25</v>
      </c>
      <c r="E37" s="139"/>
      <c r="F37" s="139">
        <v>2</v>
      </c>
      <c r="G37" s="120"/>
      <c r="H37" s="139"/>
      <c r="I37" s="120"/>
      <c r="J37" s="139">
        <v>6</v>
      </c>
      <c r="K37" s="120"/>
      <c r="L37" s="139"/>
      <c r="M37" s="114">
        <f>SUM(G37:L37)</f>
        <v>6</v>
      </c>
      <c r="N37" s="7" t="s">
        <v>59</v>
      </c>
    </row>
    <row r="38" spans="1:14" s="15" customFormat="1" x14ac:dyDescent="0.3">
      <c r="A38" s="8">
        <v>27</v>
      </c>
      <c r="B38" s="9" t="s">
        <v>23</v>
      </c>
      <c r="C38" s="31"/>
      <c r="D38" s="31"/>
      <c r="E38" s="136"/>
      <c r="F38" s="136"/>
      <c r="G38" s="122"/>
      <c r="H38" s="136"/>
      <c r="I38" s="122"/>
      <c r="J38" s="136"/>
      <c r="K38" s="122"/>
      <c r="L38" s="136"/>
      <c r="M38" s="115">
        <f>SUM(G38:L38)</f>
        <v>0</v>
      </c>
      <c r="N38" s="10" t="s">
        <v>151</v>
      </c>
    </row>
    <row r="39" spans="1:14" s="15" customFormat="1" x14ac:dyDescent="0.3">
      <c r="A39" s="231" t="s">
        <v>24</v>
      </c>
      <c r="B39" s="232"/>
      <c r="C39" s="232"/>
      <c r="D39" s="233"/>
      <c r="E39" s="234">
        <f>SUM($E$32:$F$38)</f>
        <v>42</v>
      </c>
      <c r="F39" s="235"/>
      <c r="G39" s="137"/>
      <c r="H39" s="116"/>
      <c r="I39" s="116"/>
      <c r="J39" s="116"/>
      <c r="K39" s="116"/>
      <c r="L39" s="116"/>
      <c r="M39" s="116">
        <f>SUM(M32:M38)</f>
        <v>6</v>
      </c>
      <c r="N39" s="34"/>
    </row>
    <row r="40" spans="1:14" s="11" customFormat="1" ht="18.75" customHeight="1" x14ac:dyDescent="0.3">
      <c r="A40" s="6">
        <v>28</v>
      </c>
      <c r="B40" s="5" t="s">
        <v>17</v>
      </c>
      <c r="C40" s="29">
        <v>0.33333333333333331</v>
      </c>
      <c r="D40" s="29">
        <v>0.70833333333333337</v>
      </c>
      <c r="E40" s="140">
        <v>8</v>
      </c>
      <c r="F40" s="139"/>
      <c r="G40" s="125"/>
      <c r="H40" s="139"/>
      <c r="I40" s="125"/>
      <c r="J40" s="139"/>
      <c r="K40" s="125"/>
      <c r="L40" s="139"/>
      <c r="M40" s="112">
        <f t="shared" ref="M40" si="6">SUM(G40:L40)</f>
        <v>0</v>
      </c>
      <c r="N40" s="46" t="s">
        <v>153</v>
      </c>
    </row>
    <row r="41" spans="1:14" s="11" customFormat="1" x14ac:dyDescent="0.3">
      <c r="A41" s="12">
        <v>29</v>
      </c>
      <c r="B41" s="13" t="s">
        <v>18</v>
      </c>
      <c r="C41" s="30">
        <v>0.33333333333333331</v>
      </c>
      <c r="D41" s="30">
        <v>0.70833333333333337</v>
      </c>
      <c r="E41" s="139">
        <v>8</v>
      </c>
      <c r="F41" s="139"/>
      <c r="G41" s="120"/>
      <c r="H41" s="139"/>
      <c r="I41" s="120"/>
      <c r="J41" s="139"/>
      <c r="K41" s="120"/>
      <c r="L41" s="139"/>
      <c r="M41" s="114">
        <f ca="1">SUM($M6:$M11)+SUM($M13:$M19)+SUM($M21:$M28)+SUM($M30:$M41)+SUM($M39:$M40)+SUM(#REF!)</f>
        <v>0</v>
      </c>
      <c r="N41" s="45" t="s">
        <v>154</v>
      </c>
    </row>
    <row r="42" spans="1:14" x14ac:dyDescent="0.3">
      <c r="A42" s="8">
        <v>30</v>
      </c>
      <c r="B42" s="9" t="s">
        <v>19</v>
      </c>
      <c r="C42" s="31">
        <v>0.33333333333333331</v>
      </c>
      <c r="D42" s="31">
        <v>0.70833333333333337</v>
      </c>
      <c r="E42" s="136">
        <v>8</v>
      </c>
      <c r="F42" s="136"/>
      <c r="G42" s="122"/>
      <c r="H42" s="136"/>
      <c r="I42" s="122"/>
      <c r="J42" s="136"/>
      <c r="K42" s="122"/>
      <c r="L42" s="136"/>
      <c r="M42" s="115">
        <f ca="1">SUM($M7:$M12)+SUM($M14:$M20)+SUM($M22:$M29)+SUM($M31:$M42)+SUM($M40:$M41)+SUM(#REF!)</f>
        <v>0</v>
      </c>
      <c r="N42" s="10" t="s">
        <v>154</v>
      </c>
    </row>
    <row r="43" spans="1:14" ht="15" customHeight="1" x14ac:dyDescent="0.3">
      <c r="A43" s="207" t="s">
        <v>25</v>
      </c>
      <c r="B43" s="208"/>
      <c r="C43" s="208"/>
      <c r="D43" s="209"/>
      <c r="E43" s="118">
        <f>SUM($E8:$E13)+SUM($E15:$E21)+SUM($E23:$E30)+SUM($E32:$E38)+SUM($E40:$E42)</f>
        <v>184</v>
      </c>
      <c r="F43" s="118">
        <f>SUM($F8:$F13)+SUM($F15:$F21)+SUM($F23:$F30)+SUM($F32:$F38)+SUM($F40:$F42)</f>
        <v>18</v>
      </c>
      <c r="G43" s="118">
        <f>SUM($G8:$G13)+SUM($G15:$G21)+SUM($G23:$G30)+SUM($G32:$G38)+SUM($G40:$G42)</f>
        <v>4</v>
      </c>
      <c r="H43" s="118">
        <f>SUM($L8:$L13)+SUM($H15:$H21)+SUM($H23:$H30)+SUM($H32:$H38)+SUM($H40:$H42)</f>
        <v>0</v>
      </c>
      <c r="I43" s="118">
        <f>SUM($I8:$I13)+SUM($I15:$I21)+SUM($I23:$I30)+SUM($I32:$I38)+SUM($I40:$I42)</f>
        <v>8</v>
      </c>
      <c r="J43" s="118">
        <f>SUM($J8:$J13)+SUM($J15:$J21)+SUM($J23:$J30)+SUM($J32:$J38)+SUM($J40:$J42)</f>
        <v>6</v>
      </c>
      <c r="K43" s="118">
        <f>SUM($K8:$K13)+SUM($K15:$K21)+SUM(K23:$K30)+SUM($K32:$K38)+SUM($K40:$K42)</f>
        <v>0</v>
      </c>
      <c r="L43" s="118">
        <f>SUM($L8:$L13)+SUM($L15:$L21)+SUM($L23:$L30)+SUM($L32:$L38)+SUM($L40:$L42)</f>
        <v>0</v>
      </c>
      <c r="M43" s="118">
        <f>SUM(M39+M31+M14+M22)</f>
        <v>18</v>
      </c>
      <c r="N43" s="210"/>
    </row>
    <row r="44" spans="1:14" x14ac:dyDescent="0.3">
      <c r="A44" s="37"/>
      <c r="B44" s="38"/>
      <c r="C44" s="38"/>
      <c r="D44" s="39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1"/>
    </row>
    <row r="45" spans="1:14" ht="15" customHeight="1" x14ac:dyDescent="0.3">
      <c r="A45" s="213" t="s">
        <v>37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/>
      <c r="M45" s="215"/>
      <c r="N45" s="211"/>
    </row>
    <row r="46" spans="1:14" ht="15" customHeight="1" x14ac:dyDescent="0.3">
      <c r="A46" s="213" t="s">
        <v>38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4">
        <f>COUNTIFS(N6:N40, "Compensatory")</f>
        <v>0</v>
      </c>
      <c r="M46" s="215"/>
      <c r="N46" s="211"/>
    </row>
    <row r="47" spans="1:14" ht="15" customHeight="1" x14ac:dyDescent="0.3">
      <c r="A47" s="213" t="s">
        <v>39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4"/>
      <c r="M47" s="215"/>
      <c r="N47" s="211"/>
    </row>
    <row r="48" spans="1:14" ht="15.75" customHeight="1" thickBot="1" x14ac:dyDescent="0.35">
      <c r="A48" s="216" t="s">
        <v>40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36">
        <f>26-L45</f>
        <v>26</v>
      </c>
      <c r="M48" s="237"/>
      <c r="N48" s="211"/>
    </row>
    <row r="49" spans="1:14" x14ac:dyDescent="0.3">
      <c r="A49" s="219" t="s">
        <v>41</v>
      </c>
      <c r="B49" s="222" t="s">
        <v>42</v>
      </c>
      <c r="C49" s="222"/>
      <c r="D49" s="222"/>
      <c r="E49" s="222" t="s">
        <v>43</v>
      </c>
      <c r="F49" s="222"/>
      <c r="G49" s="222"/>
      <c r="H49" s="222"/>
      <c r="I49" s="222"/>
      <c r="J49" s="223"/>
      <c r="K49" s="224"/>
      <c r="L49" s="224"/>
      <c r="M49" s="225"/>
      <c r="N49" s="211"/>
    </row>
    <row r="50" spans="1:14" x14ac:dyDescent="0.3">
      <c r="A50" s="220"/>
      <c r="B50" s="230" t="s">
        <v>26</v>
      </c>
      <c r="C50" s="230"/>
      <c r="D50" s="230"/>
      <c r="E50" s="36" t="s">
        <v>30</v>
      </c>
      <c r="F50" s="36" t="s">
        <v>44</v>
      </c>
      <c r="G50" s="36" t="s">
        <v>46</v>
      </c>
      <c r="H50" s="36" t="s">
        <v>45</v>
      </c>
      <c r="I50" s="36" t="s">
        <v>47</v>
      </c>
      <c r="J50" s="28" t="s">
        <v>29</v>
      </c>
      <c r="K50" s="226"/>
      <c r="L50" s="226"/>
      <c r="M50" s="227"/>
      <c r="N50" s="211"/>
    </row>
    <row r="51" spans="1:14" ht="15" thickBot="1" x14ac:dyDescent="0.35">
      <c r="A51" s="221"/>
      <c r="B51" s="204">
        <f>F43</f>
        <v>18</v>
      </c>
      <c r="C51" s="204"/>
      <c r="D51" s="204"/>
      <c r="E51" s="133">
        <f>L43</f>
        <v>0</v>
      </c>
      <c r="F51" s="133">
        <f>G43</f>
        <v>4</v>
      </c>
      <c r="G51" s="133">
        <f>I43</f>
        <v>8</v>
      </c>
      <c r="H51" s="133">
        <f>H43</f>
        <v>0</v>
      </c>
      <c r="I51" s="133">
        <f>J43</f>
        <v>6</v>
      </c>
      <c r="J51" s="134">
        <f>K43</f>
        <v>0</v>
      </c>
      <c r="K51" s="228"/>
      <c r="L51" s="228"/>
      <c r="M51" s="229"/>
      <c r="N51" s="212"/>
    </row>
    <row r="52" spans="1:14" x14ac:dyDescent="0.3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9"/>
      <c r="L52" s="199"/>
      <c r="M52" s="199"/>
      <c r="N52" s="200"/>
    </row>
    <row r="53" spans="1:14" ht="60" customHeight="1" x14ac:dyDescent="0.3">
      <c r="A53" s="201" t="s">
        <v>49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145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" customHeight="1" x14ac:dyDescent="0.3">
      <c r="A55" s="201" t="s">
        <v>144</v>
      </c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3"/>
    </row>
    <row r="56" spans="1:14" ht="60.75" customHeight="1" x14ac:dyDescent="0.3">
      <c r="A56" s="205" t="s">
        <v>48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</row>
    <row r="57" spans="1:14" ht="53.25" customHeight="1" x14ac:dyDescent="0.3"/>
  </sheetData>
  <mergeCells count="50">
    <mergeCell ref="N10:N13"/>
    <mergeCell ref="N15:N16"/>
    <mergeCell ref="N18:N19"/>
    <mergeCell ref="N28:N29"/>
    <mergeCell ref="A1:N1"/>
    <mergeCell ref="A2:B2"/>
    <mergeCell ref="A3:B3"/>
    <mergeCell ref="D3:N3"/>
    <mergeCell ref="A4:C4"/>
    <mergeCell ref="D4:F4"/>
    <mergeCell ref="I4:J4"/>
    <mergeCell ref="K4:M4"/>
    <mergeCell ref="K6:L6"/>
    <mergeCell ref="M6:M7"/>
    <mergeCell ref="N6:N7"/>
    <mergeCell ref="A6:B7"/>
    <mergeCell ref="C6:C7"/>
    <mergeCell ref="D6:D7"/>
    <mergeCell ref="E6:F6"/>
    <mergeCell ref="G6:H6"/>
    <mergeCell ref="I6:J6"/>
    <mergeCell ref="A49:A51"/>
    <mergeCell ref="B49:D49"/>
    <mergeCell ref="A39:D39"/>
    <mergeCell ref="E39:F39"/>
    <mergeCell ref="E31:F31"/>
    <mergeCell ref="A48:K48"/>
    <mergeCell ref="A54:N54"/>
    <mergeCell ref="A55:N55"/>
    <mergeCell ref="A56:N56"/>
    <mergeCell ref="A14:D14"/>
    <mergeCell ref="E14:F14"/>
    <mergeCell ref="A22:D22"/>
    <mergeCell ref="E22:F22"/>
    <mergeCell ref="A31:D31"/>
    <mergeCell ref="E49:J49"/>
    <mergeCell ref="K49:M51"/>
    <mergeCell ref="B50:D50"/>
    <mergeCell ref="B51:D51"/>
    <mergeCell ref="A52:N52"/>
    <mergeCell ref="A53:N53"/>
    <mergeCell ref="A43:D43"/>
    <mergeCell ref="N43:N51"/>
    <mergeCell ref="L48:M48"/>
    <mergeCell ref="A45:K45"/>
    <mergeCell ref="L45:M45"/>
    <mergeCell ref="A46:K46"/>
    <mergeCell ref="L46:M46"/>
    <mergeCell ref="A47:K47"/>
    <mergeCell ref="L47:M47"/>
  </mergeCells>
  <conditionalFormatting sqref="M11:M12 B8:B13 G20 G21:M21 B18:B19 B15 B26 B23 K23:K25 G23:G25 I23:I25 M23:M25 B35:B36 B40:B42 B32 G37:G38 I37:I38 K37:K38 G29:G30 I29:I30 K29:K30 M29:M30 M32:M38 K32:K35 I32:I35 G32:G35 M40 B28">
    <cfRule type="expression" dxfId="213" priority="79">
      <formula>$C8="Sat"</formula>
    </cfRule>
    <cfRule type="expression" dxfId="212" priority="80">
      <formula>$C8="Sun"</formula>
    </cfRule>
  </conditionalFormatting>
  <conditionalFormatting sqref="K8:K13 K15:K19">
    <cfRule type="expression" dxfId="211" priority="65">
      <formula>$C8="Sat"</formula>
    </cfRule>
    <cfRule type="expression" dxfId="210" priority="66">
      <formula>$C8="Sun"</formula>
    </cfRule>
  </conditionalFormatting>
  <conditionalFormatting sqref="G8:G13 G15:G19">
    <cfRule type="expression" dxfId="209" priority="77">
      <formula>$C8="Sat"</formula>
    </cfRule>
    <cfRule type="expression" dxfId="208" priority="78">
      <formula>$C8="Sun"</formula>
    </cfRule>
  </conditionalFormatting>
  <conditionalFormatting sqref="G36 G40:G42">
    <cfRule type="expression" dxfId="207" priority="75">
      <formula>$C36="Sat"</formula>
    </cfRule>
    <cfRule type="expression" dxfId="206" priority="76">
      <formula>$C36="Sun"</formula>
    </cfRule>
  </conditionalFormatting>
  <conditionalFormatting sqref="I8:I13 I15:I19">
    <cfRule type="expression" dxfId="205" priority="71">
      <formula>$C8="Sat"</formula>
    </cfRule>
    <cfRule type="expression" dxfId="204" priority="72">
      <formula>$C8="Sun"</formula>
    </cfRule>
  </conditionalFormatting>
  <conditionalFormatting sqref="I36 I40:I42">
    <cfRule type="expression" dxfId="203" priority="69">
      <formula>$C36="Sat"</formula>
    </cfRule>
    <cfRule type="expression" dxfId="202" priority="70">
      <formula>$C36="Sun"</formula>
    </cfRule>
  </conditionalFormatting>
  <conditionalFormatting sqref="K36 K40:K42">
    <cfRule type="expression" dxfId="201" priority="63">
      <formula>$C36="Sat"</formula>
    </cfRule>
    <cfRule type="expression" dxfId="200" priority="64">
      <formula>$C36="Sun"</formula>
    </cfRule>
  </conditionalFormatting>
  <conditionalFormatting sqref="M8:M9 M13 M15:M17">
    <cfRule type="expression" dxfId="199" priority="51">
      <formula>$C8="Sat"</formula>
    </cfRule>
    <cfRule type="expression" dxfId="198" priority="52">
      <formula>$C8="Sun"</formula>
    </cfRule>
  </conditionalFormatting>
  <conditionalFormatting sqref="G26:G28">
    <cfRule type="expression" dxfId="197" priority="49">
      <formula>$C26="Sat"</formula>
    </cfRule>
    <cfRule type="expression" dxfId="196" priority="50">
      <formula>$C26="Sun"</formula>
    </cfRule>
  </conditionalFormatting>
  <conditionalFormatting sqref="I26:I28">
    <cfRule type="expression" dxfId="195" priority="47">
      <formula>$C26="Sat"</formula>
    </cfRule>
    <cfRule type="expression" dxfId="194" priority="48">
      <formula>$C26="Sun"</formula>
    </cfRule>
  </conditionalFormatting>
  <conditionalFormatting sqref="K26:K28">
    <cfRule type="expression" dxfId="193" priority="45">
      <formula>$C26="Sat"</formula>
    </cfRule>
    <cfRule type="expression" dxfId="192" priority="46">
      <formula>$C26="Sun"</formula>
    </cfRule>
  </conditionalFormatting>
  <conditionalFormatting sqref="M18:M19">
    <cfRule type="expression" dxfId="191" priority="43">
      <formula>$C18="Sat"</formula>
    </cfRule>
    <cfRule type="expression" dxfId="190" priority="44">
      <formula>$C18="Sun"</formula>
    </cfRule>
  </conditionalFormatting>
  <conditionalFormatting sqref="M26:M28">
    <cfRule type="expression" dxfId="189" priority="41">
      <formula>$C26="Sat"</formula>
    </cfRule>
    <cfRule type="expression" dxfId="188" priority="42">
      <formula>$C26="Sun"</formula>
    </cfRule>
  </conditionalFormatting>
  <conditionalFormatting sqref="A8:A12 A17:A18 A34:A35 A40:A41 A25">
    <cfRule type="expression" dxfId="187" priority="83">
      <formula>$C9="Sat"</formula>
    </cfRule>
    <cfRule type="expression" dxfId="186" priority="84">
      <formula>$C9="Sun"</formula>
    </cfRule>
  </conditionalFormatting>
  <conditionalFormatting sqref="A42 A19 A28 A36:A37">
    <cfRule type="expression" dxfId="185" priority="371">
      <formula>#REF!="Sat"</formula>
    </cfRule>
    <cfRule type="expression" dxfId="184" priority="372">
      <formula>#REF!="Sun"</formula>
    </cfRule>
  </conditionalFormatting>
  <conditionalFormatting sqref="A13 A38 A26">
    <cfRule type="expression" dxfId="183" priority="377">
      <formula>$C15="Sat"</formula>
    </cfRule>
    <cfRule type="expression" dxfId="182" priority="378">
      <formula>$C15="Sun"</formula>
    </cfRule>
  </conditionalFormatting>
  <conditionalFormatting sqref="A14">
    <cfRule type="expression" dxfId="181" priority="25">
      <formula>$C14="Sat"</formula>
    </cfRule>
    <cfRule type="expression" dxfId="180" priority="26">
      <formula>$C14="Sun"</formula>
    </cfRule>
  </conditionalFormatting>
  <conditionalFormatting sqref="B16:B17 B33:B34">
    <cfRule type="expression" dxfId="179" priority="385">
      <formula>$C20="Sat"</formula>
    </cfRule>
    <cfRule type="expression" dxfId="178" priority="386">
      <formula>$C20="Sun"</formula>
    </cfRule>
  </conditionalFormatting>
  <conditionalFormatting sqref="B37:B38">
    <cfRule type="expression" dxfId="177" priority="375">
      <formula>#REF!="Sat"</formula>
    </cfRule>
    <cfRule type="expression" dxfId="176" priority="376">
      <formula>#REF!="Sun"</formula>
    </cfRule>
  </conditionalFormatting>
  <conditionalFormatting sqref="A15:A16 A32:A33 B24:B25">
    <cfRule type="expression" dxfId="175" priority="393">
      <formula>$C20="Sat"</formula>
    </cfRule>
    <cfRule type="expression" dxfId="174" priority="394">
      <formula>$C20="Sun"</formula>
    </cfRule>
  </conditionalFormatting>
  <conditionalFormatting sqref="A22">
    <cfRule type="expression" dxfId="173" priority="23">
      <formula>$C22="Sat"</formula>
    </cfRule>
    <cfRule type="expression" dxfId="172" priority="24">
      <formula>$C22="Sun"</formula>
    </cfRule>
  </conditionalFormatting>
  <conditionalFormatting sqref="B20:B21">
    <cfRule type="expression" dxfId="171" priority="17">
      <formula>$C20="Sat"</formula>
    </cfRule>
    <cfRule type="expression" dxfId="170" priority="18">
      <formula>$C20="Sun"</formula>
    </cfRule>
  </conditionalFormatting>
  <conditionalFormatting sqref="A20">
    <cfRule type="expression" dxfId="169" priority="19">
      <formula>$C21="Sat"</formula>
    </cfRule>
    <cfRule type="expression" dxfId="168" priority="20">
      <formula>$C21="Sun"</formula>
    </cfRule>
  </conditionalFormatting>
  <conditionalFormatting sqref="A21">
    <cfRule type="expression" dxfId="167" priority="21">
      <formula>$C23="Sat"</formula>
    </cfRule>
    <cfRule type="expression" dxfId="166" priority="22">
      <formula>$C23="Sun"</formula>
    </cfRule>
  </conditionalFormatting>
  <conditionalFormatting sqref="B29:B30">
    <cfRule type="expression" dxfId="165" priority="11">
      <formula>$C29="Sat"</formula>
    </cfRule>
    <cfRule type="expression" dxfId="164" priority="12">
      <formula>$C29="Sun"</formula>
    </cfRule>
  </conditionalFormatting>
  <conditionalFormatting sqref="A29">
    <cfRule type="expression" dxfId="163" priority="13">
      <formula>$C30="Sat"</formula>
    </cfRule>
    <cfRule type="expression" dxfId="162" priority="14">
      <formula>$C30="Sun"</formula>
    </cfRule>
  </conditionalFormatting>
  <conditionalFormatting sqref="A30">
    <cfRule type="expression" dxfId="161" priority="425">
      <formula>$C37="Sat"</formula>
    </cfRule>
    <cfRule type="expression" dxfId="160" priority="426">
      <formula>$C37="Sun"</formula>
    </cfRule>
  </conditionalFormatting>
  <conditionalFormatting sqref="A31">
    <cfRule type="expression" dxfId="159" priority="9">
      <formula>$C31="Sat"</formula>
    </cfRule>
    <cfRule type="expression" dxfId="158" priority="10">
      <formula>$C31="Sun"</formula>
    </cfRule>
  </conditionalFormatting>
  <conditionalFormatting sqref="A39">
    <cfRule type="expression" dxfId="157" priority="7">
      <formula>$C39="Sat"</formula>
    </cfRule>
    <cfRule type="expression" dxfId="156" priority="8">
      <formula>$C39="Sun"</formula>
    </cfRule>
  </conditionalFormatting>
  <conditionalFormatting sqref="M41:M42">
    <cfRule type="expression" dxfId="155" priority="5">
      <formula>$C41="Sat"</formula>
    </cfRule>
    <cfRule type="expression" dxfId="154" priority="6">
      <formula>$C41="Sun"</formula>
    </cfRule>
  </conditionalFormatting>
  <conditionalFormatting sqref="A23:A24">
    <cfRule type="expression" dxfId="153" priority="533">
      <formula>$C29="Sat"</formula>
    </cfRule>
    <cfRule type="expression" dxfId="152" priority="534">
      <formula>$C29="Sun"</formula>
    </cfRule>
  </conditionalFormatting>
  <conditionalFormatting sqref="B27">
    <cfRule type="expression" dxfId="151" priority="1">
      <formula>$C27="Sat"</formula>
    </cfRule>
    <cfRule type="expression" dxfId="150" priority="2">
      <formula>$C27="Sun"</formula>
    </cfRule>
  </conditionalFormatting>
  <conditionalFormatting sqref="A27">
    <cfRule type="expression" dxfId="149" priority="3">
      <formula>$C29="Sat"</formula>
    </cfRule>
    <cfRule type="expression" dxfId="148" priority="4">
      <formula>$C29="Sun"</formula>
    </cfRule>
  </conditionalFormatting>
  <pageMargins left="0.7" right="0.7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9" zoomScaleNormal="89" workbookViewId="0">
      <pane ySplit="7" topLeftCell="A8" activePane="bottomLeft" state="frozen"/>
      <selection pane="bottomLeft" activeCell="M44" sqref="M44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22" customWidth="1" collapsed="1"/>
    <col min="5" max="7" width="7.6640625" style="22" customWidth="1" collapsed="1"/>
    <col min="8" max="8" width="9" style="22" bestFit="1" customWidth="1" collapsed="1"/>
    <col min="9" max="9" width="7.6640625" style="22" customWidth="1" collapsed="1"/>
    <col min="10" max="10" width="8.88671875" style="22" bestFit="1" customWidth="1" collapsed="1"/>
    <col min="11" max="11" width="7.6640625" style="22" customWidth="1" collapsed="1"/>
    <col min="12" max="12" width="8.88671875" style="22" bestFit="1" customWidth="1" collapsed="1"/>
    <col min="13" max="13" width="9.5546875" style="22" customWidth="1" collapsed="1"/>
    <col min="14" max="14" width="48.33203125" customWidth="1" collapsed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101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101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133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100" t="s">
        <v>15</v>
      </c>
      <c r="F7" s="4" t="s">
        <v>16</v>
      </c>
      <c r="G7" s="100" t="s">
        <v>15</v>
      </c>
      <c r="H7" s="4" t="s">
        <v>16</v>
      </c>
      <c r="I7" s="100" t="s">
        <v>15</v>
      </c>
      <c r="J7" s="4" t="s">
        <v>16</v>
      </c>
      <c r="K7" s="100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264" t="s">
        <v>159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26" si="0">SUM(G9:L9)</f>
        <v>0</v>
      </c>
      <c r="N9" s="265"/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266"/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43" t="s">
        <v>161</v>
      </c>
    </row>
    <row r="12" spans="1:14" x14ac:dyDescent="0.3">
      <c r="A12" s="108">
        <v>5</v>
      </c>
      <c r="B12" s="5" t="s">
        <v>22</v>
      </c>
      <c r="C12" s="44">
        <v>0.33333333333333331</v>
      </c>
      <c r="D12" s="44">
        <v>0.70833333333333337</v>
      </c>
      <c r="E12" s="124">
        <v>8</v>
      </c>
      <c r="F12" s="139"/>
      <c r="G12" s="125"/>
      <c r="H12" s="139"/>
      <c r="I12" s="125"/>
      <c r="J12" s="139"/>
      <c r="K12" s="125"/>
      <c r="L12" s="139"/>
      <c r="M12" s="112">
        <f>SUM(G12:L12)</f>
        <v>0</v>
      </c>
      <c r="N12" s="43" t="s">
        <v>61</v>
      </c>
    </row>
    <row r="13" spans="1:14" x14ac:dyDescent="0.3">
      <c r="A13" s="8">
        <v>6</v>
      </c>
      <c r="B13" s="9" t="s">
        <v>23</v>
      </c>
      <c r="C13" s="31"/>
      <c r="D13" s="31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0" t="s">
        <v>160</v>
      </c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40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44">
        <v>0.33333333333333331</v>
      </c>
      <c r="D15" s="44">
        <v>0.70833333333333337</v>
      </c>
      <c r="E15" s="124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264" t="s">
        <v>159</v>
      </c>
    </row>
    <row r="16" spans="1:14" x14ac:dyDescent="0.3">
      <c r="A16" s="6">
        <v>8</v>
      </c>
      <c r="B16" s="5" t="s">
        <v>18</v>
      </c>
      <c r="C16" s="44">
        <v>0.33333333333333331</v>
      </c>
      <c r="D16" s="44">
        <v>0.70833333333333337</v>
      </c>
      <c r="E16" s="124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265"/>
    </row>
    <row r="17" spans="1:14" ht="15" customHeight="1" x14ac:dyDescent="0.3">
      <c r="A17" s="6">
        <v>9</v>
      </c>
      <c r="B17" s="5" t="s">
        <v>19</v>
      </c>
      <c r="C17" s="44">
        <v>0.33333333333333331</v>
      </c>
      <c r="D17" s="44">
        <v>0.70833333333333337</v>
      </c>
      <c r="E17" s="124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266"/>
    </row>
    <row r="18" spans="1:14" ht="15" customHeight="1" x14ac:dyDescent="0.3">
      <c r="A18" s="260">
        <v>10</v>
      </c>
      <c r="B18" s="262" t="s">
        <v>20</v>
      </c>
      <c r="C18" s="44">
        <v>0.33333333333333331</v>
      </c>
      <c r="D18" s="44">
        <v>0.58333333333333337</v>
      </c>
      <c r="E18" s="124">
        <v>6</v>
      </c>
      <c r="F18" s="139"/>
      <c r="G18" s="125"/>
      <c r="H18" s="139"/>
      <c r="I18" s="125"/>
      <c r="J18" s="139"/>
      <c r="K18" s="125"/>
      <c r="L18" s="139"/>
      <c r="M18" s="112"/>
      <c r="N18" s="159" t="s">
        <v>159</v>
      </c>
    </row>
    <row r="19" spans="1:14" x14ac:dyDescent="0.3">
      <c r="A19" s="261"/>
      <c r="B19" s="263"/>
      <c r="C19" s="44">
        <v>0.95833333333333337</v>
      </c>
      <c r="D19" s="44">
        <v>4.1666666666666664E-2</v>
      </c>
      <c r="E19" s="124"/>
      <c r="F19" s="139">
        <v>2</v>
      </c>
      <c r="G19" s="125"/>
      <c r="H19" s="139"/>
      <c r="I19" s="125"/>
      <c r="J19" s="139"/>
      <c r="K19" s="125"/>
      <c r="L19" s="139"/>
      <c r="M19" s="112">
        <f t="shared" si="0"/>
        <v>0</v>
      </c>
      <c r="N19" s="7" t="s">
        <v>134</v>
      </c>
    </row>
    <row r="20" spans="1:14" s="15" customFormat="1" x14ac:dyDescent="0.3">
      <c r="A20" s="6">
        <v>11</v>
      </c>
      <c r="B20" s="5" t="s">
        <v>21</v>
      </c>
      <c r="C20" s="44">
        <v>0.33333333333333331</v>
      </c>
      <c r="D20" s="44">
        <v>0.70833333333333337</v>
      </c>
      <c r="E20" s="124">
        <v>8</v>
      </c>
      <c r="F20" s="139"/>
      <c r="G20" s="125"/>
      <c r="H20" s="139"/>
      <c r="I20" s="125"/>
      <c r="J20" s="139"/>
      <c r="K20" s="125"/>
      <c r="L20" s="139"/>
      <c r="M20" s="112">
        <f t="shared" si="0"/>
        <v>0</v>
      </c>
      <c r="N20" s="7" t="s">
        <v>135</v>
      </c>
    </row>
    <row r="21" spans="1:14" s="11" customFormat="1" x14ac:dyDescent="0.3">
      <c r="A21" s="12">
        <v>12</v>
      </c>
      <c r="B21" s="13" t="s">
        <v>22</v>
      </c>
      <c r="C21" s="44">
        <v>0.33333333333333331</v>
      </c>
      <c r="D21" s="44">
        <v>0.70833333333333337</v>
      </c>
      <c r="E21" s="139">
        <v>8</v>
      </c>
      <c r="F21" s="139"/>
      <c r="G21" s="120"/>
      <c r="H21" s="139"/>
      <c r="I21" s="139"/>
      <c r="J21" s="139"/>
      <c r="K21" s="139"/>
      <c r="L21" s="139"/>
      <c r="M21" s="141">
        <f>SUM(G21:L21)</f>
        <v>0</v>
      </c>
      <c r="N21" s="267" t="s">
        <v>162</v>
      </c>
    </row>
    <row r="22" spans="1:14" s="11" customFormat="1" x14ac:dyDescent="0.3">
      <c r="A22" s="8">
        <v>13</v>
      </c>
      <c r="B22" s="9" t="s">
        <v>23</v>
      </c>
      <c r="C22" s="31">
        <v>0.33333333333333331</v>
      </c>
      <c r="D22" s="31">
        <v>0.70833333333333337</v>
      </c>
      <c r="E22" s="136"/>
      <c r="F22" s="136"/>
      <c r="G22" s="122"/>
      <c r="H22" s="122"/>
      <c r="I22" s="122">
        <v>8</v>
      </c>
      <c r="J22" s="122"/>
      <c r="K22" s="122"/>
      <c r="L22" s="122"/>
      <c r="M22" s="115">
        <f>SUM(G22:L22)</f>
        <v>8</v>
      </c>
      <c r="N22" s="268"/>
    </row>
    <row r="23" spans="1:14" s="11" customFormat="1" x14ac:dyDescent="0.3">
      <c r="A23" s="231" t="s">
        <v>24</v>
      </c>
      <c r="B23" s="232"/>
      <c r="C23" s="232"/>
      <c r="D23" s="233"/>
      <c r="E23" s="234">
        <f>SUM($E$15:$F$22)</f>
        <v>48</v>
      </c>
      <c r="F23" s="235"/>
      <c r="G23" s="137"/>
      <c r="H23" s="116"/>
      <c r="I23" s="116"/>
      <c r="J23" s="116"/>
      <c r="K23" s="116"/>
      <c r="L23" s="116"/>
      <c r="M23" s="116">
        <f>SUM(M15:M22)</f>
        <v>8</v>
      </c>
      <c r="N23" s="34"/>
    </row>
    <row r="24" spans="1:14" x14ac:dyDescent="0.3">
      <c r="A24" s="6">
        <v>14</v>
      </c>
      <c r="B24" s="5" t="s">
        <v>17</v>
      </c>
      <c r="C24" s="44">
        <v>0.33333333333333331</v>
      </c>
      <c r="D24" s="44">
        <v>0.70833333333333337</v>
      </c>
      <c r="E24" s="124">
        <v>8</v>
      </c>
      <c r="F24" s="139"/>
      <c r="G24" s="125"/>
      <c r="H24" s="139"/>
      <c r="I24" s="125"/>
      <c r="J24" s="139"/>
      <c r="K24" s="125"/>
      <c r="L24" s="139"/>
      <c r="M24" s="112">
        <f t="shared" si="0"/>
        <v>0</v>
      </c>
      <c r="N24" s="7" t="s">
        <v>136</v>
      </c>
    </row>
    <row r="25" spans="1:14" x14ac:dyDescent="0.3">
      <c r="A25" s="6">
        <v>15</v>
      </c>
      <c r="B25" s="5" t="s">
        <v>18</v>
      </c>
      <c r="C25" s="44">
        <v>0.33333333333333331</v>
      </c>
      <c r="D25" s="44">
        <v>0.70833333333333337</v>
      </c>
      <c r="E25" s="124">
        <v>8</v>
      </c>
      <c r="F25" s="139"/>
      <c r="G25" s="125"/>
      <c r="H25" s="139"/>
      <c r="I25" s="125"/>
      <c r="J25" s="139"/>
      <c r="K25" s="125"/>
      <c r="L25" s="139"/>
      <c r="M25" s="112">
        <f t="shared" si="0"/>
        <v>0</v>
      </c>
      <c r="N25" s="7" t="s">
        <v>136</v>
      </c>
    </row>
    <row r="26" spans="1:14" x14ac:dyDescent="0.3">
      <c r="A26" s="6">
        <v>16</v>
      </c>
      <c r="B26" s="5" t="s">
        <v>19</v>
      </c>
      <c r="C26" s="44">
        <v>0.33333333333333331</v>
      </c>
      <c r="D26" s="44">
        <v>0.70833333333333337</v>
      </c>
      <c r="E26" s="124">
        <v>8</v>
      </c>
      <c r="F26" s="139"/>
      <c r="G26" s="125"/>
      <c r="H26" s="139"/>
      <c r="I26" s="125"/>
      <c r="J26" s="139"/>
      <c r="K26" s="125"/>
      <c r="L26" s="139"/>
      <c r="M26" s="112">
        <f t="shared" si="0"/>
        <v>0</v>
      </c>
      <c r="N26" s="7" t="s">
        <v>136</v>
      </c>
    </row>
    <row r="27" spans="1:14" ht="15" customHeight="1" x14ac:dyDescent="0.3">
      <c r="A27" s="6">
        <v>17</v>
      </c>
      <c r="B27" s="5" t="s">
        <v>20</v>
      </c>
      <c r="C27" s="44">
        <v>0.33333333333333331</v>
      </c>
      <c r="D27" s="44">
        <v>0.70833333333333337</v>
      </c>
      <c r="E27" s="124">
        <v>8</v>
      </c>
      <c r="F27" s="139"/>
      <c r="G27" s="125"/>
      <c r="H27" s="139"/>
      <c r="I27" s="125"/>
      <c r="J27" s="139"/>
      <c r="K27" s="125"/>
      <c r="L27" s="139"/>
      <c r="M27" s="112">
        <f>SUM(G27:L27)</f>
        <v>0</v>
      </c>
      <c r="N27" s="43" t="s">
        <v>163</v>
      </c>
    </row>
    <row r="28" spans="1:14" x14ac:dyDescent="0.3">
      <c r="A28" s="6">
        <v>18</v>
      </c>
      <c r="B28" s="5" t="s">
        <v>21</v>
      </c>
      <c r="C28" s="44">
        <v>0.33333333333333331</v>
      </c>
      <c r="D28" s="44">
        <v>0.70833333333333337</v>
      </c>
      <c r="E28" s="124">
        <v>8</v>
      </c>
      <c r="F28" s="139"/>
      <c r="G28" s="125"/>
      <c r="H28" s="139"/>
      <c r="I28" s="125"/>
      <c r="J28" s="139"/>
      <c r="K28" s="125"/>
      <c r="L28" s="139"/>
      <c r="M28" s="112">
        <f t="shared" ref="M28:M35" si="1">SUM(G28:L28)</f>
        <v>0</v>
      </c>
      <c r="N28" s="43" t="s">
        <v>61</v>
      </c>
    </row>
    <row r="29" spans="1:14" s="15" customFormat="1" x14ac:dyDescent="0.3">
      <c r="A29" s="12">
        <v>19</v>
      </c>
      <c r="B29" s="13" t="s">
        <v>22</v>
      </c>
      <c r="C29" s="44">
        <v>0.33333333333333331</v>
      </c>
      <c r="D29" s="44">
        <v>0.70833333333333337</v>
      </c>
      <c r="E29" s="124">
        <v>8</v>
      </c>
      <c r="F29" s="139"/>
      <c r="G29" s="120"/>
      <c r="H29" s="139"/>
      <c r="I29" s="120"/>
      <c r="J29" s="139"/>
      <c r="K29" s="120"/>
      <c r="L29" s="139"/>
      <c r="M29" s="114">
        <f>SUM(G29:L29)</f>
        <v>0</v>
      </c>
      <c r="N29" s="43" t="s">
        <v>61</v>
      </c>
    </row>
    <row r="30" spans="1:14" s="11" customFormat="1" x14ac:dyDescent="0.3">
      <c r="A30" s="8">
        <v>20</v>
      </c>
      <c r="B30" s="9" t="s">
        <v>23</v>
      </c>
      <c r="C30" s="44"/>
      <c r="D30" s="44"/>
      <c r="E30" s="124"/>
      <c r="F30" s="136"/>
      <c r="G30" s="122"/>
      <c r="H30" s="136"/>
      <c r="I30" s="122"/>
      <c r="J30" s="136"/>
      <c r="K30" s="122"/>
      <c r="L30" s="136"/>
      <c r="M30" s="115">
        <f>SUM(G30:L30)</f>
        <v>0</v>
      </c>
      <c r="N30" s="10" t="s">
        <v>137</v>
      </c>
    </row>
    <row r="31" spans="1:14" s="11" customFormat="1" x14ac:dyDescent="0.3">
      <c r="A31" s="231" t="s">
        <v>24</v>
      </c>
      <c r="B31" s="232"/>
      <c r="C31" s="232"/>
      <c r="D31" s="233"/>
      <c r="E31" s="234">
        <f>SUM($E$24:$F$30)</f>
        <v>48</v>
      </c>
      <c r="F31" s="235"/>
      <c r="G31" s="137"/>
      <c r="H31" s="116"/>
      <c r="I31" s="116"/>
      <c r="J31" s="116"/>
      <c r="K31" s="116"/>
      <c r="L31" s="116"/>
      <c r="M31" s="116">
        <f>SUM(M24:M30)</f>
        <v>0</v>
      </c>
      <c r="N31" s="34"/>
    </row>
    <row r="32" spans="1:14" s="11" customFormat="1" x14ac:dyDescent="0.3">
      <c r="A32" s="6">
        <v>21</v>
      </c>
      <c r="B32" s="5" t="s">
        <v>17</v>
      </c>
      <c r="C32" s="44">
        <v>0.33333333333333331</v>
      </c>
      <c r="D32" s="44">
        <v>0.70833333333333337</v>
      </c>
      <c r="E32" s="124">
        <v>8</v>
      </c>
      <c r="F32" s="139"/>
      <c r="G32" s="125"/>
      <c r="H32" s="139"/>
      <c r="I32" s="125"/>
      <c r="J32" s="139"/>
      <c r="K32" s="125"/>
      <c r="L32" s="139"/>
      <c r="M32" s="112">
        <f t="shared" si="1"/>
        <v>0</v>
      </c>
      <c r="N32" s="264" t="s">
        <v>159</v>
      </c>
    </row>
    <row r="33" spans="1:14" x14ac:dyDescent="0.3">
      <c r="A33" s="6">
        <v>22</v>
      </c>
      <c r="B33" s="5" t="s">
        <v>18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1"/>
        <v>0</v>
      </c>
      <c r="N33" s="265"/>
    </row>
    <row r="34" spans="1:14" x14ac:dyDescent="0.3">
      <c r="A34" s="6">
        <v>23</v>
      </c>
      <c r="B34" s="5" t="s">
        <v>19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1"/>
        <v>0</v>
      </c>
      <c r="N34" s="266"/>
    </row>
    <row r="35" spans="1:14" x14ac:dyDescent="0.3">
      <c r="A35" s="6">
        <v>24</v>
      </c>
      <c r="B35" s="5" t="s">
        <v>20</v>
      </c>
      <c r="C35" s="44">
        <v>0.97916666666666663</v>
      </c>
      <c r="D35" s="44">
        <v>6.25E-2</v>
      </c>
      <c r="E35" s="124"/>
      <c r="F35" s="139">
        <v>2</v>
      </c>
      <c r="G35" s="125"/>
      <c r="H35" s="139"/>
      <c r="I35" s="125"/>
      <c r="J35" s="139"/>
      <c r="K35" s="125"/>
      <c r="L35" s="139"/>
      <c r="M35" s="112">
        <f t="shared" si="1"/>
        <v>0</v>
      </c>
      <c r="N35" s="7" t="s">
        <v>138</v>
      </c>
    </row>
    <row r="36" spans="1:14" ht="15" customHeight="1" x14ac:dyDescent="0.3">
      <c r="A36" s="6">
        <v>25</v>
      </c>
      <c r="B36" s="5" t="s">
        <v>21</v>
      </c>
      <c r="C36" s="44">
        <v>0.33333333333333331</v>
      </c>
      <c r="D36" s="44">
        <v>0.70833333333333337</v>
      </c>
      <c r="E36" s="124">
        <v>8</v>
      </c>
      <c r="F36" s="139"/>
      <c r="G36" s="125"/>
      <c r="H36" s="139"/>
      <c r="I36" s="125"/>
      <c r="J36" s="139"/>
      <c r="K36" s="125"/>
      <c r="L36" s="139"/>
      <c r="M36" s="112">
        <f>SUM(G36:L36)</f>
        <v>0</v>
      </c>
      <c r="N36" s="7" t="s">
        <v>139</v>
      </c>
    </row>
    <row r="37" spans="1:14" x14ac:dyDescent="0.3">
      <c r="A37" s="12">
        <v>26</v>
      </c>
      <c r="B37" s="13" t="s">
        <v>22</v>
      </c>
      <c r="C37" s="44">
        <v>0.33333333333333331</v>
      </c>
      <c r="D37" s="44">
        <v>0.70833333333333337</v>
      </c>
      <c r="E37" s="124">
        <v>8</v>
      </c>
      <c r="F37" s="139"/>
      <c r="G37" s="120"/>
      <c r="H37" s="139"/>
      <c r="I37" s="120"/>
      <c r="J37" s="139"/>
      <c r="K37" s="120"/>
      <c r="L37" s="139"/>
      <c r="M37" s="114">
        <f>SUM(G37:L37)</f>
        <v>0</v>
      </c>
      <c r="N37" s="7" t="s">
        <v>139</v>
      </c>
    </row>
    <row r="38" spans="1:14" s="15" customFormat="1" x14ac:dyDescent="0.3">
      <c r="A38" s="8">
        <v>27</v>
      </c>
      <c r="B38" s="9" t="s">
        <v>23</v>
      </c>
      <c r="C38" s="31">
        <v>0.33333333333333331</v>
      </c>
      <c r="D38" s="31">
        <v>0.70833333333333337</v>
      </c>
      <c r="E38" s="136"/>
      <c r="F38" s="136"/>
      <c r="G38" s="122"/>
      <c r="H38" s="136"/>
      <c r="I38" s="122">
        <v>8</v>
      </c>
      <c r="J38" s="136"/>
      <c r="K38" s="122"/>
      <c r="L38" s="136"/>
      <c r="M38" s="115">
        <f>SUM(G38:L38)</f>
        <v>8</v>
      </c>
      <c r="N38" s="10" t="s">
        <v>139</v>
      </c>
    </row>
    <row r="39" spans="1:14" s="15" customFormat="1" x14ac:dyDescent="0.3">
      <c r="A39" s="231" t="s">
        <v>24</v>
      </c>
      <c r="B39" s="232"/>
      <c r="C39" s="232"/>
      <c r="D39" s="233"/>
      <c r="E39" s="234">
        <f>SUM($E$32:$F$38)</f>
        <v>42</v>
      </c>
      <c r="F39" s="235"/>
      <c r="G39" s="137"/>
      <c r="H39" s="116"/>
      <c r="I39" s="116"/>
      <c r="J39" s="116"/>
      <c r="K39" s="116"/>
      <c r="L39" s="116"/>
      <c r="M39" s="116">
        <f>SUM(M32:M38)</f>
        <v>8</v>
      </c>
      <c r="N39" s="34"/>
    </row>
    <row r="40" spans="1:14" s="11" customFormat="1" x14ac:dyDescent="0.3">
      <c r="A40" s="104">
        <v>28</v>
      </c>
      <c r="B40" s="105" t="s">
        <v>17</v>
      </c>
      <c r="C40" s="160">
        <v>0.33333333333333331</v>
      </c>
      <c r="D40" s="160">
        <v>0.70833333333333337</v>
      </c>
      <c r="E40" s="161">
        <v>8</v>
      </c>
      <c r="F40" s="161"/>
      <c r="G40" s="138"/>
      <c r="H40" s="161"/>
      <c r="I40" s="138"/>
      <c r="J40" s="161"/>
      <c r="K40" s="138"/>
      <c r="L40" s="161"/>
      <c r="M40" s="135">
        <f t="shared" ref="M40" si="2">SUM(G40:L40)</f>
        <v>0</v>
      </c>
      <c r="N40" s="158" t="s">
        <v>139</v>
      </c>
    </row>
    <row r="41" spans="1:14" s="11" customFormat="1" x14ac:dyDescent="0.3">
      <c r="A41" s="104">
        <v>29</v>
      </c>
      <c r="B41" s="105" t="s">
        <v>18</v>
      </c>
      <c r="C41" s="160">
        <v>0.33333333333333331</v>
      </c>
      <c r="D41" s="160">
        <v>0.70833333333333337</v>
      </c>
      <c r="E41" s="161">
        <v>8</v>
      </c>
      <c r="F41" s="161"/>
      <c r="G41" s="138"/>
      <c r="H41" s="161"/>
      <c r="I41" s="138"/>
      <c r="J41" s="161"/>
      <c r="K41" s="138"/>
      <c r="L41" s="161"/>
      <c r="M41" s="135">
        <f ca="1">SUM($M6:$M11)+SUM($M13:$M20)+SUM($M22:$M28)+SUM($M30:$M41)+SUM($M39:$M40)+SUM(#REF!)</f>
        <v>0</v>
      </c>
      <c r="N41" s="158" t="s">
        <v>164</v>
      </c>
    </row>
    <row r="42" spans="1:14" x14ac:dyDescent="0.3">
      <c r="A42" s="104">
        <v>30</v>
      </c>
      <c r="B42" s="105" t="s">
        <v>19</v>
      </c>
      <c r="C42" s="160">
        <v>0.91666666666666663</v>
      </c>
      <c r="D42" s="160">
        <v>0.25</v>
      </c>
      <c r="E42" s="161"/>
      <c r="F42" s="161">
        <v>8</v>
      </c>
      <c r="G42" s="138"/>
      <c r="H42" s="161"/>
      <c r="I42" s="138"/>
      <c r="J42" s="161"/>
      <c r="K42" s="138"/>
      <c r="L42" s="161"/>
      <c r="M42" s="135">
        <f ca="1">SUM($M7:$M12)+SUM($M14:$M21)+SUM($M23:$M29)+SUM($M31:$M42)+SUM($M40:$M41)+SUM(#REF!)</f>
        <v>0</v>
      </c>
      <c r="N42" s="158" t="s">
        <v>140</v>
      </c>
    </row>
    <row r="43" spans="1:14" ht="15" customHeight="1" x14ac:dyDescent="0.3">
      <c r="A43" s="207" t="s">
        <v>25</v>
      </c>
      <c r="B43" s="208"/>
      <c r="C43" s="208"/>
      <c r="D43" s="209"/>
      <c r="E43" s="118">
        <f>SUM($E8:$E13)+SUM($E15:$E22)+SUM($E24:$E30)+SUM($E32:$E38)+SUM($E40:$E42)</f>
        <v>190</v>
      </c>
      <c r="F43" s="118">
        <f>SUM($F8:$F13)+SUM($F15:$F22)+SUM($F24:$F30)+SUM($F32:$F38)+SUM($F40:$F42)</f>
        <v>12</v>
      </c>
      <c r="G43" s="118">
        <f>SUM($G8:$G13)+SUM($G15:$G22)+SUM($G24:$G30)+SUM($G32:$G38)+SUM($G40:$G42)</f>
        <v>0</v>
      </c>
      <c r="H43" s="118">
        <f>SUM($L8:$L13)+SUM($H15:$H22)+SUM($H24:$H30)+SUM($H32:$H38)+SUM($H40:$H42)</f>
        <v>0</v>
      </c>
      <c r="I43" s="118">
        <f>SUM($I8:$I13)+SUM($I15:$I22)+SUM($I24:$I30)+SUM($I32:$I38)+SUM($I40:$I42)</f>
        <v>16</v>
      </c>
      <c r="J43" s="118">
        <f>SUM($J8:$J13)+SUM($J15:$J22)+SUM($J24:$J30)+SUM($J32:$J38)+SUM($J40:$J42)</f>
        <v>0</v>
      </c>
      <c r="K43" s="118">
        <f>SUM($K8:$K13)+SUM($K15:$K22)+SUM(K24:$K30)+SUM($K32:$K38)+SUM($K40:$K42)</f>
        <v>0</v>
      </c>
      <c r="L43" s="118">
        <f>SUM($L8:$L13)+SUM($L15:$L22)+SUM($L24:$L30)+SUM($L32:$L38)+SUM($L40:$L42)</f>
        <v>0</v>
      </c>
      <c r="M43" s="118">
        <f>SUM(M39+M31+M14+M23)</f>
        <v>16</v>
      </c>
      <c r="N43" s="210"/>
    </row>
    <row r="44" spans="1:14" x14ac:dyDescent="0.3">
      <c r="A44" s="97"/>
      <c r="B44" s="98"/>
      <c r="C44" s="98"/>
      <c r="D44" s="99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1"/>
    </row>
    <row r="45" spans="1:14" ht="15" customHeight="1" x14ac:dyDescent="0.3">
      <c r="A45" s="213" t="s">
        <v>37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>
        <v>0</v>
      </c>
      <c r="M45" s="215"/>
      <c r="N45" s="211"/>
    </row>
    <row r="46" spans="1:14" ht="15" customHeight="1" x14ac:dyDescent="0.3">
      <c r="A46" s="213" t="s">
        <v>38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4">
        <f>COUNTIFS(N6:N40, "Compensatory")</f>
        <v>0</v>
      </c>
      <c r="M46" s="215"/>
      <c r="N46" s="211"/>
    </row>
    <row r="47" spans="1:14" ht="15" customHeight="1" x14ac:dyDescent="0.3">
      <c r="A47" s="213" t="s">
        <v>39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4">
        <v>0</v>
      </c>
      <c r="M47" s="215"/>
      <c r="N47" s="211"/>
    </row>
    <row r="48" spans="1:14" ht="15.75" customHeight="1" thickBot="1" x14ac:dyDescent="0.35">
      <c r="A48" s="216" t="s">
        <v>40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36">
        <f>26-L45</f>
        <v>26</v>
      </c>
      <c r="M48" s="237"/>
      <c r="N48" s="211"/>
    </row>
    <row r="49" spans="1:14" x14ac:dyDescent="0.3">
      <c r="A49" s="219" t="s">
        <v>41</v>
      </c>
      <c r="B49" s="222" t="s">
        <v>42</v>
      </c>
      <c r="C49" s="222"/>
      <c r="D49" s="222"/>
      <c r="E49" s="222" t="s">
        <v>43</v>
      </c>
      <c r="F49" s="222"/>
      <c r="G49" s="222"/>
      <c r="H49" s="222"/>
      <c r="I49" s="222"/>
      <c r="J49" s="223"/>
      <c r="K49" s="224"/>
      <c r="L49" s="224"/>
      <c r="M49" s="225"/>
      <c r="N49" s="211"/>
    </row>
    <row r="50" spans="1:14" x14ac:dyDescent="0.3">
      <c r="A50" s="220"/>
      <c r="B50" s="230" t="s">
        <v>26</v>
      </c>
      <c r="C50" s="230"/>
      <c r="D50" s="230"/>
      <c r="E50" s="96" t="s">
        <v>30</v>
      </c>
      <c r="F50" s="96" t="s">
        <v>44</v>
      </c>
      <c r="G50" s="96" t="s">
        <v>46</v>
      </c>
      <c r="H50" s="96" t="s">
        <v>45</v>
      </c>
      <c r="I50" s="96" t="s">
        <v>47</v>
      </c>
      <c r="J50" s="28" t="s">
        <v>29</v>
      </c>
      <c r="K50" s="226"/>
      <c r="L50" s="226"/>
      <c r="M50" s="227"/>
      <c r="N50" s="211"/>
    </row>
    <row r="51" spans="1:14" ht="15" thickBot="1" x14ac:dyDescent="0.35">
      <c r="A51" s="221"/>
      <c r="B51" s="204">
        <f>F43</f>
        <v>12</v>
      </c>
      <c r="C51" s="204"/>
      <c r="D51" s="204"/>
      <c r="E51" s="133">
        <f>L43</f>
        <v>0</v>
      </c>
      <c r="F51" s="133">
        <f>G43</f>
        <v>0</v>
      </c>
      <c r="G51" s="133">
        <f>I43</f>
        <v>16</v>
      </c>
      <c r="H51" s="133">
        <f>H43</f>
        <v>0</v>
      </c>
      <c r="I51" s="133">
        <f>J43</f>
        <v>0</v>
      </c>
      <c r="J51" s="134">
        <f>K43</f>
        <v>0</v>
      </c>
      <c r="K51" s="228"/>
      <c r="L51" s="228"/>
      <c r="M51" s="229"/>
      <c r="N51" s="212"/>
    </row>
    <row r="52" spans="1:14" x14ac:dyDescent="0.3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9"/>
      <c r="L52" s="199"/>
      <c r="M52" s="199"/>
      <c r="N52" s="200"/>
    </row>
    <row r="53" spans="1:14" ht="60" customHeight="1" x14ac:dyDescent="0.3">
      <c r="A53" s="201" t="s">
        <v>49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145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" customHeight="1" x14ac:dyDescent="0.3">
      <c r="A55" s="201" t="s">
        <v>144</v>
      </c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3"/>
    </row>
    <row r="56" spans="1:14" ht="60.75" customHeight="1" x14ac:dyDescent="0.3">
      <c r="A56" s="205" t="s">
        <v>48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</row>
    <row r="57" spans="1:14" ht="53.25" customHeight="1" x14ac:dyDescent="0.3"/>
  </sheetData>
  <mergeCells count="52">
    <mergeCell ref="N15:N17"/>
    <mergeCell ref="N21:N22"/>
    <mergeCell ref="A1:N1"/>
    <mergeCell ref="A2:B2"/>
    <mergeCell ref="A3:B3"/>
    <mergeCell ref="D3:N3"/>
    <mergeCell ref="A4:C4"/>
    <mergeCell ref="D4:F4"/>
    <mergeCell ref="I4:J4"/>
    <mergeCell ref="K4:M4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N8:N10"/>
    <mergeCell ref="A55:N55"/>
    <mergeCell ref="A56:N56"/>
    <mergeCell ref="K49:M51"/>
    <mergeCell ref="B50:D50"/>
    <mergeCell ref="B51:D51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A18:A19"/>
    <mergeCell ref="B18:B19"/>
    <mergeCell ref="A52:N52"/>
    <mergeCell ref="A53:N53"/>
    <mergeCell ref="A54:N54"/>
    <mergeCell ref="A31:D31"/>
    <mergeCell ref="E31:F31"/>
    <mergeCell ref="A39:D39"/>
    <mergeCell ref="E39:F39"/>
    <mergeCell ref="A43:D43"/>
    <mergeCell ref="N32:N34"/>
    <mergeCell ref="A23:D23"/>
    <mergeCell ref="E23:F23"/>
    <mergeCell ref="E49:J49"/>
  </mergeCells>
  <conditionalFormatting sqref="M11 B8:B11 G21 G22:M22 B15 B24 B35:B36 B40:B42 B32 G37:G38 I37:I38 K37:K38 M32:M38 K32:K35 I32:I35 G32:G35 M40 B27:B28 G24:G30 I24:I30 K24:K30 M24:M30 B13 B20">
    <cfRule type="expression" dxfId="147" priority="47">
      <formula>$C8="Sat"</formula>
    </cfRule>
    <cfRule type="expression" dxfId="146" priority="48">
      <formula>$C8="Sun"</formula>
    </cfRule>
  </conditionalFormatting>
  <conditionalFormatting sqref="K8:K11 K15:K20 K13">
    <cfRule type="expression" dxfId="145" priority="37">
      <formula>$C8="Sat"</formula>
    </cfRule>
    <cfRule type="expression" dxfId="144" priority="38">
      <formula>$C8="Sun"</formula>
    </cfRule>
  </conditionalFormatting>
  <conditionalFormatting sqref="G8:G11 G15:G20 G13">
    <cfRule type="expression" dxfId="143" priority="45">
      <formula>$C8="Sat"</formula>
    </cfRule>
    <cfRule type="expression" dxfId="142" priority="46">
      <formula>$C8="Sun"</formula>
    </cfRule>
  </conditionalFormatting>
  <conditionalFormatting sqref="G36 G40:G42">
    <cfRule type="expression" dxfId="141" priority="43">
      <formula>$C36="Sat"</formula>
    </cfRule>
    <cfRule type="expression" dxfId="140" priority="44">
      <formula>$C36="Sun"</formula>
    </cfRule>
  </conditionalFormatting>
  <conditionalFormatting sqref="I8:I11 I15:I20 I13">
    <cfRule type="expression" dxfId="139" priority="41">
      <formula>$C8="Sat"</formula>
    </cfRule>
    <cfRule type="expression" dxfId="138" priority="42">
      <formula>$C8="Sun"</formula>
    </cfRule>
  </conditionalFormatting>
  <conditionalFormatting sqref="I36 I40:I42">
    <cfRule type="expression" dxfId="137" priority="39">
      <formula>$C36="Sat"</formula>
    </cfRule>
    <cfRule type="expression" dxfId="136" priority="40">
      <formula>$C36="Sun"</formula>
    </cfRule>
  </conditionalFormatting>
  <conditionalFormatting sqref="K36 K40:K42">
    <cfRule type="expression" dxfId="135" priority="35">
      <formula>$C36="Sat"</formula>
    </cfRule>
    <cfRule type="expression" dxfId="134" priority="36">
      <formula>$C36="Sun"</formula>
    </cfRule>
  </conditionalFormatting>
  <conditionalFormatting sqref="M8:M9 M13 M15:M18">
    <cfRule type="expression" dxfId="133" priority="33">
      <formula>$C8="Sat"</formula>
    </cfRule>
    <cfRule type="expression" dxfId="132" priority="34">
      <formula>$C8="Sun"</formula>
    </cfRule>
  </conditionalFormatting>
  <conditionalFormatting sqref="M19:M20">
    <cfRule type="expression" dxfId="131" priority="31">
      <formula>$C19="Sat"</formula>
    </cfRule>
    <cfRule type="expression" dxfId="130" priority="32">
      <formula>$C19="Sun"</formula>
    </cfRule>
  </conditionalFormatting>
  <conditionalFormatting sqref="A8:A11 A34:A35 A40:A41 A26:A27 B18">
    <cfRule type="expression" dxfId="129" priority="49">
      <formula>$C9="Sat"</formula>
    </cfRule>
    <cfRule type="expression" dxfId="128" priority="50">
      <formula>$C9="Sun"</formula>
    </cfRule>
  </conditionalFormatting>
  <conditionalFormatting sqref="A42 A20 A28 A36:A37">
    <cfRule type="expression" dxfId="127" priority="51">
      <formula>#REF!="Sat"</formula>
    </cfRule>
    <cfRule type="expression" dxfId="126" priority="52">
      <formula>#REF!="Sun"</formula>
    </cfRule>
  </conditionalFormatting>
  <conditionalFormatting sqref="A13 A38 A17:A18">
    <cfRule type="expression" dxfId="125" priority="55">
      <formula>$C15="Sat"</formula>
    </cfRule>
    <cfRule type="expression" dxfId="124" priority="56">
      <formula>$C15="Sun"</formula>
    </cfRule>
  </conditionalFormatting>
  <conditionalFormatting sqref="A14">
    <cfRule type="expression" dxfId="123" priority="29">
      <formula>$C14="Sat"</formula>
    </cfRule>
    <cfRule type="expression" dxfId="122" priority="30">
      <formula>$C14="Sun"</formula>
    </cfRule>
  </conditionalFormatting>
  <conditionalFormatting sqref="B33:B34 B25:B26">
    <cfRule type="expression" dxfId="121" priority="57">
      <formula>$C29="Sat"</formula>
    </cfRule>
    <cfRule type="expression" dxfId="120" priority="58">
      <formula>$C29="Sun"</formula>
    </cfRule>
  </conditionalFormatting>
  <conditionalFormatting sqref="B37:B38">
    <cfRule type="expression" dxfId="119" priority="53">
      <formula>#REF!="Sat"</formula>
    </cfRule>
    <cfRule type="expression" dxfId="118" priority="54">
      <formula>#REF!="Sun"</formula>
    </cfRule>
  </conditionalFormatting>
  <conditionalFormatting sqref="A32:A33 B16:B17">
    <cfRule type="expression" dxfId="117" priority="59">
      <formula>$C21="Sat"</formula>
    </cfRule>
    <cfRule type="expression" dxfId="116" priority="60">
      <formula>$C21="Sun"</formula>
    </cfRule>
  </conditionalFormatting>
  <conditionalFormatting sqref="A23">
    <cfRule type="expression" dxfId="115" priority="27">
      <formula>$C23="Sat"</formula>
    </cfRule>
    <cfRule type="expression" dxfId="114" priority="28">
      <formula>$C23="Sun"</formula>
    </cfRule>
  </conditionalFormatting>
  <conditionalFormatting sqref="B21:B22">
    <cfRule type="expression" dxfId="113" priority="21">
      <formula>$C21="Sat"</formula>
    </cfRule>
    <cfRule type="expression" dxfId="112" priority="22">
      <formula>$C21="Sun"</formula>
    </cfRule>
  </conditionalFormatting>
  <conditionalFormatting sqref="A21">
    <cfRule type="expression" dxfId="111" priority="23">
      <formula>$C22="Sat"</formula>
    </cfRule>
    <cfRule type="expression" dxfId="110" priority="24">
      <formula>$C22="Sun"</formula>
    </cfRule>
  </conditionalFormatting>
  <conditionalFormatting sqref="A22">
    <cfRule type="expression" dxfId="109" priority="25">
      <formula>$C24="Sat"</formula>
    </cfRule>
    <cfRule type="expression" dxfId="108" priority="26">
      <formula>$C24="Sun"</formula>
    </cfRule>
  </conditionalFormatting>
  <conditionalFormatting sqref="B29:B30">
    <cfRule type="expression" dxfId="107" priority="17">
      <formula>$C29="Sat"</formula>
    </cfRule>
    <cfRule type="expression" dxfId="106" priority="18">
      <formula>$C29="Sun"</formula>
    </cfRule>
  </conditionalFormatting>
  <conditionalFormatting sqref="A29">
    <cfRule type="expression" dxfId="105" priority="19">
      <formula>$C30="Sat"</formula>
    </cfRule>
    <cfRule type="expression" dxfId="104" priority="20">
      <formula>$C30="Sun"</formula>
    </cfRule>
  </conditionalFormatting>
  <conditionalFormatting sqref="A30">
    <cfRule type="expression" dxfId="103" priority="61">
      <formula>$C37="Sat"</formula>
    </cfRule>
    <cfRule type="expression" dxfId="102" priority="62">
      <formula>$C37="Sun"</formula>
    </cfRule>
  </conditionalFormatting>
  <conditionalFormatting sqref="A31">
    <cfRule type="expression" dxfId="101" priority="15">
      <formula>$C31="Sat"</formula>
    </cfRule>
    <cfRule type="expression" dxfId="100" priority="16">
      <formula>$C31="Sun"</formula>
    </cfRule>
  </conditionalFormatting>
  <conditionalFormatting sqref="A39">
    <cfRule type="expression" dxfId="99" priority="13">
      <formula>$C39="Sat"</formula>
    </cfRule>
    <cfRule type="expression" dxfId="98" priority="14">
      <formula>$C39="Sun"</formula>
    </cfRule>
  </conditionalFormatting>
  <conditionalFormatting sqref="M41:M42">
    <cfRule type="expression" dxfId="97" priority="11">
      <formula>$C41="Sat"</formula>
    </cfRule>
    <cfRule type="expression" dxfId="96" priority="12">
      <formula>$C41="Sun"</formula>
    </cfRule>
  </conditionalFormatting>
  <conditionalFormatting sqref="A24:A25">
    <cfRule type="expression" dxfId="95" priority="63">
      <formula>$C29="Sat"</formula>
    </cfRule>
    <cfRule type="expression" dxfId="94" priority="64">
      <formula>$C29="Sun"</formula>
    </cfRule>
  </conditionalFormatting>
  <conditionalFormatting sqref="M12 B12">
    <cfRule type="expression" dxfId="93" priority="7">
      <formula>$C12="Sat"</formula>
    </cfRule>
    <cfRule type="expression" dxfId="92" priority="8">
      <formula>$C12="Sun"</formula>
    </cfRule>
  </conditionalFormatting>
  <conditionalFormatting sqref="K12">
    <cfRule type="expression" dxfId="91" priority="1">
      <formula>$C12="Sat"</formula>
    </cfRule>
    <cfRule type="expression" dxfId="90" priority="2">
      <formula>$C12="Sun"</formula>
    </cfRule>
  </conditionalFormatting>
  <conditionalFormatting sqref="G12">
    <cfRule type="expression" dxfId="89" priority="5">
      <formula>$C12="Sat"</formula>
    </cfRule>
    <cfRule type="expression" dxfId="88" priority="6">
      <formula>$C12="Sun"</formula>
    </cfRule>
  </conditionalFormatting>
  <conditionalFormatting sqref="I12">
    <cfRule type="expression" dxfId="87" priority="3">
      <formula>$C12="Sat"</formula>
    </cfRule>
    <cfRule type="expression" dxfId="86" priority="4">
      <formula>$C12="Sun"</formula>
    </cfRule>
  </conditionalFormatting>
  <conditionalFormatting sqref="A12">
    <cfRule type="expression" dxfId="85" priority="9">
      <formula>$C13="Sat"</formula>
    </cfRule>
    <cfRule type="expression" dxfId="84" priority="10">
      <formula>$C13="Sun"</formula>
    </cfRule>
  </conditionalFormatting>
  <conditionalFormatting sqref="A15:A16">
    <cfRule type="expression" dxfId="83" priority="541">
      <formula>$C21="Sat"</formula>
    </cfRule>
    <cfRule type="expression" dxfId="82" priority="542">
      <formula>$C21="Sun"</formula>
    </cfRule>
  </conditionalFormatting>
  <pageMargins left="0.7" right="0.28000000000000003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Normal="100" workbookViewId="0">
      <pane ySplit="7" topLeftCell="A38" activePane="bottomLeft" state="frozen"/>
      <selection pane="bottomLeft" activeCell="N42" sqref="N42:N50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22" customWidth="1" collapsed="1"/>
    <col min="5" max="12" width="7.6640625" style="22" customWidth="1" collapsed="1"/>
    <col min="13" max="13" width="9.5546875" style="22" customWidth="1" collapsed="1"/>
    <col min="14" max="14" width="48.33203125" customWidth="1" collapsed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52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52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60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51" t="s">
        <v>15</v>
      </c>
      <c r="F7" s="4" t="s">
        <v>16</v>
      </c>
      <c r="G7" s="51" t="s">
        <v>15</v>
      </c>
      <c r="H7" s="4" t="s">
        <v>16</v>
      </c>
      <c r="I7" s="51" t="s">
        <v>15</v>
      </c>
      <c r="J7" s="4" t="s">
        <v>16</v>
      </c>
      <c r="K7" s="51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64">
        <f>SUM(G8:L8)</f>
        <v>0</v>
      </c>
      <c r="N8" s="194" t="s">
        <v>61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64">
        <f t="shared" ref="M9:M25" si="0">SUM(G9:L9)</f>
        <v>0</v>
      </c>
      <c r="N9" s="195"/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65">
        <f>SUM(G10:L10)</f>
        <v>0</v>
      </c>
      <c r="N10" s="196"/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64">
        <f>SUM(G11:L11)</f>
        <v>0</v>
      </c>
      <c r="N11" s="43" t="s">
        <v>62</v>
      </c>
    </row>
    <row r="12" spans="1:14" x14ac:dyDescent="0.3">
      <c r="A12" s="12">
        <v>5</v>
      </c>
      <c r="B12" s="13" t="s">
        <v>22</v>
      </c>
      <c r="C12" s="30">
        <v>0.33333333333333331</v>
      </c>
      <c r="D12" s="30">
        <v>0.70833333333333337</v>
      </c>
      <c r="E12" s="124">
        <v>8</v>
      </c>
      <c r="F12" s="139"/>
      <c r="G12" s="120"/>
      <c r="H12" s="139"/>
      <c r="I12" s="120"/>
      <c r="J12" s="139"/>
      <c r="K12" s="120"/>
      <c r="L12" s="139"/>
      <c r="M12" s="166">
        <f>SUM(G12:L12)</f>
        <v>0</v>
      </c>
      <c r="N12" s="14" t="s">
        <v>156</v>
      </c>
    </row>
    <row r="13" spans="1:14" x14ac:dyDescent="0.3">
      <c r="A13" s="8">
        <v>6</v>
      </c>
      <c r="B13" s="9" t="s">
        <v>23</v>
      </c>
      <c r="C13" s="31"/>
      <c r="D13" s="31"/>
      <c r="E13" s="124"/>
      <c r="F13" s="136"/>
      <c r="G13" s="122"/>
      <c r="H13" s="136"/>
      <c r="I13" s="122"/>
      <c r="J13" s="136"/>
      <c r="K13" s="122"/>
      <c r="L13" s="136"/>
      <c r="M13" s="167">
        <f t="shared" si="0"/>
        <v>0</v>
      </c>
      <c r="N13" s="10" t="s">
        <v>51</v>
      </c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40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44">
        <v>0.33333333333333331</v>
      </c>
      <c r="D15" s="44">
        <v>0.70833333333333337</v>
      </c>
      <c r="E15" s="124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7" t="s">
        <v>63</v>
      </c>
    </row>
    <row r="16" spans="1:14" x14ac:dyDescent="0.3">
      <c r="A16" s="6">
        <v>8</v>
      </c>
      <c r="B16" s="5" t="s">
        <v>18</v>
      </c>
      <c r="C16" s="44">
        <v>0.33333333333333331</v>
      </c>
      <c r="D16" s="44">
        <v>0.70833333333333337</v>
      </c>
      <c r="E16" s="124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7" t="s">
        <v>64</v>
      </c>
    </row>
    <row r="17" spans="1:14" ht="15" customHeight="1" x14ac:dyDescent="0.3">
      <c r="A17" s="6">
        <v>9</v>
      </c>
      <c r="B17" s="5" t="s">
        <v>19</v>
      </c>
      <c r="C17" s="44">
        <v>0.33333333333333331</v>
      </c>
      <c r="D17" s="44">
        <v>0.70833333333333337</v>
      </c>
      <c r="E17" s="124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7" t="s">
        <v>64</v>
      </c>
    </row>
    <row r="18" spans="1:14" x14ac:dyDescent="0.3">
      <c r="A18" s="6">
        <v>10</v>
      </c>
      <c r="B18" s="5" t="s">
        <v>20</v>
      </c>
      <c r="C18" s="44">
        <v>0.33333333333333331</v>
      </c>
      <c r="D18" s="44">
        <v>0.70833333333333337</v>
      </c>
      <c r="E18" s="124">
        <v>8</v>
      </c>
      <c r="F18" s="139"/>
      <c r="G18" s="125"/>
      <c r="H18" s="139"/>
      <c r="I18" s="125"/>
      <c r="J18" s="139"/>
      <c r="K18" s="125"/>
      <c r="L18" s="139"/>
      <c r="M18" s="112">
        <f t="shared" si="0"/>
        <v>0</v>
      </c>
      <c r="N18" s="7" t="s">
        <v>64</v>
      </c>
    </row>
    <row r="19" spans="1:14" s="15" customFormat="1" x14ac:dyDescent="0.3">
      <c r="A19" s="6">
        <v>11</v>
      </c>
      <c r="B19" s="5" t="s">
        <v>21</v>
      </c>
      <c r="C19" s="44">
        <v>0.33333333333333331</v>
      </c>
      <c r="D19" s="44">
        <v>0.70833333333333337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2">
        <f t="shared" si="0"/>
        <v>0</v>
      </c>
      <c r="N19" s="7" t="s">
        <v>64</v>
      </c>
    </row>
    <row r="20" spans="1:14" s="11" customFormat="1" x14ac:dyDescent="0.3">
      <c r="A20" s="12">
        <v>12</v>
      </c>
      <c r="B20" s="13" t="s">
        <v>22</v>
      </c>
      <c r="C20" s="44">
        <v>0.33333333333333331</v>
      </c>
      <c r="D20" s="44">
        <v>0.70833333333333337</v>
      </c>
      <c r="E20" s="139">
        <v>8</v>
      </c>
      <c r="F20" s="139"/>
      <c r="G20" s="120"/>
      <c r="H20" s="139"/>
      <c r="I20" s="139"/>
      <c r="J20" s="139"/>
      <c r="K20" s="139"/>
      <c r="L20" s="139"/>
      <c r="M20" s="141">
        <f>SUM(G20:L20)</f>
        <v>0</v>
      </c>
      <c r="N20" s="7" t="s">
        <v>64</v>
      </c>
    </row>
    <row r="21" spans="1:14" s="11" customFormat="1" x14ac:dyDescent="0.3">
      <c r="A21" s="8">
        <v>13</v>
      </c>
      <c r="B21" s="9" t="s">
        <v>23</v>
      </c>
      <c r="C21" s="31">
        <v>0.33333333333333331</v>
      </c>
      <c r="D21" s="31">
        <v>0.70833333333333337</v>
      </c>
      <c r="E21" s="136"/>
      <c r="F21" s="136"/>
      <c r="G21" s="122"/>
      <c r="H21" s="122"/>
      <c r="I21" s="122">
        <v>8</v>
      </c>
      <c r="J21" s="122"/>
      <c r="K21" s="122"/>
      <c r="L21" s="122"/>
      <c r="M21" s="115">
        <f>SUM(G21:L21)</f>
        <v>8</v>
      </c>
      <c r="N21" s="10" t="s">
        <v>64</v>
      </c>
    </row>
    <row r="22" spans="1:14" s="11" customFormat="1" x14ac:dyDescent="0.3">
      <c r="A22" s="231" t="s">
        <v>24</v>
      </c>
      <c r="B22" s="232"/>
      <c r="C22" s="232"/>
      <c r="D22" s="233"/>
      <c r="E22" s="234">
        <f>SUM($E$15:$F$21)</f>
        <v>48</v>
      </c>
      <c r="F22" s="235"/>
      <c r="G22" s="137"/>
      <c r="H22" s="116"/>
      <c r="I22" s="116"/>
      <c r="J22" s="116"/>
      <c r="K22" s="116"/>
      <c r="L22" s="116"/>
      <c r="M22" s="116">
        <f>SUM(M15:M21)</f>
        <v>8</v>
      </c>
      <c r="N22" s="34"/>
    </row>
    <row r="23" spans="1:14" x14ac:dyDescent="0.3">
      <c r="A23" s="6">
        <v>14</v>
      </c>
      <c r="B23" s="5" t="s">
        <v>17</v>
      </c>
      <c r="C23" s="44">
        <v>0.33333333333333331</v>
      </c>
      <c r="D23" s="44">
        <v>0.70833333333333337</v>
      </c>
      <c r="E23" s="124">
        <v>8</v>
      </c>
      <c r="F23" s="139"/>
      <c r="G23" s="125"/>
      <c r="H23" s="139"/>
      <c r="I23" s="125"/>
      <c r="J23" s="139"/>
      <c r="K23" s="125"/>
      <c r="L23" s="139"/>
      <c r="M23" s="112">
        <f t="shared" si="0"/>
        <v>0</v>
      </c>
      <c r="N23" s="7" t="s">
        <v>64</v>
      </c>
    </row>
    <row r="24" spans="1:14" x14ac:dyDescent="0.3">
      <c r="A24" s="6">
        <v>15</v>
      </c>
      <c r="B24" s="5" t="s">
        <v>18</v>
      </c>
      <c r="C24" s="44">
        <v>0.33333333333333331</v>
      </c>
      <c r="D24" s="44">
        <v>0.70833333333333337</v>
      </c>
      <c r="E24" s="124">
        <v>8</v>
      </c>
      <c r="F24" s="139"/>
      <c r="G24" s="125"/>
      <c r="H24" s="139"/>
      <c r="I24" s="125"/>
      <c r="J24" s="139"/>
      <c r="K24" s="125"/>
      <c r="L24" s="139"/>
      <c r="M24" s="112">
        <f t="shared" si="0"/>
        <v>0</v>
      </c>
      <c r="N24" s="7" t="s">
        <v>65</v>
      </c>
    </row>
    <row r="25" spans="1:14" x14ac:dyDescent="0.3">
      <c r="A25" s="6">
        <v>16</v>
      </c>
      <c r="B25" s="5" t="s">
        <v>19</v>
      </c>
      <c r="C25" s="44">
        <v>0.33333333333333331</v>
      </c>
      <c r="D25" s="44">
        <v>0.70833333333333337</v>
      </c>
      <c r="E25" s="124">
        <v>8</v>
      </c>
      <c r="F25" s="139"/>
      <c r="G25" s="125"/>
      <c r="H25" s="139"/>
      <c r="I25" s="125"/>
      <c r="J25" s="139"/>
      <c r="K25" s="125"/>
      <c r="L25" s="139"/>
      <c r="M25" s="112">
        <f t="shared" si="0"/>
        <v>0</v>
      </c>
      <c r="N25" s="7" t="s">
        <v>66</v>
      </c>
    </row>
    <row r="26" spans="1:14" ht="15" customHeight="1" x14ac:dyDescent="0.3">
      <c r="A26" s="6">
        <v>17</v>
      </c>
      <c r="B26" s="5" t="s">
        <v>20</v>
      </c>
      <c r="C26" s="44">
        <v>0.33333333333333331</v>
      </c>
      <c r="D26" s="44">
        <v>0.70833333333333337</v>
      </c>
      <c r="E26" s="124">
        <v>8</v>
      </c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43" t="s">
        <v>61</v>
      </c>
    </row>
    <row r="27" spans="1:14" x14ac:dyDescent="0.3">
      <c r="A27" s="6">
        <v>18</v>
      </c>
      <c r="B27" s="5" t="s">
        <v>21</v>
      </c>
      <c r="C27" s="44"/>
      <c r="D27" s="44"/>
      <c r="E27" s="124"/>
      <c r="F27" s="139"/>
      <c r="G27" s="125"/>
      <c r="H27" s="139"/>
      <c r="I27" s="125"/>
      <c r="J27" s="139"/>
      <c r="K27" s="125"/>
      <c r="L27" s="139"/>
      <c r="M27" s="112">
        <f t="shared" ref="M27:M34" si="1">SUM(G27:L27)</f>
        <v>0</v>
      </c>
      <c r="N27" s="7" t="s">
        <v>67</v>
      </c>
    </row>
    <row r="28" spans="1:14" s="15" customFormat="1" x14ac:dyDescent="0.3">
      <c r="A28" s="12">
        <v>19</v>
      </c>
      <c r="B28" s="13" t="s">
        <v>22</v>
      </c>
      <c r="C28" s="44">
        <v>0.33333333333333331</v>
      </c>
      <c r="D28" s="44">
        <v>0.70833333333333337</v>
      </c>
      <c r="E28" s="124">
        <v>8</v>
      </c>
      <c r="F28" s="139"/>
      <c r="G28" s="120"/>
      <c r="H28" s="139"/>
      <c r="I28" s="120"/>
      <c r="J28" s="139"/>
      <c r="K28" s="120"/>
      <c r="L28" s="139"/>
      <c r="M28" s="114">
        <f>SUM(G28:L28)</f>
        <v>0</v>
      </c>
      <c r="N28" s="14" t="s">
        <v>68</v>
      </c>
    </row>
    <row r="29" spans="1:14" s="11" customForma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10" t="s">
        <v>171</v>
      </c>
    </row>
    <row r="30" spans="1:14" s="11" customFormat="1" x14ac:dyDescent="0.3">
      <c r="A30" s="231" t="s">
        <v>24</v>
      </c>
      <c r="B30" s="232"/>
      <c r="C30" s="232"/>
      <c r="D30" s="233"/>
      <c r="E30" s="234">
        <f>SUM($E$23:$F$29)</f>
        <v>40</v>
      </c>
      <c r="F30" s="235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44">
        <v>0.33333333333333331</v>
      </c>
      <c r="D31" s="44">
        <v>0.70833333333333337</v>
      </c>
      <c r="E31" s="124">
        <v>8</v>
      </c>
      <c r="F31" s="139"/>
      <c r="G31" s="125"/>
      <c r="H31" s="139"/>
      <c r="I31" s="125"/>
      <c r="J31" s="139"/>
      <c r="K31" s="125"/>
      <c r="L31" s="139"/>
      <c r="M31" s="112">
        <f t="shared" si="1"/>
        <v>0</v>
      </c>
      <c r="N31" s="7" t="s">
        <v>69</v>
      </c>
    </row>
    <row r="32" spans="1:14" x14ac:dyDescent="0.3">
      <c r="A32" s="6">
        <v>22</v>
      </c>
      <c r="B32" s="5" t="s">
        <v>18</v>
      </c>
      <c r="C32" s="29">
        <v>0.33333333333333331</v>
      </c>
      <c r="D32" s="29">
        <v>0.70833333333333337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1"/>
        <v>0</v>
      </c>
      <c r="N32" s="7" t="s">
        <v>69</v>
      </c>
    </row>
    <row r="33" spans="1:14" x14ac:dyDescent="0.3">
      <c r="A33" s="6">
        <v>23</v>
      </c>
      <c r="B33" s="5" t="s">
        <v>19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1"/>
        <v>0</v>
      </c>
      <c r="N33" s="7" t="s">
        <v>69</v>
      </c>
    </row>
    <row r="34" spans="1:14" x14ac:dyDescent="0.3">
      <c r="A34" s="6">
        <v>24</v>
      </c>
      <c r="B34" s="5" t="s">
        <v>20</v>
      </c>
      <c r="C34" s="44">
        <v>0.33333333333333331</v>
      </c>
      <c r="D34" s="44">
        <v>0.70833333333333337</v>
      </c>
      <c r="E34" s="124">
        <v>8</v>
      </c>
      <c r="F34" s="139"/>
      <c r="G34" s="125"/>
      <c r="H34" s="139"/>
      <c r="I34" s="125"/>
      <c r="J34" s="139"/>
      <c r="K34" s="125"/>
      <c r="L34" s="139"/>
      <c r="M34" s="112">
        <f t="shared" si="1"/>
        <v>0</v>
      </c>
      <c r="N34" s="7" t="s">
        <v>69</v>
      </c>
    </row>
    <row r="35" spans="1:14" ht="15" customHeight="1" x14ac:dyDescent="0.3">
      <c r="A35" s="6">
        <v>25</v>
      </c>
      <c r="B35" s="5" t="s">
        <v>21</v>
      </c>
      <c r="C35" s="44">
        <v>0.33333333333333331</v>
      </c>
      <c r="D35" s="44">
        <v>0.70833333333333337</v>
      </c>
      <c r="E35" s="124">
        <v>8</v>
      </c>
      <c r="F35" s="139"/>
      <c r="G35" s="125"/>
      <c r="H35" s="139"/>
      <c r="I35" s="125"/>
      <c r="J35" s="139"/>
      <c r="K35" s="125"/>
      <c r="L35" s="139"/>
      <c r="M35" s="112">
        <f>SUM(G35:L35)</f>
        <v>0</v>
      </c>
      <c r="N35" s="7" t="s">
        <v>69</v>
      </c>
    </row>
    <row r="36" spans="1:14" s="106" customFormat="1" x14ac:dyDescent="0.3">
      <c r="A36" s="108">
        <v>26</v>
      </c>
      <c r="B36" s="5" t="s">
        <v>22</v>
      </c>
      <c r="C36" s="44">
        <v>0.33333333333333331</v>
      </c>
      <c r="D36" s="44">
        <v>0.70833333333333337</v>
      </c>
      <c r="E36" s="124">
        <v>8</v>
      </c>
      <c r="F36" s="139"/>
      <c r="G36" s="125"/>
      <c r="H36" s="139"/>
      <c r="I36" s="125"/>
      <c r="J36" s="139"/>
      <c r="K36" s="125"/>
      <c r="L36" s="139"/>
      <c r="M36" s="112">
        <f>SUM(G36:L36)</f>
        <v>0</v>
      </c>
      <c r="N36" s="168" t="s">
        <v>155</v>
      </c>
    </row>
    <row r="37" spans="1:14" s="15" customFormat="1" x14ac:dyDescent="0.3">
      <c r="A37" s="8">
        <v>27</v>
      </c>
      <c r="B37" s="9" t="s">
        <v>23</v>
      </c>
      <c r="C37" s="31"/>
      <c r="D37" s="31"/>
      <c r="E37" s="136"/>
      <c r="F37" s="136"/>
      <c r="G37" s="122"/>
      <c r="H37" s="136"/>
      <c r="I37" s="122"/>
      <c r="J37" s="136"/>
      <c r="K37" s="122"/>
      <c r="L37" s="136"/>
      <c r="M37" s="115">
        <f>SUM(G37:L37)</f>
        <v>0</v>
      </c>
      <c r="N37" s="169" t="s">
        <v>171</v>
      </c>
    </row>
    <row r="38" spans="1:14" s="15" customFormat="1" x14ac:dyDescent="0.3">
      <c r="A38" s="231" t="s">
        <v>24</v>
      </c>
      <c r="B38" s="232"/>
      <c r="C38" s="232"/>
      <c r="D38" s="233"/>
      <c r="E38" s="234">
        <f>SUM($E$31:$F$37)</f>
        <v>48</v>
      </c>
      <c r="F38" s="235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ht="18.75" customHeight="1" x14ac:dyDescent="0.3">
      <c r="A39" s="108">
        <v>28</v>
      </c>
      <c r="B39" s="5" t="s">
        <v>17</v>
      </c>
      <c r="C39" s="44">
        <v>0.33333333333333331</v>
      </c>
      <c r="D39" s="44">
        <v>0.70833333333333337</v>
      </c>
      <c r="E39" s="124">
        <v>8</v>
      </c>
      <c r="F39" s="139"/>
      <c r="G39" s="125"/>
      <c r="H39" s="139"/>
      <c r="I39" s="125"/>
      <c r="J39" s="139"/>
      <c r="K39" s="125"/>
      <c r="L39" s="139"/>
      <c r="M39" s="112">
        <f t="shared" ref="M39" si="2">SUM(G39:L39)</f>
        <v>0</v>
      </c>
      <c r="N39" s="264" t="s">
        <v>155</v>
      </c>
    </row>
    <row r="40" spans="1:14" s="11" customFormat="1" x14ac:dyDescent="0.3">
      <c r="A40" s="108">
        <v>29</v>
      </c>
      <c r="B40" s="5" t="s">
        <v>18</v>
      </c>
      <c r="C40" s="44">
        <v>0.33333333333333331</v>
      </c>
      <c r="D40" s="44">
        <v>0.70833333333333337</v>
      </c>
      <c r="E40" s="124">
        <v>8</v>
      </c>
      <c r="F40" s="139"/>
      <c r="G40" s="125"/>
      <c r="H40" s="139"/>
      <c r="I40" s="125"/>
      <c r="J40" s="139"/>
      <c r="K40" s="125"/>
      <c r="L40" s="139"/>
      <c r="M40" s="112">
        <f ca="1">SUM($M6:$M11)+SUM($M13:$M19)+SUM($M21:$M27)+SUM($M29:$M40)+SUM($M38:$M39)+SUM(#REF!)</f>
        <v>0</v>
      </c>
      <c r="N40" s="265"/>
    </row>
    <row r="41" spans="1:14" x14ac:dyDescent="0.3">
      <c r="A41" s="108">
        <v>30</v>
      </c>
      <c r="B41" s="5" t="s">
        <v>19</v>
      </c>
      <c r="C41" s="44">
        <v>0.33333333333333331</v>
      </c>
      <c r="D41" s="44">
        <v>0.70833333333333337</v>
      </c>
      <c r="E41" s="124">
        <v>8</v>
      </c>
      <c r="F41" s="139"/>
      <c r="G41" s="125"/>
      <c r="H41" s="139"/>
      <c r="I41" s="125"/>
      <c r="J41" s="139"/>
      <c r="K41" s="125"/>
      <c r="L41" s="139"/>
      <c r="M41" s="112">
        <f ca="1">SUM($M7:$M12)+SUM($M14:$M20)+SUM($M22:$M28)+SUM($M30:$M41)+SUM($M39:$M40)+SUM(#REF!)</f>
        <v>0</v>
      </c>
      <c r="N41" s="266"/>
    </row>
    <row r="42" spans="1:14" ht="15" customHeight="1" x14ac:dyDescent="0.3">
      <c r="A42" s="207" t="s">
        <v>25</v>
      </c>
      <c r="B42" s="208"/>
      <c r="C42" s="208"/>
      <c r="D42" s="209"/>
      <c r="E42" s="118">
        <f>SUM($E8:$E13)+SUM($E15:$E21)+SUM($E23:$E29)+SUM($E31:$E37)+SUM($E39:$E41)</f>
        <v>200</v>
      </c>
      <c r="F42" s="118">
        <f>SUM($F8:$F13)+SUM($F15:$F21)+SUM($F23:$F29)+SUM($F31:$F37)+SUM($F39:$F41)</f>
        <v>0</v>
      </c>
      <c r="G42" s="118">
        <f>SUM($G8:$G13)+SUM($G15:$G21)+SUM($G23:$G29)+SUM($G31:$G37)+SUM($G39:$G41)</f>
        <v>0</v>
      </c>
      <c r="H42" s="118">
        <f>SUM($L8:$L13)+SUM($H15:$H21)+SUM($H23:$H29)+SUM($H31:$H37)+SUM($H39:$H41)</f>
        <v>0</v>
      </c>
      <c r="I42" s="118">
        <f>SUM($I8:$I13)+SUM($I15:$I21)+SUM($I23:$I29)+SUM($I31:$I37)+SUM($I39:$I41)</f>
        <v>8</v>
      </c>
      <c r="J42" s="118">
        <f>SUM($J8:$J13)+SUM($J15:$J21)+SUM($J23:$J29)+SUM($J31:$J37)+SUM($J39:$J41)</f>
        <v>0</v>
      </c>
      <c r="K42" s="118">
        <f>SUM($K8:$K13)+SUM($K15:$K21)+SUM(K23:$K29)+SUM($K31:$K37)+SUM($K39:$K41)</f>
        <v>0</v>
      </c>
      <c r="L42" s="118">
        <f>SUM($L8:$L13)+SUM($L15:$L21)+SUM($L23:$L29)+SUM($L31:$L37)+SUM($L39:$L41)</f>
        <v>0</v>
      </c>
      <c r="M42" s="118">
        <f>SUM(M38+M30+M14+M22)</f>
        <v>8</v>
      </c>
      <c r="N42" s="210"/>
    </row>
    <row r="43" spans="1:14" x14ac:dyDescent="0.3">
      <c r="A43" s="48"/>
      <c r="B43" s="49"/>
      <c r="C43" s="49"/>
      <c r="D43" s="50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1"/>
    </row>
    <row r="44" spans="1:14" ht="15" customHeight="1" x14ac:dyDescent="0.3">
      <c r="A44" s="213" t="s">
        <v>143</v>
      </c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4">
        <v>1</v>
      </c>
      <c r="M44" s="215"/>
      <c r="N44" s="211"/>
    </row>
    <row r="45" spans="1:14" ht="15" customHeight="1" x14ac:dyDescent="0.3">
      <c r="A45" s="213" t="s">
        <v>38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>
        <f>COUNTIFS(N6:N39, "Compensatory")</f>
        <v>0</v>
      </c>
      <c r="M45" s="215"/>
      <c r="N45" s="211"/>
    </row>
    <row r="46" spans="1:14" ht="15" customHeight="1" x14ac:dyDescent="0.3">
      <c r="A46" s="213" t="s">
        <v>39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4"/>
      <c r="M46" s="215"/>
      <c r="N46" s="211"/>
    </row>
    <row r="47" spans="1:14" ht="15.75" customHeight="1" thickBot="1" x14ac:dyDescent="0.35">
      <c r="A47" s="216" t="s">
        <v>40</v>
      </c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36">
        <f>26-L44</f>
        <v>25</v>
      </c>
      <c r="M47" s="237"/>
      <c r="N47" s="211"/>
    </row>
    <row r="48" spans="1:14" x14ac:dyDescent="0.3">
      <c r="A48" s="219" t="s">
        <v>41</v>
      </c>
      <c r="B48" s="222" t="s">
        <v>42</v>
      </c>
      <c r="C48" s="222"/>
      <c r="D48" s="222"/>
      <c r="E48" s="222" t="s">
        <v>43</v>
      </c>
      <c r="F48" s="222"/>
      <c r="G48" s="222"/>
      <c r="H48" s="222"/>
      <c r="I48" s="222"/>
      <c r="J48" s="223"/>
      <c r="K48" s="224"/>
      <c r="L48" s="224"/>
      <c r="M48" s="225"/>
      <c r="N48" s="211"/>
    </row>
    <row r="49" spans="1:14" x14ac:dyDescent="0.3">
      <c r="A49" s="220"/>
      <c r="B49" s="230" t="s">
        <v>26</v>
      </c>
      <c r="C49" s="230"/>
      <c r="D49" s="230"/>
      <c r="E49" s="47" t="s">
        <v>30</v>
      </c>
      <c r="F49" s="47" t="s">
        <v>44</v>
      </c>
      <c r="G49" s="47" t="s">
        <v>46</v>
      </c>
      <c r="H49" s="47" t="s">
        <v>45</v>
      </c>
      <c r="I49" s="47" t="s">
        <v>47</v>
      </c>
      <c r="J49" s="28" t="s">
        <v>29</v>
      </c>
      <c r="K49" s="226"/>
      <c r="L49" s="226"/>
      <c r="M49" s="227"/>
      <c r="N49" s="211"/>
    </row>
    <row r="50" spans="1:14" ht="15" thickBot="1" x14ac:dyDescent="0.35">
      <c r="A50" s="221"/>
      <c r="B50" s="204">
        <f>F42</f>
        <v>0</v>
      </c>
      <c r="C50" s="204"/>
      <c r="D50" s="204"/>
      <c r="E50" s="133">
        <f>L42</f>
        <v>0</v>
      </c>
      <c r="F50" s="133">
        <f>G42</f>
        <v>0</v>
      </c>
      <c r="G50" s="133">
        <f>I42</f>
        <v>8</v>
      </c>
      <c r="H50" s="133">
        <f>H42</f>
        <v>0</v>
      </c>
      <c r="I50" s="133">
        <f>J42</f>
        <v>0</v>
      </c>
      <c r="J50" s="134">
        <f>K42</f>
        <v>0</v>
      </c>
      <c r="K50" s="228"/>
      <c r="L50" s="228"/>
      <c r="M50" s="229"/>
      <c r="N50" s="212"/>
    </row>
    <row r="51" spans="1:14" x14ac:dyDescent="0.3">
      <c r="A51" s="197"/>
      <c r="B51" s="198"/>
      <c r="C51" s="198"/>
      <c r="D51" s="198"/>
      <c r="E51" s="198"/>
      <c r="F51" s="198"/>
      <c r="G51" s="198"/>
      <c r="H51" s="198"/>
      <c r="I51" s="198"/>
      <c r="J51" s="198"/>
      <c r="K51" s="199"/>
      <c r="L51" s="199"/>
      <c r="M51" s="199"/>
      <c r="N51" s="200"/>
    </row>
    <row r="52" spans="1:14" ht="60" customHeight="1" x14ac:dyDescent="0.3">
      <c r="A52" s="201" t="s">
        <v>49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3"/>
    </row>
    <row r="53" spans="1:14" ht="60" customHeight="1" x14ac:dyDescent="0.3">
      <c r="A53" s="201" t="s">
        <v>145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144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.75" customHeight="1" x14ac:dyDescent="0.3">
      <c r="A55" s="205" t="s">
        <v>48</v>
      </c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</row>
    <row r="56" spans="1:14" ht="53.25" customHeight="1" x14ac:dyDescent="0.3"/>
  </sheetData>
  <mergeCells count="48">
    <mergeCell ref="N39:N41"/>
    <mergeCell ref="N8:N10"/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N42:N50"/>
    <mergeCell ref="A44:K44"/>
    <mergeCell ref="L44:M44"/>
    <mergeCell ref="A45:K45"/>
    <mergeCell ref="L45:M45"/>
    <mergeCell ref="A46:K46"/>
    <mergeCell ref="L46:M46"/>
    <mergeCell ref="A47:K47"/>
    <mergeCell ref="L47:M47"/>
    <mergeCell ref="A48:A50"/>
    <mergeCell ref="B48:D48"/>
    <mergeCell ref="E48:J48"/>
    <mergeCell ref="K48:M50"/>
    <mergeCell ref="B49:D49"/>
    <mergeCell ref="B50:D50"/>
    <mergeCell ref="A30:D30"/>
    <mergeCell ref="E30:F30"/>
    <mergeCell ref="A38:D38"/>
    <mergeCell ref="E38:F38"/>
    <mergeCell ref="A42:D42"/>
    <mergeCell ref="A51:N51"/>
    <mergeCell ref="A52:N52"/>
    <mergeCell ref="A53:N53"/>
    <mergeCell ref="A54:N54"/>
    <mergeCell ref="A55:N55"/>
  </mergeCells>
  <conditionalFormatting sqref="M11:M12 B8:B13 G20 G21:M21 B18:B19 B15 B23 B34:B35 B31 G37 I37 K37 M31:M35 K31:K34 I31:I34 G31:G34 B26:B27 G23:G29 I23:I29 K23:K29 M23:M29 M37">
    <cfRule type="expression" dxfId="81" priority="81">
      <formula>$C8="Sat"</formula>
    </cfRule>
    <cfRule type="expression" dxfId="80" priority="82">
      <formula>$C8="Sun"</formula>
    </cfRule>
  </conditionalFormatting>
  <conditionalFormatting sqref="K8:K13 K15:K19">
    <cfRule type="expression" dxfId="79" priority="71">
      <formula>$C8="Sat"</formula>
    </cfRule>
    <cfRule type="expression" dxfId="78" priority="72">
      <formula>$C8="Sun"</formula>
    </cfRule>
  </conditionalFormatting>
  <conditionalFormatting sqref="G8:G13 G15:G19">
    <cfRule type="expression" dxfId="77" priority="79">
      <formula>$C8="Sat"</formula>
    </cfRule>
    <cfRule type="expression" dxfId="76" priority="80">
      <formula>$C8="Sun"</formula>
    </cfRule>
  </conditionalFormatting>
  <conditionalFormatting sqref="G35">
    <cfRule type="expression" dxfId="75" priority="77">
      <formula>$C35="Sat"</formula>
    </cfRule>
    <cfRule type="expression" dxfId="74" priority="78">
      <formula>$C35="Sun"</formula>
    </cfRule>
  </conditionalFormatting>
  <conditionalFormatting sqref="I8:I13 I15:I19">
    <cfRule type="expression" dxfId="73" priority="75">
      <formula>$C8="Sat"</formula>
    </cfRule>
    <cfRule type="expression" dxfId="72" priority="76">
      <formula>$C8="Sun"</formula>
    </cfRule>
  </conditionalFormatting>
  <conditionalFormatting sqref="I35">
    <cfRule type="expression" dxfId="71" priority="73">
      <formula>$C35="Sat"</formula>
    </cfRule>
    <cfRule type="expression" dxfId="70" priority="74">
      <formula>$C35="Sun"</formula>
    </cfRule>
  </conditionalFormatting>
  <conditionalFormatting sqref="K35">
    <cfRule type="expression" dxfId="69" priority="69">
      <formula>$C35="Sat"</formula>
    </cfRule>
    <cfRule type="expression" dxfId="68" priority="70">
      <formula>$C35="Sun"</formula>
    </cfRule>
  </conditionalFormatting>
  <conditionalFormatting sqref="M8:M9 M13 M15:M17">
    <cfRule type="expression" dxfId="67" priority="67">
      <formula>$C8="Sat"</formula>
    </cfRule>
    <cfRule type="expression" dxfId="66" priority="68">
      <formula>$C8="Sun"</formula>
    </cfRule>
  </conditionalFormatting>
  <conditionalFormatting sqref="M18:M19">
    <cfRule type="expression" dxfId="65" priority="59">
      <formula>$C18="Sat"</formula>
    </cfRule>
    <cfRule type="expression" dxfId="64" priority="60">
      <formula>$C18="Sun"</formula>
    </cfRule>
  </conditionalFormatting>
  <conditionalFormatting sqref="A8:A12 A17:A18 A33:A34 A25:A26">
    <cfRule type="expression" dxfId="63" priority="83">
      <formula>$C9="Sat"</formula>
    </cfRule>
    <cfRule type="expression" dxfId="62" priority="84">
      <formula>$C9="Sun"</formula>
    </cfRule>
  </conditionalFormatting>
  <conditionalFormatting sqref="A19 A27 A35">
    <cfRule type="expression" dxfId="61" priority="85">
      <formula>#REF!="Sat"</formula>
    </cfRule>
    <cfRule type="expression" dxfId="60" priority="86">
      <formula>#REF!="Sun"</formula>
    </cfRule>
  </conditionalFormatting>
  <conditionalFormatting sqref="A13 A37">
    <cfRule type="expression" dxfId="59" priority="89">
      <formula>$C15="Sat"</formula>
    </cfRule>
    <cfRule type="expression" dxfId="58" priority="90">
      <formula>$C15="Sun"</formula>
    </cfRule>
  </conditionalFormatting>
  <conditionalFormatting sqref="A14">
    <cfRule type="expression" dxfId="57" priority="55">
      <formula>$C14="Sat"</formula>
    </cfRule>
    <cfRule type="expression" dxfId="56" priority="56">
      <formula>$C14="Sun"</formula>
    </cfRule>
  </conditionalFormatting>
  <conditionalFormatting sqref="B16:B17 B32:B33 B24:B25">
    <cfRule type="expression" dxfId="55" priority="91">
      <formula>$C20="Sat"</formula>
    </cfRule>
    <cfRule type="expression" dxfId="54" priority="92">
      <formula>$C20="Sun"</formula>
    </cfRule>
  </conditionalFormatting>
  <conditionalFormatting sqref="B37">
    <cfRule type="expression" dxfId="53" priority="87">
      <formula>#REF!="Sat"</formula>
    </cfRule>
    <cfRule type="expression" dxfId="52" priority="88">
      <formula>#REF!="Sun"</formula>
    </cfRule>
  </conditionalFormatting>
  <conditionalFormatting sqref="A15:A16 A31:A32">
    <cfRule type="expression" dxfId="51" priority="93">
      <formula>$C20="Sat"</formula>
    </cfRule>
    <cfRule type="expression" dxfId="50" priority="94">
      <formula>$C20="Sun"</formula>
    </cfRule>
  </conditionalFormatting>
  <conditionalFormatting sqref="A22">
    <cfRule type="expression" dxfId="49" priority="53">
      <formula>$C22="Sat"</formula>
    </cfRule>
    <cfRule type="expression" dxfId="48" priority="54">
      <formula>$C22="Sun"</formula>
    </cfRule>
  </conditionalFormatting>
  <conditionalFormatting sqref="B20:B21">
    <cfRule type="expression" dxfId="47" priority="47">
      <formula>$C20="Sat"</formula>
    </cfRule>
    <cfRule type="expression" dxfId="46" priority="48">
      <formula>$C20="Sun"</formula>
    </cfRule>
  </conditionalFormatting>
  <conditionalFormatting sqref="A20">
    <cfRule type="expression" dxfId="45" priority="49">
      <formula>$C21="Sat"</formula>
    </cfRule>
    <cfRule type="expression" dxfId="44" priority="50">
      <formula>$C21="Sun"</formula>
    </cfRule>
  </conditionalFormatting>
  <conditionalFormatting sqref="A21">
    <cfRule type="expression" dxfId="43" priority="51">
      <formula>$C23="Sat"</formula>
    </cfRule>
    <cfRule type="expression" dxfId="42" priority="52">
      <formula>$C23="Sun"</formula>
    </cfRule>
  </conditionalFormatting>
  <conditionalFormatting sqref="B28:B29">
    <cfRule type="expression" dxfId="41" priority="43">
      <formula>$C28="Sat"</formula>
    </cfRule>
    <cfRule type="expression" dxfId="40" priority="44">
      <formula>$C28="Sun"</formula>
    </cfRule>
  </conditionalFormatting>
  <conditionalFormatting sqref="A28">
    <cfRule type="expression" dxfId="39" priority="45">
      <formula>$C29="Sat"</formula>
    </cfRule>
    <cfRule type="expression" dxfId="38" priority="46">
      <formula>$C29="Sun"</formula>
    </cfRule>
  </conditionalFormatting>
  <conditionalFormatting sqref="A29">
    <cfRule type="expression" dxfId="37" priority="95">
      <formula>$C36="Sat"</formula>
    </cfRule>
    <cfRule type="expression" dxfId="36" priority="96">
      <formula>$C36="Sun"</formula>
    </cfRule>
  </conditionalFormatting>
  <conditionalFormatting sqref="A30">
    <cfRule type="expression" dxfId="35" priority="41">
      <formula>$C30="Sat"</formula>
    </cfRule>
    <cfRule type="expression" dxfId="34" priority="42">
      <formula>$C30="Sun"</formula>
    </cfRule>
  </conditionalFormatting>
  <conditionalFormatting sqref="A38">
    <cfRule type="expression" dxfId="33" priority="39">
      <formula>$C38="Sat"</formula>
    </cfRule>
    <cfRule type="expression" dxfId="32" priority="40">
      <formula>$C38="Sun"</formula>
    </cfRule>
  </conditionalFormatting>
  <conditionalFormatting sqref="A23:A24">
    <cfRule type="expression" dxfId="31" priority="97">
      <formula>$C28="Sat"</formula>
    </cfRule>
    <cfRule type="expression" dxfId="30" priority="98">
      <formula>$C28="Sun"</formula>
    </cfRule>
  </conditionalFormatting>
  <conditionalFormatting sqref="B36 M36">
    <cfRule type="expression" dxfId="29" priority="29">
      <formula>$C36="Sat"</formula>
    </cfRule>
    <cfRule type="expression" dxfId="28" priority="30">
      <formula>$C36="Sun"</formula>
    </cfRule>
  </conditionalFormatting>
  <conditionalFormatting sqref="G36">
    <cfRule type="expression" dxfId="27" priority="27">
      <formula>$C36="Sat"</formula>
    </cfRule>
    <cfRule type="expression" dxfId="26" priority="28">
      <formula>$C36="Sun"</formula>
    </cfRule>
  </conditionalFormatting>
  <conditionalFormatting sqref="I36">
    <cfRule type="expression" dxfId="25" priority="25">
      <formula>$C36="Sat"</formula>
    </cfRule>
    <cfRule type="expression" dxfId="24" priority="26">
      <formula>$C36="Sun"</formula>
    </cfRule>
  </conditionalFormatting>
  <conditionalFormatting sqref="K36">
    <cfRule type="expression" dxfId="23" priority="23">
      <formula>$C36="Sat"</formula>
    </cfRule>
    <cfRule type="expression" dxfId="22" priority="24">
      <formula>$C36="Sun"</formula>
    </cfRule>
  </conditionalFormatting>
  <conditionalFormatting sqref="A36">
    <cfRule type="expression" dxfId="21" priority="31">
      <formula>#REF!="Sat"</formula>
    </cfRule>
    <cfRule type="expression" dxfId="20" priority="32">
      <formula>#REF!="Sun"</formula>
    </cfRule>
  </conditionalFormatting>
  <conditionalFormatting sqref="B39 M39">
    <cfRule type="expression" dxfId="19" priority="17">
      <formula>$C39="Sat"</formula>
    </cfRule>
    <cfRule type="expression" dxfId="18" priority="18">
      <formula>$C39="Sun"</formula>
    </cfRule>
  </conditionalFormatting>
  <conditionalFormatting sqref="G39">
    <cfRule type="expression" dxfId="17" priority="15">
      <formula>$C39="Sat"</formula>
    </cfRule>
    <cfRule type="expression" dxfId="16" priority="16">
      <formula>$C39="Sun"</formula>
    </cfRule>
  </conditionalFormatting>
  <conditionalFormatting sqref="I39">
    <cfRule type="expression" dxfId="15" priority="13">
      <formula>$C39="Sat"</formula>
    </cfRule>
    <cfRule type="expression" dxfId="14" priority="14">
      <formula>$C39="Sun"</formula>
    </cfRule>
  </conditionalFormatting>
  <conditionalFormatting sqref="K39">
    <cfRule type="expression" dxfId="13" priority="11">
      <formula>$C39="Sat"</formula>
    </cfRule>
    <cfRule type="expression" dxfId="12" priority="12">
      <formula>$C39="Sun"</formula>
    </cfRule>
  </conditionalFormatting>
  <conditionalFormatting sqref="A39">
    <cfRule type="expression" dxfId="11" priority="19">
      <formula>#REF!="Sat"</formula>
    </cfRule>
    <cfRule type="expression" dxfId="10" priority="20">
      <formula>#REF!="Sun"</formula>
    </cfRule>
  </conditionalFormatting>
  <conditionalFormatting sqref="B40:B41 M40:M41">
    <cfRule type="expression" dxfId="9" priority="7">
      <formula>$C40="Sat"</formula>
    </cfRule>
    <cfRule type="expression" dxfId="8" priority="8">
      <formula>$C40="Sun"</formula>
    </cfRule>
  </conditionalFormatting>
  <conditionalFormatting sqref="G40:G41">
    <cfRule type="expression" dxfId="7" priority="5">
      <formula>$C40="Sat"</formula>
    </cfRule>
    <cfRule type="expression" dxfId="6" priority="6">
      <formula>$C40="Sun"</formula>
    </cfRule>
  </conditionalFormatting>
  <conditionalFormatting sqref="I40:I41">
    <cfRule type="expression" dxfId="5" priority="3">
      <formula>$C40="Sat"</formula>
    </cfRule>
    <cfRule type="expression" dxfId="4" priority="4">
      <formula>$C40="Sun"</formula>
    </cfRule>
  </conditionalFormatting>
  <conditionalFormatting sqref="K40:K41">
    <cfRule type="expression" dxfId="3" priority="1">
      <formula>$C40="Sat"</formula>
    </cfRule>
    <cfRule type="expression" dxfId="2" priority="2">
      <formula>$C40="Sun"</formula>
    </cfRule>
  </conditionalFormatting>
  <conditionalFormatting sqref="A40:A41">
    <cfRule type="expression" dxfId="1" priority="9">
      <formula>#REF!="Sat"</formula>
    </cfRule>
    <cfRule type="expression" dxfId="0" priority="10">
      <formula>#REF!="Sun"</formula>
    </cfRule>
  </conditionalFormatting>
  <pageMargins left="0.7" right="0.7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2" zoomScaleNormal="82" workbookViewId="0">
      <pane ySplit="7" topLeftCell="A8" activePane="bottomLeft" state="frozen"/>
      <selection pane="bottomLeft" sqref="A1:N1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7" width="7.6640625" style="22" customWidth="1"/>
    <col min="8" max="8" width="9.6640625" style="22" bestFit="1" customWidth="1"/>
    <col min="9" max="9" width="7.6640625" style="22" customWidth="1"/>
    <col min="10" max="10" width="9.5546875" style="22" bestFit="1" customWidth="1"/>
    <col min="11" max="11" width="7.6640625" style="22" customWidth="1"/>
    <col min="12" max="12" width="9.5546875" style="22" bestFit="1" customWidth="1"/>
    <col min="13" max="13" width="9.5546875" style="22" customWidth="1"/>
    <col min="14" max="14" width="51.88671875" bestFit="1" customWidth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64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64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125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146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17" si="0">SUM(G9:L9)</f>
        <v>0</v>
      </c>
      <c r="N9" s="43" t="s">
        <v>146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43" t="s">
        <v>146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43" t="s">
        <v>146</v>
      </c>
    </row>
    <row r="12" spans="1:14" x14ac:dyDescent="0.3">
      <c r="A12" s="12">
        <v>5</v>
      </c>
      <c r="B12" s="13" t="s">
        <v>22</v>
      </c>
      <c r="C12" s="30">
        <v>0.33333333333333331</v>
      </c>
      <c r="D12" s="30">
        <v>0.70833333333333337</v>
      </c>
      <c r="E12" s="139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14" t="s">
        <v>146</v>
      </c>
    </row>
    <row r="13" spans="1:14" x14ac:dyDescent="0.3">
      <c r="A13" s="8">
        <v>6</v>
      </c>
      <c r="B13" s="9" t="s">
        <v>23</v>
      </c>
      <c r="C13" s="31"/>
      <c r="D13" s="31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0" t="s">
        <v>173</v>
      </c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40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0.58333333333333337</v>
      </c>
      <c r="D15" s="29">
        <v>0.91666666666666663</v>
      </c>
      <c r="E15" s="140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7" t="s">
        <v>126</v>
      </c>
    </row>
    <row r="16" spans="1:14" x14ac:dyDescent="0.3">
      <c r="A16" s="6">
        <v>8</v>
      </c>
      <c r="B16" s="5" t="s">
        <v>18</v>
      </c>
      <c r="C16" s="29">
        <v>0.58333333333333337</v>
      </c>
      <c r="D16" s="29">
        <v>0.91666666666666663</v>
      </c>
      <c r="E16" s="140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7" t="s">
        <v>126</v>
      </c>
    </row>
    <row r="17" spans="1:14" ht="15" customHeight="1" x14ac:dyDescent="0.3">
      <c r="A17" s="6">
        <v>9</v>
      </c>
      <c r="B17" s="5" t="s">
        <v>19</v>
      </c>
      <c r="C17" s="29">
        <v>0.58333333333333337</v>
      </c>
      <c r="D17" s="29">
        <v>0.91666666666666663</v>
      </c>
      <c r="E17" s="140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7" t="s">
        <v>126</v>
      </c>
    </row>
    <row r="18" spans="1:14" x14ac:dyDescent="0.3">
      <c r="A18" s="6">
        <v>10</v>
      </c>
      <c r="B18" s="5" t="s">
        <v>20</v>
      </c>
      <c r="C18" s="44">
        <v>0.33333333333333331</v>
      </c>
      <c r="D18" s="44">
        <v>0.70833333333333337</v>
      </c>
      <c r="E18" s="124">
        <v>8</v>
      </c>
      <c r="F18" s="139"/>
      <c r="G18" s="125"/>
      <c r="H18" s="139"/>
      <c r="I18" s="125"/>
      <c r="J18" s="139"/>
      <c r="K18" s="125"/>
      <c r="L18" s="139"/>
      <c r="M18" s="113">
        <f>SUM(G18:L18)</f>
        <v>0</v>
      </c>
      <c r="N18" s="43" t="s">
        <v>146</v>
      </c>
    </row>
    <row r="19" spans="1:14" s="15" customFormat="1" x14ac:dyDescent="0.3">
      <c r="A19" s="6">
        <v>11</v>
      </c>
      <c r="B19" s="5" t="s">
        <v>21</v>
      </c>
      <c r="C19" s="44">
        <v>0.33333333333333331</v>
      </c>
      <c r="D19" s="44">
        <v>0.70833333333333337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3">
        <f>SUM(G19:L19)</f>
        <v>0</v>
      </c>
      <c r="N19" s="43" t="s">
        <v>146</v>
      </c>
    </row>
    <row r="20" spans="1:14" s="11" customFormat="1" x14ac:dyDescent="0.3">
      <c r="A20" s="12">
        <v>12</v>
      </c>
      <c r="B20" s="13" t="s">
        <v>22</v>
      </c>
      <c r="C20" s="30">
        <v>0.33333333333333331</v>
      </c>
      <c r="D20" s="30">
        <v>0.70833333333333337</v>
      </c>
      <c r="E20" s="139">
        <v>8</v>
      </c>
      <c r="F20" s="139"/>
      <c r="G20" s="120"/>
      <c r="H20" s="139"/>
      <c r="I20" s="139"/>
      <c r="J20" s="139"/>
      <c r="K20" s="139"/>
      <c r="L20" s="139"/>
      <c r="M20" s="141">
        <f>SUM(G20:L20)</f>
        <v>0</v>
      </c>
      <c r="N20" s="14" t="s">
        <v>127</v>
      </c>
    </row>
    <row r="21" spans="1:14" s="11" customFormat="1" x14ac:dyDescent="0.3">
      <c r="A21" s="8">
        <v>13</v>
      </c>
      <c r="B21" s="9" t="s">
        <v>23</v>
      </c>
      <c r="C21" s="31">
        <v>0.91666666666666663</v>
      </c>
      <c r="D21" s="31">
        <v>0.25</v>
      </c>
      <c r="E21" s="136"/>
      <c r="F21" s="136"/>
      <c r="G21" s="122"/>
      <c r="H21" s="122">
        <v>6</v>
      </c>
      <c r="I21" s="122"/>
      <c r="J21" s="122">
        <v>2</v>
      </c>
      <c r="K21" s="122"/>
      <c r="L21" s="122"/>
      <c r="M21" s="115">
        <f>SUM(G21:L21)</f>
        <v>8</v>
      </c>
      <c r="N21" s="10" t="s">
        <v>128</v>
      </c>
    </row>
    <row r="22" spans="1:14" s="11" customFormat="1" x14ac:dyDescent="0.3">
      <c r="A22" s="231" t="s">
        <v>24</v>
      </c>
      <c r="B22" s="232"/>
      <c r="C22" s="232"/>
      <c r="D22" s="233"/>
      <c r="E22" s="234">
        <f>SUM($E$15:$F$21)</f>
        <v>48</v>
      </c>
      <c r="F22" s="235"/>
      <c r="G22" s="137"/>
      <c r="H22" s="116"/>
      <c r="I22" s="116"/>
      <c r="J22" s="116"/>
      <c r="K22" s="116"/>
      <c r="L22" s="116"/>
      <c r="M22" s="116">
        <f>SUM(M15:M21)</f>
        <v>8</v>
      </c>
      <c r="N22" s="34"/>
    </row>
    <row r="23" spans="1:14" x14ac:dyDescent="0.3">
      <c r="A23" s="6">
        <v>14</v>
      </c>
      <c r="B23" s="5" t="s">
        <v>17</v>
      </c>
      <c r="C23" s="29">
        <v>0.91666666666666663</v>
      </c>
      <c r="D23" s="29">
        <v>0.25</v>
      </c>
      <c r="E23" s="140"/>
      <c r="F23" s="139">
        <v>8</v>
      </c>
      <c r="G23" s="125"/>
      <c r="H23" s="139"/>
      <c r="I23" s="125"/>
      <c r="J23" s="139"/>
      <c r="K23" s="125"/>
      <c r="L23" s="139"/>
      <c r="M23" s="112">
        <f t="shared" ref="M23:M25" si="1">SUM(G23:L23)</f>
        <v>0</v>
      </c>
      <c r="N23" s="7" t="s">
        <v>128</v>
      </c>
    </row>
    <row r="24" spans="1:14" x14ac:dyDescent="0.3">
      <c r="A24" s="6">
        <v>15</v>
      </c>
      <c r="B24" s="5" t="s">
        <v>18</v>
      </c>
      <c r="C24" s="17"/>
      <c r="D24" s="17"/>
      <c r="E24" s="140"/>
      <c r="F24" s="139"/>
      <c r="G24" s="125"/>
      <c r="H24" s="139"/>
      <c r="I24" s="125"/>
      <c r="J24" s="139"/>
      <c r="K24" s="125"/>
      <c r="L24" s="139"/>
      <c r="M24" s="112">
        <f t="shared" si="1"/>
        <v>0</v>
      </c>
      <c r="N24" s="7" t="s">
        <v>130</v>
      </c>
    </row>
    <row r="25" spans="1:14" x14ac:dyDescent="0.3">
      <c r="A25" s="6">
        <v>16</v>
      </c>
      <c r="B25" s="5" t="s">
        <v>19</v>
      </c>
      <c r="C25" s="29">
        <v>0.33333333333333331</v>
      </c>
      <c r="D25" s="29">
        <v>0.70833333333333337</v>
      </c>
      <c r="E25" s="140">
        <v>8</v>
      </c>
      <c r="F25" s="139"/>
      <c r="G25" s="125"/>
      <c r="H25" s="139"/>
      <c r="I25" s="125"/>
      <c r="J25" s="139"/>
      <c r="K25" s="125"/>
      <c r="L25" s="139"/>
      <c r="M25" s="112">
        <f t="shared" si="1"/>
        <v>0</v>
      </c>
      <c r="N25" s="7" t="s">
        <v>61</v>
      </c>
    </row>
    <row r="26" spans="1:14" ht="15" customHeight="1" x14ac:dyDescent="0.3">
      <c r="A26" s="6">
        <v>17</v>
      </c>
      <c r="B26" s="5" t="s">
        <v>20</v>
      </c>
      <c r="C26" s="17"/>
      <c r="D26" s="17"/>
      <c r="E26" s="140"/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7" t="s">
        <v>130</v>
      </c>
    </row>
    <row r="27" spans="1:14" x14ac:dyDescent="0.3">
      <c r="A27" s="6">
        <v>18</v>
      </c>
      <c r="B27" s="5" t="s">
        <v>21</v>
      </c>
      <c r="C27" s="17"/>
      <c r="D27" s="17"/>
      <c r="E27" s="140"/>
      <c r="F27" s="139"/>
      <c r="G27" s="125"/>
      <c r="H27" s="139"/>
      <c r="I27" s="125"/>
      <c r="J27" s="139"/>
      <c r="K27" s="125"/>
      <c r="L27" s="139"/>
      <c r="M27" s="112">
        <f t="shared" ref="M27:M35" si="2">SUM(G27:L27)</f>
        <v>0</v>
      </c>
      <c r="N27" s="7" t="s">
        <v>130</v>
      </c>
    </row>
    <row r="28" spans="1:14" s="15" customFormat="1" x14ac:dyDescent="0.3">
      <c r="A28" s="151">
        <v>19</v>
      </c>
      <c r="B28" s="5" t="s">
        <v>22</v>
      </c>
      <c r="C28" s="29">
        <v>0.33333333333333331</v>
      </c>
      <c r="D28" s="29">
        <v>0.70833333333333337</v>
      </c>
      <c r="E28" s="140">
        <v>8</v>
      </c>
      <c r="F28" s="139"/>
      <c r="G28" s="125"/>
      <c r="H28" s="139"/>
      <c r="I28" s="125"/>
      <c r="J28" s="139"/>
      <c r="K28" s="125"/>
      <c r="L28" s="139"/>
      <c r="M28" s="112">
        <f>SUM(G28:L28)</f>
        <v>0</v>
      </c>
      <c r="N28" s="7" t="s">
        <v>129</v>
      </c>
    </row>
    <row r="29" spans="1:14" s="11" customFormat="1" ht="28.5" customHeigh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95" t="s">
        <v>172</v>
      </c>
    </row>
    <row r="30" spans="1:14" s="11" customFormat="1" x14ac:dyDescent="0.3">
      <c r="A30" s="231" t="s">
        <v>24</v>
      </c>
      <c r="B30" s="232"/>
      <c r="C30" s="232"/>
      <c r="D30" s="233"/>
      <c r="E30" s="234">
        <f>SUM($E$23:$F$29)</f>
        <v>24</v>
      </c>
      <c r="F30" s="235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0.33333333333333331</v>
      </c>
      <c r="D31" s="29">
        <v>0.70833333333333337</v>
      </c>
      <c r="E31" s="140">
        <v>8</v>
      </c>
      <c r="F31" s="139"/>
      <c r="G31" s="125"/>
      <c r="H31" s="139"/>
      <c r="I31" s="125"/>
      <c r="J31" s="139"/>
      <c r="K31" s="125"/>
      <c r="L31" s="139"/>
      <c r="M31" s="112">
        <f t="shared" si="2"/>
        <v>0</v>
      </c>
      <c r="N31" s="43" t="s">
        <v>146</v>
      </c>
    </row>
    <row r="32" spans="1:14" x14ac:dyDescent="0.3">
      <c r="A32" s="6">
        <v>22</v>
      </c>
      <c r="B32" s="5" t="s">
        <v>18</v>
      </c>
      <c r="C32" s="29">
        <v>0.58333333333333337</v>
      </c>
      <c r="D32" s="29">
        <v>0.91666666666666663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2"/>
        <v>0</v>
      </c>
      <c r="N32" s="7" t="s">
        <v>124</v>
      </c>
    </row>
    <row r="33" spans="1:14" x14ac:dyDescent="0.3">
      <c r="A33" s="6">
        <v>23</v>
      </c>
      <c r="B33" s="5" t="s">
        <v>19</v>
      </c>
      <c r="C33" s="29">
        <v>0.58333333333333337</v>
      </c>
      <c r="D33" s="29">
        <v>0.91666666666666663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2"/>
        <v>0</v>
      </c>
      <c r="N33" s="7" t="s">
        <v>124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2"/>
        <v>0</v>
      </c>
      <c r="N34" s="194" t="s">
        <v>175</v>
      </c>
    </row>
    <row r="35" spans="1:14" ht="15" customHeight="1" x14ac:dyDescent="0.3">
      <c r="A35" s="6">
        <v>25</v>
      </c>
      <c r="B35" s="5" t="s">
        <v>21</v>
      </c>
      <c r="C35" s="29">
        <v>0.33333333333333331</v>
      </c>
      <c r="D35" s="29">
        <v>0.70833333333333337</v>
      </c>
      <c r="E35" s="140">
        <v>8</v>
      </c>
      <c r="F35" s="139"/>
      <c r="G35" s="125"/>
      <c r="H35" s="139"/>
      <c r="I35" s="125"/>
      <c r="J35" s="139"/>
      <c r="K35" s="125"/>
      <c r="L35" s="139"/>
      <c r="M35" s="112">
        <f t="shared" si="2"/>
        <v>0</v>
      </c>
      <c r="N35" s="195"/>
    </row>
    <row r="36" spans="1:14" x14ac:dyDescent="0.3">
      <c r="A36" s="12">
        <v>26</v>
      </c>
      <c r="B36" s="13" t="s">
        <v>22</v>
      </c>
      <c r="C36" s="30">
        <v>0.33333333333333331</v>
      </c>
      <c r="D36" s="30">
        <v>0.70833333333333337</v>
      </c>
      <c r="E36" s="139">
        <v>8</v>
      </c>
      <c r="F36" s="139"/>
      <c r="G36" s="120"/>
      <c r="H36" s="139"/>
      <c r="I36" s="120"/>
      <c r="J36" s="139"/>
      <c r="K36" s="120"/>
      <c r="L36" s="139"/>
      <c r="M36" s="114">
        <f>SUM(G36:L36)</f>
        <v>0</v>
      </c>
      <c r="N36" s="196"/>
    </row>
    <row r="37" spans="1:14" s="15" customFormat="1" x14ac:dyDescent="0.3">
      <c r="A37" s="8">
        <v>27</v>
      </c>
      <c r="B37" s="9" t="s">
        <v>23</v>
      </c>
      <c r="C37" s="31"/>
      <c r="D37" s="31"/>
      <c r="E37" s="136"/>
      <c r="F37" s="136"/>
      <c r="G37" s="122"/>
      <c r="H37" s="136"/>
      <c r="I37" s="122"/>
      <c r="J37" s="136"/>
      <c r="K37" s="122"/>
      <c r="L37" s="136"/>
      <c r="M37" s="115">
        <f t="shared" ref="M37" si="3">SUM(G37:L37)</f>
        <v>0</v>
      </c>
      <c r="N37" s="170" t="s">
        <v>174</v>
      </c>
    </row>
    <row r="38" spans="1:14" s="15" customFormat="1" x14ac:dyDescent="0.3">
      <c r="A38" s="231" t="s">
        <v>24</v>
      </c>
      <c r="B38" s="232"/>
      <c r="C38" s="232"/>
      <c r="D38" s="233"/>
      <c r="E38" s="234">
        <f>SUM($E$31:$F$37)</f>
        <v>48</v>
      </c>
      <c r="F38" s="235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40">
        <v>8</v>
      </c>
      <c r="F39" s="139"/>
      <c r="G39" s="125"/>
      <c r="H39" s="139"/>
      <c r="I39" s="125"/>
      <c r="J39" s="139"/>
      <c r="K39" s="125"/>
      <c r="L39" s="139"/>
      <c r="M39" s="112">
        <f t="shared" ref="M39:M40" si="4">SUM(G39:L39)</f>
        <v>0</v>
      </c>
      <c r="N39" s="194" t="s">
        <v>175</v>
      </c>
    </row>
    <row r="40" spans="1:14" s="11" customFormat="1" x14ac:dyDescent="0.3">
      <c r="A40" s="6">
        <v>29</v>
      </c>
      <c r="B40" s="5" t="s">
        <v>19</v>
      </c>
      <c r="C40" s="44">
        <v>0.33333333333333331</v>
      </c>
      <c r="D40" s="44">
        <v>0.70833333333333337</v>
      </c>
      <c r="E40" s="124">
        <v>8</v>
      </c>
      <c r="F40" s="139"/>
      <c r="G40" s="125"/>
      <c r="H40" s="139"/>
      <c r="I40" s="125"/>
      <c r="J40" s="139"/>
      <c r="K40" s="125"/>
      <c r="L40" s="139"/>
      <c r="M40" s="112">
        <f t="shared" si="4"/>
        <v>0</v>
      </c>
      <c r="N40" s="195"/>
    </row>
    <row r="41" spans="1:14" x14ac:dyDescent="0.3">
      <c r="A41" s="6">
        <v>30</v>
      </c>
      <c r="B41" s="5" t="s">
        <v>20</v>
      </c>
      <c r="C41" s="44">
        <v>0.33333333333333331</v>
      </c>
      <c r="D41" s="44">
        <v>0.70833333333333337</v>
      </c>
      <c r="E41" s="124">
        <v>8</v>
      </c>
      <c r="F41" s="139"/>
      <c r="G41" s="125"/>
      <c r="H41" s="139"/>
      <c r="I41" s="125"/>
      <c r="J41" s="139"/>
      <c r="K41" s="125"/>
      <c r="L41" s="139"/>
      <c r="M41" s="113">
        <f>SUM(G41:L41)</f>
        <v>0</v>
      </c>
      <c r="N41" s="196"/>
    </row>
    <row r="42" spans="1:14" x14ac:dyDescent="0.3">
      <c r="A42" s="231" t="s">
        <v>24</v>
      </c>
      <c r="B42" s="232"/>
      <c r="C42" s="232"/>
      <c r="D42" s="233"/>
      <c r="E42" s="234">
        <f>SUM(E39:E41)</f>
        <v>24</v>
      </c>
      <c r="F42" s="235"/>
      <c r="G42" s="137"/>
      <c r="H42" s="116"/>
      <c r="I42" s="116"/>
      <c r="J42" s="116"/>
      <c r="K42" s="116"/>
      <c r="L42" s="116"/>
      <c r="M42" s="116">
        <f>SUM(M35:M41)</f>
        <v>0</v>
      </c>
      <c r="N42" s="34"/>
    </row>
    <row r="43" spans="1:14" ht="15" customHeight="1" x14ac:dyDescent="0.3">
      <c r="A43" s="207" t="s">
        <v>25</v>
      </c>
      <c r="B43" s="208"/>
      <c r="C43" s="208"/>
      <c r="D43" s="209"/>
      <c r="E43" s="118">
        <f>SUM(E8:E13)+SUM(E15:E21)+SUM(E23:E29)+SUM(E31:E37)+SUM(E39:E41)</f>
        <v>176</v>
      </c>
      <c r="F43" s="118">
        <f t="shared" ref="F43:M43" si="5">SUM(F8:F13)+SUM(F15:F21)+SUM(F23:F29)+SUM(F31:F37)+SUM(F39:F41)</f>
        <v>8</v>
      </c>
      <c r="G43" s="118">
        <f t="shared" si="5"/>
        <v>0</v>
      </c>
      <c r="H43" s="118">
        <f t="shared" si="5"/>
        <v>6</v>
      </c>
      <c r="I43" s="118">
        <f t="shared" si="5"/>
        <v>0</v>
      </c>
      <c r="J43" s="118">
        <f t="shared" si="5"/>
        <v>2</v>
      </c>
      <c r="K43" s="118">
        <f t="shared" si="5"/>
        <v>0</v>
      </c>
      <c r="L43" s="118">
        <f t="shared" si="5"/>
        <v>0</v>
      </c>
      <c r="M43" s="118">
        <f t="shared" si="5"/>
        <v>8</v>
      </c>
      <c r="N43" s="210"/>
    </row>
    <row r="44" spans="1:14" x14ac:dyDescent="0.3">
      <c r="A44" s="60"/>
      <c r="B44" s="61"/>
      <c r="C44" s="61"/>
      <c r="D44" s="62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1"/>
    </row>
    <row r="45" spans="1:14" ht="15" customHeight="1" x14ac:dyDescent="0.3">
      <c r="A45" s="213" t="s">
        <v>37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>
        <v>3</v>
      </c>
      <c r="M45" s="215"/>
      <c r="N45" s="211"/>
    </row>
    <row r="46" spans="1:14" ht="15" customHeight="1" x14ac:dyDescent="0.3">
      <c r="A46" s="213" t="s">
        <v>38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4">
        <f>COUNTIFS(N6:N39, "Compensatory")</f>
        <v>0</v>
      </c>
      <c r="M46" s="215"/>
      <c r="N46" s="211"/>
    </row>
    <row r="47" spans="1:14" ht="15" customHeight="1" x14ac:dyDescent="0.3">
      <c r="A47" s="213" t="s">
        <v>39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4">
        <v>0</v>
      </c>
      <c r="M47" s="215"/>
      <c r="N47" s="211"/>
    </row>
    <row r="48" spans="1:14" ht="15.75" customHeight="1" thickBot="1" x14ac:dyDescent="0.35">
      <c r="A48" s="216" t="s">
        <v>40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7">
        <f>26-L45</f>
        <v>23</v>
      </c>
      <c r="M48" s="218"/>
      <c r="N48" s="211"/>
    </row>
    <row r="49" spans="1:14" x14ac:dyDescent="0.3">
      <c r="A49" s="219" t="s">
        <v>41</v>
      </c>
      <c r="B49" s="222" t="s">
        <v>42</v>
      </c>
      <c r="C49" s="222"/>
      <c r="D49" s="222"/>
      <c r="E49" s="222" t="s">
        <v>43</v>
      </c>
      <c r="F49" s="222"/>
      <c r="G49" s="222"/>
      <c r="H49" s="222"/>
      <c r="I49" s="222"/>
      <c r="J49" s="223"/>
      <c r="K49" s="224"/>
      <c r="L49" s="224"/>
      <c r="M49" s="225"/>
      <c r="N49" s="211"/>
    </row>
    <row r="50" spans="1:14" x14ac:dyDescent="0.3">
      <c r="A50" s="220"/>
      <c r="B50" s="230" t="s">
        <v>26</v>
      </c>
      <c r="C50" s="230"/>
      <c r="D50" s="230"/>
      <c r="E50" s="59" t="s">
        <v>30</v>
      </c>
      <c r="F50" s="59" t="s">
        <v>44</v>
      </c>
      <c r="G50" s="59" t="s">
        <v>46</v>
      </c>
      <c r="H50" s="59" t="s">
        <v>45</v>
      </c>
      <c r="I50" s="59" t="s">
        <v>47</v>
      </c>
      <c r="J50" s="28" t="s">
        <v>29</v>
      </c>
      <c r="K50" s="226"/>
      <c r="L50" s="226"/>
      <c r="M50" s="227"/>
      <c r="N50" s="211"/>
    </row>
    <row r="51" spans="1:14" ht="15" thickBot="1" x14ac:dyDescent="0.35">
      <c r="A51" s="221"/>
      <c r="B51" s="204">
        <f>F43</f>
        <v>8</v>
      </c>
      <c r="C51" s="204"/>
      <c r="D51" s="204"/>
      <c r="E51" s="133">
        <f>L43</f>
        <v>0</v>
      </c>
      <c r="F51" s="133">
        <f>G43</f>
        <v>0</v>
      </c>
      <c r="G51" s="133">
        <f>I43</f>
        <v>0</v>
      </c>
      <c r="H51" s="133">
        <f>H43</f>
        <v>6</v>
      </c>
      <c r="I51" s="133">
        <f>J43</f>
        <v>2</v>
      </c>
      <c r="J51" s="134">
        <f>K43</f>
        <v>0</v>
      </c>
      <c r="K51" s="228"/>
      <c r="L51" s="228"/>
      <c r="M51" s="229"/>
      <c r="N51" s="212"/>
    </row>
    <row r="52" spans="1:14" x14ac:dyDescent="0.3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9"/>
      <c r="L52" s="199"/>
      <c r="M52" s="199"/>
      <c r="N52" s="200"/>
    </row>
    <row r="53" spans="1:14" ht="60" customHeight="1" x14ac:dyDescent="0.3">
      <c r="A53" s="201" t="s">
        <v>49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145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" customHeight="1" x14ac:dyDescent="0.3">
      <c r="A55" s="201" t="s">
        <v>144</v>
      </c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3"/>
    </row>
    <row r="56" spans="1:14" ht="60.75" customHeight="1" x14ac:dyDescent="0.3">
      <c r="A56" s="205" t="s">
        <v>48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</row>
    <row r="57" spans="1:14" ht="53.25" customHeight="1" x14ac:dyDescent="0.3"/>
  </sheetData>
  <mergeCells count="50">
    <mergeCell ref="A22:D22"/>
    <mergeCell ref="E22:F22"/>
    <mergeCell ref="A6:B7"/>
    <mergeCell ref="C6:C7"/>
    <mergeCell ref="D6:D7"/>
    <mergeCell ref="E6:F6"/>
    <mergeCell ref="A1:N1"/>
    <mergeCell ref="A2:B2"/>
    <mergeCell ref="A3:B3"/>
    <mergeCell ref="D3:N3"/>
    <mergeCell ref="A4:C4"/>
    <mergeCell ref="D4:F4"/>
    <mergeCell ref="I4:J4"/>
    <mergeCell ref="K4:M4"/>
    <mergeCell ref="K6:L6"/>
    <mergeCell ref="M6:M7"/>
    <mergeCell ref="N6:N7"/>
    <mergeCell ref="A14:D14"/>
    <mergeCell ref="E14:F14"/>
    <mergeCell ref="G6:H6"/>
    <mergeCell ref="I6:J6"/>
    <mergeCell ref="A30:D30"/>
    <mergeCell ref="E30:F30"/>
    <mergeCell ref="A38:D38"/>
    <mergeCell ref="E38:F38"/>
    <mergeCell ref="A42:D42"/>
    <mergeCell ref="E42:F42"/>
    <mergeCell ref="A56:N56"/>
    <mergeCell ref="A43:D43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E49:J49"/>
    <mergeCell ref="K49:M51"/>
    <mergeCell ref="B50:D50"/>
    <mergeCell ref="N34:N36"/>
    <mergeCell ref="A52:N52"/>
    <mergeCell ref="A53:N53"/>
    <mergeCell ref="A54:N54"/>
    <mergeCell ref="A55:N55"/>
    <mergeCell ref="B51:D51"/>
    <mergeCell ref="N39:N41"/>
  </mergeCells>
  <conditionalFormatting sqref="M11:M12 B8:B13 G20 G21:M21 B18:B19 B15 B26:B27 B23 K23:K25 G23:G25 I23:I25 M23:M25 B34:B35 B39 B31 G29 I29 K29 M29 M31:M33 K31:K33 I31:I33 G31:G33">
    <cfRule type="expression" dxfId="967" priority="79">
      <formula>$C8="Sat"</formula>
    </cfRule>
    <cfRule type="expression" dxfId="966" priority="80">
      <formula>$C8="Sun"</formula>
    </cfRule>
  </conditionalFormatting>
  <conditionalFormatting sqref="K8:K13 K15:K17">
    <cfRule type="expression" dxfId="965" priority="73">
      <formula>$C8="Sat"</formula>
    </cfRule>
    <cfRule type="expression" dxfId="964" priority="74">
      <formula>$C8="Sun"</formula>
    </cfRule>
  </conditionalFormatting>
  <conditionalFormatting sqref="G8:G13 G15:G17">
    <cfRule type="expression" dxfId="963" priority="77">
      <formula>$C8="Sat"</formula>
    </cfRule>
    <cfRule type="expression" dxfId="962" priority="78">
      <formula>$C8="Sun"</formula>
    </cfRule>
  </conditionalFormatting>
  <conditionalFormatting sqref="I8:I13 I15:I17">
    <cfRule type="expression" dxfId="961" priority="75">
      <formula>$C8="Sat"</formula>
    </cfRule>
    <cfRule type="expression" dxfId="960" priority="76">
      <formula>$C8="Sun"</formula>
    </cfRule>
  </conditionalFormatting>
  <conditionalFormatting sqref="M8:M9 M13 M15:M17">
    <cfRule type="expression" dxfId="959" priority="71">
      <formula>$C8="Sat"</formula>
    </cfRule>
    <cfRule type="expression" dxfId="958" priority="72">
      <formula>$C8="Sun"</formula>
    </cfRule>
  </conditionalFormatting>
  <conditionalFormatting sqref="G26:G27">
    <cfRule type="expression" dxfId="957" priority="69">
      <formula>$C26="Sat"</formula>
    </cfRule>
    <cfRule type="expression" dxfId="956" priority="70">
      <formula>$C26="Sun"</formula>
    </cfRule>
  </conditionalFormatting>
  <conditionalFormatting sqref="I26:I27">
    <cfRule type="expression" dxfId="955" priority="67">
      <formula>$C26="Sat"</formula>
    </cfRule>
    <cfRule type="expression" dxfId="954" priority="68">
      <formula>$C26="Sun"</formula>
    </cfRule>
  </conditionalFormatting>
  <conditionalFormatting sqref="K26:K27">
    <cfRule type="expression" dxfId="953" priority="65">
      <formula>$C26="Sat"</formula>
    </cfRule>
    <cfRule type="expression" dxfId="952" priority="66">
      <formula>$C26="Sun"</formula>
    </cfRule>
  </conditionalFormatting>
  <conditionalFormatting sqref="M26:M27">
    <cfRule type="expression" dxfId="951" priority="63">
      <formula>$C26="Sat"</formula>
    </cfRule>
    <cfRule type="expression" dxfId="950" priority="64">
      <formula>$C26="Sun"</formula>
    </cfRule>
  </conditionalFormatting>
  <conditionalFormatting sqref="A8:A12 A17:A18 A25:A26 A33:A34 A39:A41">
    <cfRule type="expression" dxfId="949" priority="81">
      <formula>$C9="Sat"</formula>
    </cfRule>
    <cfRule type="expression" dxfId="948" priority="82">
      <formula>$C9="Sun"</formula>
    </cfRule>
  </conditionalFormatting>
  <conditionalFormatting sqref="A19 A27 A35:A36">
    <cfRule type="expression" dxfId="947" priority="83">
      <formula>#REF!="Sat"</formula>
    </cfRule>
    <cfRule type="expression" dxfId="946" priority="84">
      <formula>#REF!="Sun"</formula>
    </cfRule>
  </conditionalFormatting>
  <conditionalFormatting sqref="A13 A37">
    <cfRule type="expression" dxfId="945" priority="87">
      <formula>$C15="Sat"</formula>
    </cfRule>
    <cfRule type="expression" dxfId="944" priority="88">
      <formula>$C15="Sun"</formula>
    </cfRule>
  </conditionalFormatting>
  <conditionalFormatting sqref="A14">
    <cfRule type="expression" dxfId="943" priority="61">
      <formula>$C14="Sat"</formula>
    </cfRule>
    <cfRule type="expression" dxfId="942" priority="62">
      <formula>$C14="Sun"</formula>
    </cfRule>
  </conditionalFormatting>
  <conditionalFormatting sqref="B16:B17 B24:B25 B32:B33">
    <cfRule type="expression" dxfId="941" priority="89">
      <formula>$C20="Sat"</formula>
    </cfRule>
    <cfRule type="expression" dxfId="940" priority="90">
      <formula>$C20="Sun"</formula>
    </cfRule>
  </conditionalFormatting>
  <conditionalFormatting sqref="B36:B37">
    <cfRule type="expression" dxfId="939" priority="85">
      <formula>#REF!="Sat"</formula>
    </cfRule>
    <cfRule type="expression" dxfId="938" priority="86">
      <formula>#REF!="Sun"</formula>
    </cfRule>
  </conditionalFormatting>
  <conditionalFormatting sqref="A15:A16 A23:A24 A31:A32">
    <cfRule type="expression" dxfId="937" priority="91">
      <formula>$C20="Sat"</formula>
    </cfRule>
    <cfRule type="expression" dxfId="936" priority="92">
      <formula>$C20="Sun"</formula>
    </cfRule>
  </conditionalFormatting>
  <conditionalFormatting sqref="A22">
    <cfRule type="expression" dxfId="935" priority="59">
      <formula>$C22="Sat"</formula>
    </cfRule>
    <cfRule type="expression" dxfId="934" priority="60">
      <formula>$C22="Sun"</formula>
    </cfRule>
  </conditionalFormatting>
  <conditionalFormatting sqref="B20:B21">
    <cfRule type="expression" dxfId="933" priority="53">
      <formula>$C20="Sat"</formula>
    </cfRule>
    <cfRule type="expression" dxfId="932" priority="54">
      <formula>$C20="Sun"</formula>
    </cfRule>
  </conditionalFormatting>
  <conditionalFormatting sqref="A20">
    <cfRule type="expression" dxfId="931" priority="55">
      <formula>$C21="Sat"</formula>
    </cfRule>
    <cfRule type="expression" dxfId="930" priority="56">
      <formula>$C21="Sun"</formula>
    </cfRule>
  </conditionalFormatting>
  <conditionalFormatting sqref="A21">
    <cfRule type="expression" dxfId="929" priority="57">
      <formula>$C23="Sat"</formula>
    </cfRule>
    <cfRule type="expression" dxfId="928" priority="58">
      <formula>$C23="Sun"</formula>
    </cfRule>
  </conditionalFormatting>
  <conditionalFormatting sqref="B29">
    <cfRule type="expression" dxfId="927" priority="49">
      <formula>$C29="Sat"</formula>
    </cfRule>
    <cfRule type="expression" dxfId="926" priority="50">
      <formula>$C29="Sun"</formula>
    </cfRule>
  </conditionalFormatting>
  <conditionalFormatting sqref="A29">
    <cfRule type="expression" dxfId="925" priority="93">
      <formula>$C36="Sat"</formula>
    </cfRule>
    <cfRule type="expression" dxfId="924" priority="94">
      <formula>$C36="Sun"</formula>
    </cfRule>
  </conditionalFormatting>
  <conditionalFormatting sqref="A30">
    <cfRule type="expression" dxfId="923" priority="47">
      <formula>$C30="Sat"</formula>
    </cfRule>
    <cfRule type="expression" dxfId="922" priority="48">
      <formula>$C30="Sun"</formula>
    </cfRule>
  </conditionalFormatting>
  <conditionalFormatting sqref="A38">
    <cfRule type="expression" dxfId="921" priority="45">
      <formula>$C38="Sat"</formula>
    </cfRule>
    <cfRule type="expression" dxfId="920" priority="46">
      <formula>$C38="Sun"</formula>
    </cfRule>
  </conditionalFormatting>
  <conditionalFormatting sqref="M36">
    <cfRule type="expression" dxfId="919" priority="35">
      <formula>$C36="Sat"</formula>
    </cfRule>
    <cfRule type="expression" dxfId="918" priority="36">
      <formula>$C36="Sun"</formula>
    </cfRule>
  </conditionalFormatting>
  <conditionalFormatting sqref="K18:K19">
    <cfRule type="expression" dxfId="917" priority="39">
      <formula>$C18="Sat"</formula>
    </cfRule>
    <cfRule type="expression" dxfId="916" priority="40">
      <formula>$C18="Sun"</formula>
    </cfRule>
  </conditionalFormatting>
  <conditionalFormatting sqref="G18:G19">
    <cfRule type="expression" dxfId="915" priority="43">
      <formula>$C18="Sat"</formula>
    </cfRule>
    <cfRule type="expression" dxfId="914" priority="44">
      <formula>$C18="Sun"</formula>
    </cfRule>
  </conditionalFormatting>
  <conditionalFormatting sqref="I18:I19">
    <cfRule type="expression" dxfId="913" priority="41">
      <formula>$C18="Sat"</formula>
    </cfRule>
    <cfRule type="expression" dxfId="912" priority="42">
      <formula>$C18="Sun"</formula>
    </cfRule>
  </conditionalFormatting>
  <conditionalFormatting sqref="M34:M35 K34:K35 I34:I35 G34:G35">
    <cfRule type="expression" dxfId="911" priority="37">
      <formula>$C34="Sat"</formula>
    </cfRule>
    <cfRule type="expression" dxfId="910" priority="38">
      <formula>$C34="Sun"</formula>
    </cfRule>
  </conditionalFormatting>
  <conditionalFormatting sqref="K36:K37">
    <cfRule type="expression" dxfId="909" priority="29">
      <formula>$C36="Sat"</formula>
    </cfRule>
    <cfRule type="expression" dxfId="908" priority="30">
      <formula>$C36="Sun"</formula>
    </cfRule>
  </conditionalFormatting>
  <conditionalFormatting sqref="G36:G37">
    <cfRule type="expression" dxfId="907" priority="33">
      <formula>$C36="Sat"</formula>
    </cfRule>
    <cfRule type="expression" dxfId="906" priority="34">
      <formula>$C36="Sun"</formula>
    </cfRule>
  </conditionalFormatting>
  <conditionalFormatting sqref="I36:I37">
    <cfRule type="expression" dxfId="905" priority="31">
      <formula>$C36="Sat"</formula>
    </cfRule>
    <cfRule type="expression" dxfId="904" priority="32">
      <formula>$C36="Sun"</formula>
    </cfRule>
  </conditionalFormatting>
  <conditionalFormatting sqref="M37">
    <cfRule type="expression" dxfId="903" priority="27">
      <formula>$C37="Sat"</formula>
    </cfRule>
    <cfRule type="expression" dxfId="902" priority="28">
      <formula>$C37="Sun"</formula>
    </cfRule>
  </conditionalFormatting>
  <conditionalFormatting sqref="M39 K39 I39 G39">
    <cfRule type="expression" dxfId="901" priority="25">
      <formula>$C39="Sat"</formula>
    </cfRule>
    <cfRule type="expression" dxfId="900" priority="26">
      <formula>$C39="Sun"</formula>
    </cfRule>
  </conditionalFormatting>
  <conditionalFormatting sqref="M40">
    <cfRule type="expression" dxfId="899" priority="15">
      <formula>$C40="Sat"</formula>
    </cfRule>
    <cfRule type="expression" dxfId="898" priority="16">
      <formula>$C40="Sun"</formula>
    </cfRule>
  </conditionalFormatting>
  <conditionalFormatting sqref="B40:B41">
    <cfRule type="expression" dxfId="897" priority="23">
      <formula>$C40="Sat"</formula>
    </cfRule>
    <cfRule type="expression" dxfId="896" priority="24">
      <formula>$C40="Sun"</formula>
    </cfRule>
  </conditionalFormatting>
  <conditionalFormatting sqref="K40:K41">
    <cfRule type="expression" dxfId="895" priority="17">
      <formula>$C40="Sat"</formula>
    </cfRule>
    <cfRule type="expression" dxfId="894" priority="18">
      <formula>$C40="Sun"</formula>
    </cfRule>
  </conditionalFormatting>
  <conditionalFormatting sqref="G40:G41">
    <cfRule type="expression" dxfId="893" priority="21">
      <formula>$C40="Sat"</formula>
    </cfRule>
    <cfRule type="expression" dxfId="892" priority="22">
      <formula>$C40="Sun"</formula>
    </cfRule>
  </conditionalFormatting>
  <conditionalFormatting sqref="I40:I41">
    <cfRule type="expression" dxfId="891" priority="19">
      <formula>$C40="Sat"</formula>
    </cfRule>
    <cfRule type="expression" dxfId="890" priority="20">
      <formula>$C40="Sun"</formula>
    </cfRule>
  </conditionalFormatting>
  <conditionalFormatting sqref="A42">
    <cfRule type="expression" dxfId="889" priority="13">
      <formula>$C42="Sat"</formula>
    </cfRule>
    <cfRule type="expression" dxfId="888" priority="14">
      <formula>$C42="Sun"</formula>
    </cfRule>
  </conditionalFormatting>
  <conditionalFormatting sqref="B28">
    <cfRule type="expression" dxfId="887" priority="9">
      <formula>$C28="Sat"</formula>
    </cfRule>
    <cfRule type="expression" dxfId="886" priority="10">
      <formula>$C28="Sun"</formula>
    </cfRule>
  </conditionalFormatting>
  <conditionalFormatting sqref="G28">
    <cfRule type="expression" dxfId="885" priority="7">
      <formula>$C28="Sat"</formula>
    </cfRule>
    <cfRule type="expression" dxfId="884" priority="8">
      <formula>$C28="Sun"</formula>
    </cfRule>
  </conditionalFormatting>
  <conditionalFormatting sqref="I28">
    <cfRule type="expression" dxfId="883" priority="5">
      <formula>$C28="Sat"</formula>
    </cfRule>
    <cfRule type="expression" dxfId="882" priority="6">
      <formula>$C28="Sun"</formula>
    </cfRule>
  </conditionalFormatting>
  <conditionalFormatting sqref="K28">
    <cfRule type="expression" dxfId="881" priority="3">
      <formula>$C28="Sat"</formula>
    </cfRule>
    <cfRule type="expression" dxfId="880" priority="4">
      <formula>$C28="Sun"</formula>
    </cfRule>
  </conditionalFormatting>
  <conditionalFormatting sqref="M28">
    <cfRule type="expression" dxfId="879" priority="1">
      <formula>$C28="Sat"</formula>
    </cfRule>
    <cfRule type="expression" dxfId="878" priority="2">
      <formula>$C28="Sun"</formula>
    </cfRule>
  </conditionalFormatting>
  <conditionalFormatting sqref="A28">
    <cfRule type="expression" dxfId="877" priority="11">
      <formula>$C29="Sat"</formula>
    </cfRule>
    <cfRule type="expression" dxfId="876" priority="12">
      <formula>$C29="Sun"</formula>
    </cfRule>
  </conditionalFormatting>
  <pageMargins left="0.7" right="0.24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A35" workbookViewId="0">
      <selection activeCell="A52" sqref="A52:N52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9" width="7.6640625" style="22" customWidth="1"/>
    <col min="10" max="10" width="7" style="22" customWidth="1"/>
    <col min="11" max="12" width="7.6640625" style="22" customWidth="1"/>
    <col min="13" max="13" width="9.5546875" style="22" customWidth="1"/>
    <col min="14" max="14" width="51.5546875" bestFit="1" customWidth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153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153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70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152" t="s">
        <v>15</v>
      </c>
      <c r="F7" s="4" t="s">
        <v>16</v>
      </c>
      <c r="G7" s="152" t="s">
        <v>15</v>
      </c>
      <c r="H7" s="4" t="s">
        <v>16</v>
      </c>
      <c r="I7" s="152" t="s">
        <v>15</v>
      </c>
      <c r="J7" s="4" t="s">
        <v>16</v>
      </c>
      <c r="K7" s="152" t="s">
        <v>15</v>
      </c>
      <c r="L7" s="4" t="s">
        <v>16</v>
      </c>
      <c r="M7" s="191"/>
      <c r="N7" s="193"/>
    </row>
    <row r="8" spans="1:14" x14ac:dyDescent="0.3">
      <c r="A8" s="151">
        <v>1</v>
      </c>
      <c r="B8" s="5" t="s">
        <v>18</v>
      </c>
      <c r="C8" s="29">
        <v>0.33333333333333331</v>
      </c>
      <c r="D8" s="65">
        <v>0.70833333333333337</v>
      </c>
      <c r="E8" s="157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148</v>
      </c>
    </row>
    <row r="9" spans="1:14" s="15" customFormat="1" x14ac:dyDescent="0.3">
      <c r="A9" s="151">
        <v>2</v>
      </c>
      <c r="B9" s="5" t="s">
        <v>19</v>
      </c>
      <c r="C9" s="29">
        <v>0.33333333333333331</v>
      </c>
      <c r="D9" s="65">
        <v>0.70833333333333337</v>
      </c>
      <c r="E9" s="157">
        <v>8</v>
      </c>
      <c r="F9" s="139"/>
      <c r="G9" s="125"/>
      <c r="H9" s="139"/>
      <c r="I9" s="125"/>
      <c r="J9" s="139"/>
      <c r="K9" s="125"/>
      <c r="L9" s="139"/>
      <c r="M9" s="112">
        <f t="shared" ref="M9:M13" si="0">SUM(G9:L9)</f>
        <v>0</v>
      </c>
      <c r="N9" s="43" t="s">
        <v>71</v>
      </c>
    </row>
    <row r="10" spans="1:14" s="11" customFormat="1" x14ac:dyDescent="0.3">
      <c r="A10" s="151">
        <v>3</v>
      </c>
      <c r="B10" s="5" t="s">
        <v>20</v>
      </c>
      <c r="C10" s="29">
        <v>0.33333333333333331</v>
      </c>
      <c r="D10" s="65">
        <v>0.70833333333333337</v>
      </c>
      <c r="E10" s="157">
        <v>8</v>
      </c>
      <c r="F10" s="139"/>
      <c r="G10" s="125"/>
      <c r="H10" s="139"/>
      <c r="I10" s="125"/>
      <c r="J10" s="139"/>
      <c r="K10" s="125"/>
      <c r="L10" s="139"/>
      <c r="M10" s="112">
        <f t="shared" si="0"/>
        <v>0</v>
      </c>
      <c r="N10" s="43" t="s">
        <v>176</v>
      </c>
    </row>
    <row r="11" spans="1:14" x14ac:dyDescent="0.3">
      <c r="A11" s="151">
        <v>4</v>
      </c>
      <c r="B11" s="5" t="s">
        <v>21</v>
      </c>
      <c r="C11" s="29">
        <v>0.33333333333333331</v>
      </c>
      <c r="D11" s="65">
        <v>0.70833333333333337</v>
      </c>
      <c r="E11" s="157">
        <v>8</v>
      </c>
      <c r="F11" s="139"/>
      <c r="G11" s="125"/>
      <c r="H11" s="139"/>
      <c r="I11" s="125"/>
      <c r="J11" s="139"/>
      <c r="K11" s="125"/>
      <c r="L11" s="139"/>
      <c r="M11" s="112">
        <f t="shared" si="0"/>
        <v>0</v>
      </c>
      <c r="N11" s="43" t="s">
        <v>176</v>
      </c>
    </row>
    <row r="12" spans="1:14" x14ac:dyDescent="0.3">
      <c r="A12" s="12">
        <v>5</v>
      </c>
      <c r="B12" s="13" t="s">
        <v>22</v>
      </c>
      <c r="C12" s="29">
        <v>0.33333333333333331</v>
      </c>
      <c r="D12" s="65">
        <v>0.70833333333333337</v>
      </c>
      <c r="E12" s="157">
        <v>8</v>
      </c>
      <c r="F12" s="139"/>
      <c r="G12" s="120"/>
      <c r="H12" s="139"/>
      <c r="I12" s="120"/>
      <c r="J12" s="139"/>
      <c r="K12" s="120"/>
      <c r="L12" s="139"/>
      <c r="M12" s="112">
        <f t="shared" si="0"/>
        <v>0</v>
      </c>
      <c r="N12" s="43" t="s">
        <v>176</v>
      </c>
    </row>
    <row r="13" spans="1:14" x14ac:dyDescent="0.3">
      <c r="A13" s="8">
        <v>6</v>
      </c>
      <c r="B13" s="9" t="s">
        <v>23</v>
      </c>
      <c r="C13" s="29"/>
      <c r="D13" s="65"/>
      <c r="E13" s="157"/>
      <c r="F13" s="136"/>
      <c r="G13" s="122"/>
      <c r="H13" s="136"/>
      <c r="I13" s="122"/>
      <c r="J13" s="136"/>
      <c r="K13" s="122"/>
      <c r="L13" s="136"/>
      <c r="M13" s="112">
        <f t="shared" si="0"/>
        <v>0</v>
      </c>
      <c r="N13" s="14" t="s">
        <v>51</v>
      </c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40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151">
        <v>7</v>
      </c>
      <c r="B15" s="5" t="s">
        <v>17</v>
      </c>
      <c r="C15" s="29">
        <v>0.33333333333333331</v>
      </c>
      <c r="D15" s="65">
        <v>0.70833333333333337</v>
      </c>
      <c r="E15" s="157">
        <v>8</v>
      </c>
      <c r="F15" s="157"/>
      <c r="G15" s="125"/>
      <c r="H15" s="139"/>
      <c r="I15" s="125"/>
      <c r="J15" s="139"/>
      <c r="K15" s="125"/>
      <c r="L15" s="139"/>
      <c r="M15" s="112">
        <f t="shared" ref="M15:M21" si="1">SUM(G15:L15)</f>
        <v>0</v>
      </c>
      <c r="N15" s="43" t="s">
        <v>176</v>
      </c>
    </row>
    <row r="16" spans="1:14" x14ac:dyDescent="0.3">
      <c r="A16" s="151">
        <v>8</v>
      </c>
      <c r="B16" s="5" t="s">
        <v>18</v>
      </c>
      <c r="C16" s="29">
        <v>0.33333333333333331</v>
      </c>
      <c r="D16" s="65">
        <v>0.70833333333333337</v>
      </c>
      <c r="E16" s="157">
        <v>8</v>
      </c>
      <c r="F16" s="157"/>
      <c r="G16" s="125"/>
      <c r="H16" s="139"/>
      <c r="I16" s="125"/>
      <c r="J16" s="139"/>
      <c r="K16" s="125"/>
      <c r="L16" s="139"/>
      <c r="M16" s="112">
        <f t="shared" si="1"/>
        <v>0</v>
      </c>
      <c r="N16" s="43" t="s">
        <v>176</v>
      </c>
    </row>
    <row r="17" spans="1:14" ht="15" customHeight="1" x14ac:dyDescent="0.3">
      <c r="A17" s="151">
        <v>9</v>
      </c>
      <c r="B17" s="5" t="s">
        <v>19</v>
      </c>
      <c r="C17" s="29">
        <v>0.33333333333333331</v>
      </c>
      <c r="D17" s="65">
        <v>0.70833333333333337</v>
      </c>
      <c r="E17" s="157">
        <v>8</v>
      </c>
      <c r="F17" s="157"/>
      <c r="G17" s="125"/>
      <c r="H17" s="139"/>
      <c r="I17" s="125"/>
      <c r="J17" s="139"/>
      <c r="K17" s="125"/>
      <c r="L17" s="139"/>
      <c r="M17" s="112">
        <f t="shared" si="1"/>
        <v>0</v>
      </c>
      <c r="N17" s="7" t="s">
        <v>177</v>
      </c>
    </row>
    <row r="18" spans="1:14" x14ac:dyDescent="0.3">
      <c r="A18" s="151">
        <v>10</v>
      </c>
      <c r="B18" s="5" t="s">
        <v>20</v>
      </c>
      <c r="C18" s="29">
        <v>0.33333333333333331</v>
      </c>
      <c r="D18" s="65">
        <v>0.70833333333333337</v>
      </c>
      <c r="E18" s="157">
        <v>8</v>
      </c>
      <c r="F18" s="157"/>
      <c r="G18" s="125"/>
      <c r="H18" s="139"/>
      <c r="I18" s="125"/>
      <c r="J18" s="139"/>
      <c r="K18" s="125"/>
      <c r="L18" s="139"/>
      <c r="M18" s="112">
        <f t="shared" si="1"/>
        <v>0</v>
      </c>
      <c r="N18" s="43" t="s">
        <v>176</v>
      </c>
    </row>
    <row r="19" spans="1:14" s="15" customFormat="1" x14ac:dyDescent="0.3">
      <c r="A19" s="151">
        <v>11</v>
      </c>
      <c r="B19" s="5" t="s">
        <v>21</v>
      </c>
      <c r="C19" s="29">
        <v>0.33333333333333331</v>
      </c>
      <c r="D19" s="65">
        <v>0.70833333333333337</v>
      </c>
      <c r="E19" s="157">
        <v>8</v>
      </c>
      <c r="F19" s="157"/>
      <c r="G19" s="125"/>
      <c r="H19" s="139"/>
      <c r="I19" s="125"/>
      <c r="J19" s="139"/>
      <c r="K19" s="125"/>
      <c r="L19" s="139"/>
      <c r="M19" s="112">
        <f t="shared" si="1"/>
        <v>0</v>
      </c>
      <c r="N19" s="43" t="s">
        <v>176</v>
      </c>
    </row>
    <row r="20" spans="1:14" s="11" customFormat="1" x14ac:dyDescent="0.3">
      <c r="A20" s="12">
        <v>12</v>
      </c>
      <c r="B20" s="13" t="s">
        <v>22</v>
      </c>
      <c r="C20" s="29">
        <v>0.91666666666666663</v>
      </c>
      <c r="D20" s="29">
        <v>0.25</v>
      </c>
      <c r="E20" s="139"/>
      <c r="F20" s="139">
        <v>2</v>
      </c>
      <c r="G20" s="120"/>
      <c r="H20" s="157"/>
      <c r="I20" s="139"/>
      <c r="J20" s="157">
        <v>6</v>
      </c>
      <c r="K20" s="139"/>
      <c r="L20" s="139"/>
      <c r="M20" s="112">
        <f t="shared" si="1"/>
        <v>6</v>
      </c>
      <c r="N20" s="43" t="s">
        <v>178</v>
      </c>
    </row>
    <row r="21" spans="1:14" s="11" customFormat="1" x14ac:dyDescent="0.3">
      <c r="A21" s="8">
        <v>13</v>
      </c>
      <c r="B21" s="9" t="s">
        <v>23</v>
      </c>
      <c r="C21" s="29">
        <v>0.91666666666666663</v>
      </c>
      <c r="D21" s="29">
        <v>0.25</v>
      </c>
      <c r="E21" s="157"/>
      <c r="F21" s="136"/>
      <c r="G21" s="122"/>
      <c r="H21" s="122">
        <v>6</v>
      </c>
      <c r="I21" s="122"/>
      <c r="J21" s="122">
        <v>2</v>
      </c>
      <c r="K21" s="122"/>
      <c r="L21" s="122"/>
      <c r="M21" s="112">
        <f t="shared" si="1"/>
        <v>8</v>
      </c>
      <c r="N21" s="10" t="s">
        <v>178</v>
      </c>
    </row>
    <row r="22" spans="1:14" s="11" customFormat="1" x14ac:dyDescent="0.3">
      <c r="A22" s="231" t="s">
        <v>24</v>
      </c>
      <c r="B22" s="232"/>
      <c r="C22" s="232"/>
      <c r="D22" s="233"/>
      <c r="E22" s="234">
        <f>SUM($E$15:$F$21)</f>
        <v>42</v>
      </c>
      <c r="F22" s="235"/>
      <c r="G22" s="137"/>
      <c r="H22" s="116"/>
      <c r="I22" s="116"/>
      <c r="J22" s="116"/>
      <c r="K22" s="116"/>
      <c r="L22" s="116"/>
      <c r="M22" s="116">
        <f>SUM(M15:M21)</f>
        <v>14</v>
      </c>
      <c r="N22" s="34"/>
    </row>
    <row r="23" spans="1:14" x14ac:dyDescent="0.3">
      <c r="A23" s="151">
        <v>14</v>
      </c>
      <c r="B23" s="5" t="s">
        <v>17</v>
      </c>
      <c r="C23" s="29">
        <v>0.91666666666666663</v>
      </c>
      <c r="D23" s="29">
        <v>0.25</v>
      </c>
      <c r="E23" s="157"/>
      <c r="F23" s="139">
        <v>8</v>
      </c>
      <c r="G23" s="125"/>
      <c r="H23" s="139"/>
      <c r="I23" s="125"/>
      <c r="J23" s="139"/>
      <c r="K23" s="125"/>
      <c r="L23" s="139"/>
      <c r="M23" s="112">
        <f t="shared" ref="M23:M29" si="2">SUM(G23:L23)</f>
        <v>0</v>
      </c>
      <c r="N23" s="43" t="s">
        <v>178</v>
      </c>
    </row>
    <row r="24" spans="1:14" x14ac:dyDescent="0.3">
      <c r="A24" s="151">
        <v>15</v>
      </c>
      <c r="B24" s="5" t="s">
        <v>18</v>
      </c>
      <c r="C24" s="29">
        <v>0.91666666666666663</v>
      </c>
      <c r="D24" s="29">
        <v>0.25</v>
      </c>
      <c r="E24" s="157"/>
      <c r="F24" s="139">
        <v>8</v>
      </c>
      <c r="G24" s="125"/>
      <c r="H24" s="139"/>
      <c r="I24" s="125"/>
      <c r="J24" s="139"/>
      <c r="K24" s="125"/>
      <c r="L24" s="139"/>
      <c r="M24" s="112">
        <f t="shared" si="2"/>
        <v>0</v>
      </c>
      <c r="N24" s="43" t="s">
        <v>178</v>
      </c>
    </row>
    <row r="25" spans="1:14" x14ac:dyDescent="0.3">
      <c r="A25" s="151">
        <v>16</v>
      </c>
      <c r="B25" s="5" t="s">
        <v>19</v>
      </c>
      <c r="C25" s="29">
        <v>0.33333333333333331</v>
      </c>
      <c r="D25" s="65">
        <v>0.70833333333333337</v>
      </c>
      <c r="E25" s="157">
        <v>8</v>
      </c>
      <c r="F25" s="139"/>
      <c r="G25" s="125"/>
      <c r="H25" s="139"/>
      <c r="I25" s="125"/>
      <c r="J25" s="139"/>
      <c r="K25" s="125"/>
      <c r="L25" s="139"/>
      <c r="M25" s="112">
        <f t="shared" si="2"/>
        <v>0</v>
      </c>
      <c r="N25" s="7" t="s">
        <v>179</v>
      </c>
    </row>
    <row r="26" spans="1:14" ht="15" customHeight="1" x14ac:dyDescent="0.3">
      <c r="A26" s="151">
        <v>17</v>
      </c>
      <c r="B26" s="5" t="s">
        <v>20</v>
      </c>
      <c r="C26" s="29">
        <v>0.33333333333333331</v>
      </c>
      <c r="D26" s="65">
        <v>0.70833333333333337</v>
      </c>
      <c r="E26" s="157">
        <v>8</v>
      </c>
      <c r="F26" s="139"/>
      <c r="G26" s="125"/>
      <c r="H26" s="139"/>
      <c r="I26" s="125"/>
      <c r="J26" s="139"/>
      <c r="K26" s="125"/>
      <c r="L26" s="139"/>
      <c r="M26" s="112">
        <f t="shared" si="2"/>
        <v>0</v>
      </c>
      <c r="N26" s="7" t="s">
        <v>86</v>
      </c>
    </row>
    <row r="27" spans="1:14" x14ac:dyDescent="0.3">
      <c r="A27" s="151">
        <v>18</v>
      </c>
      <c r="B27" s="5" t="s">
        <v>21</v>
      </c>
      <c r="C27" s="29">
        <v>0.33333333333333331</v>
      </c>
      <c r="D27" s="65">
        <v>0.70833333333333337</v>
      </c>
      <c r="E27" s="157">
        <v>8</v>
      </c>
      <c r="F27" s="139"/>
      <c r="G27" s="125"/>
      <c r="H27" s="139"/>
      <c r="I27" s="125"/>
      <c r="J27" s="139"/>
      <c r="K27" s="125"/>
      <c r="L27" s="139"/>
      <c r="M27" s="112">
        <f t="shared" si="2"/>
        <v>0</v>
      </c>
      <c r="N27" s="7" t="s">
        <v>86</v>
      </c>
    </row>
    <row r="28" spans="1:14" s="15" customFormat="1" x14ac:dyDescent="0.3">
      <c r="A28" s="12">
        <v>19</v>
      </c>
      <c r="B28" s="13" t="s">
        <v>22</v>
      </c>
      <c r="C28" s="29">
        <v>0.33333333333333331</v>
      </c>
      <c r="D28" s="65">
        <v>0.70833333333333337</v>
      </c>
      <c r="E28" s="157">
        <v>8</v>
      </c>
      <c r="F28" s="139"/>
      <c r="G28" s="120"/>
      <c r="H28" s="139"/>
      <c r="I28" s="120"/>
      <c r="J28" s="139"/>
      <c r="K28" s="120"/>
      <c r="L28" s="139"/>
      <c r="M28" s="112">
        <f t="shared" si="2"/>
        <v>0</v>
      </c>
      <c r="N28" s="7" t="s">
        <v>86</v>
      </c>
    </row>
    <row r="29" spans="1:14" s="11" customFormat="1" x14ac:dyDescent="0.3">
      <c r="A29" s="8">
        <v>20</v>
      </c>
      <c r="B29" s="9" t="s">
        <v>23</v>
      </c>
      <c r="C29" s="29"/>
      <c r="D29" s="65"/>
      <c r="E29" s="157"/>
      <c r="F29" s="136"/>
      <c r="G29" s="122"/>
      <c r="H29" s="136"/>
      <c r="I29" s="122"/>
      <c r="J29" s="136"/>
      <c r="K29" s="122"/>
      <c r="L29" s="136"/>
      <c r="M29" s="112">
        <f t="shared" si="2"/>
        <v>0</v>
      </c>
      <c r="N29" s="43" t="s">
        <v>51</v>
      </c>
    </row>
    <row r="30" spans="1:14" s="11" customFormat="1" x14ac:dyDescent="0.3">
      <c r="A30" s="231" t="s">
        <v>24</v>
      </c>
      <c r="B30" s="232"/>
      <c r="C30" s="232"/>
      <c r="D30" s="233"/>
      <c r="E30" s="234">
        <f>SUM($E$23:$F$29)</f>
        <v>48</v>
      </c>
      <c r="F30" s="235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151">
        <v>21</v>
      </c>
      <c r="B31" s="5" t="s">
        <v>17</v>
      </c>
      <c r="C31" s="29">
        <v>0.33333333333333331</v>
      </c>
      <c r="D31" s="65">
        <v>0.70833333333333337</v>
      </c>
      <c r="E31" s="157">
        <v>8</v>
      </c>
      <c r="F31" s="139"/>
      <c r="G31" s="125"/>
      <c r="H31" s="139"/>
      <c r="I31" s="125"/>
      <c r="J31" s="139"/>
      <c r="K31" s="125"/>
      <c r="L31" s="139"/>
      <c r="M31" s="112">
        <f t="shared" ref="M31:M37" si="3">SUM(G31:L31)</f>
        <v>0</v>
      </c>
      <c r="N31" s="7" t="s">
        <v>180</v>
      </c>
    </row>
    <row r="32" spans="1:14" x14ac:dyDescent="0.3">
      <c r="A32" s="151">
        <v>22</v>
      </c>
      <c r="B32" s="5" t="s">
        <v>18</v>
      </c>
      <c r="C32" s="29"/>
      <c r="D32" s="29"/>
      <c r="E32" s="157"/>
      <c r="F32" s="139"/>
      <c r="G32" s="125"/>
      <c r="H32" s="139"/>
      <c r="I32" s="125"/>
      <c r="J32" s="139"/>
      <c r="K32" s="125"/>
      <c r="L32" s="139"/>
      <c r="M32" s="112">
        <f t="shared" si="3"/>
        <v>0</v>
      </c>
      <c r="N32" s="7"/>
    </row>
    <row r="33" spans="1:14" x14ac:dyDescent="0.3">
      <c r="A33" s="151">
        <v>23</v>
      </c>
      <c r="B33" s="5" t="s">
        <v>19</v>
      </c>
      <c r="C33" s="29"/>
      <c r="D33" s="29"/>
      <c r="E33" s="157"/>
      <c r="F33" s="139"/>
      <c r="G33" s="125"/>
      <c r="H33" s="139"/>
      <c r="I33" s="125"/>
      <c r="J33" s="139"/>
      <c r="K33" s="125"/>
      <c r="L33" s="139"/>
      <c r="M33" s="112">
        <f t="shared" si="3"/>
        <v>0</v>
      </c>
      <c r="N33" s="7"/>
    </row>
    <row r="34" spans="1:14" x14ac:dyDescent="0.3">
      <c r="A34" s="151">
        <v>24</v>
      </c>
      <c r="B34" s="5" t="s">
        <v>20</v>
      </c>
      <c r="C34" s="29"/>
      <c r="D34" s="65"/>
      <c r="E34" s="157"/>
      <c r="F34" s="139"/>
      <c r="G34" s="125"/>
      <c r="H34" s="139"/>
      <c r="I34" s="125"/>
      <c r="J34" s="139"/>
      <c r="K34" s="125"/>
      <c r="L34" s="139"/>
      <c r="M34" s="112">
        <f t="shared" si="3"/>
        <v>0</v>
      </c>
      <c r="N34" s="171"/>
    </row>
    <row r="35" spans="1:14" ht="15" customHeight="1" x14ac:dyDescent="0.3">
      <c r="A35" s="151">
        <v>25</v>
      </c>
      <c r="B35" s="5" t="s">
        <v>21</v>
      </c>
      <c r="C35" s="29"/>
      <c r="D35" s="65"/>
      <c r="E35" s="157"/>
      <c r="F35" s="139"/>
      <c r="G35" s="125"/>
      <c r="H35" s="139"/>
      <c r="I35" s="125"/>
      <c r="J35" s="139"/>
      <c r="K35" s="125"/>
      <c r="L35" s="139"/>
      <c r="M35" s="112">
        <f t="shared" si="3"/>
        <v>0</v>
      </c>
      <c r="N35" s="171"/>
    </row>
    <row r="36" spans="1:14" x14ac:dyDescent="0.3">
      <c r="A36" s="12">
        <v>26</v>
      </c>
      <c r="B36" s="13" t="s">
        <v>22</v>
      </c>
      <c r="C36" s="29"/>
      <c r="D36" s="65"/>
      <c r="E36" s="157"/>
      <c r="F36" s="139"/>
      <c r="G36" s="120"/>
      <c r="H36" s="139"/>
      <c r="I36" s="120"/>
      <c r="J36" s="139"/>
      <c r="K36" s="120"/>
      <c r="L36" s="139"/>
      <c r="M36" s="112">
        <f t="shared" si="3"/>
        <v>0</v>
      </c>
      <c r="N36" s="171"/>
    </row>
    <row r="37" spans="1:14" s="15" customFormat="1" x14ac:dyDescent="0.3">
      <c r="A37" s="8">
        <v>27</v>
      </c>
      <c r="B37" s="9" t="s">
        <v>23</v>
      </c>
      <c r="C37" s="29"/>
      <c r="D37" s="65"/>
      <c r="E37" s="157"/>
      <c r="F37" s="136"/>
      <c r="G37" s="122"/>
      <c r="H37" s="136"/>
      <c r="I37" s="122"/>
      <c r="J37" s="136"/>
      <c r="K37" s="122"/>
      <c r="L37" s="136"/>
      <c r="M37" s="112">
        <f t="shared" si="3"/>
        <v>0</v>
      </c>
      <c r="N37" s="171"/>
    </row>
    <row r="38" spans="1:14" s="15" customFormat="1" x14ac:dyDescent="0.3">
      <c r="A38" s="231" t="s">
        <v>24</v>
      </c>
      <c r="B38" s="232"/>
      <c r="C38" s="232"/>
      <c r="D38" s="233"/>
      <c r="E38" s="234">
        <f>SUM($E$31:$F$37)</f>
        <v>8</v>
      </c>
      <c r="F38" s="235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151">
        <v>28</v>
      </c>
      <c r="B39" s="5" t="s">
        <v>17</v>
      </c>
      <c r="C39" s="29"/>
      <c r="D39" s="65"/>
      <c r="E39" s="157"/>
      <c r="F39" s="139"/>
      <c r="G39" s="125"/>
      <c r="H39" s="139"/>
      <c r="I39" s="125"/>
      <c r="J39" s="139"/>
      <c r="K39" s="125"/>
      <c r="L39" s="139"/>
      <c r="M39" s="112">
        <f t="shared" ref="M39:M41" si="4">SUM(G39:L39)</f>
        <v>0</v>
      </c>
      <c r="N39" s="171"/>
    </row>
    <row r="40" spans="1:14" s="11" customFormat="1" x14ac:dyDescent="0.3">
      <c r="A40" s="12">
        <v>29</v>
      </c>
      <c r="B40" s="13" t="s">
        <v>18</v>
      </c>
      <c r="C40" s="29"/>
      <c r="D40" s="65"/>
      <c r="E40" s="157"/>
      <c r="F40" s="139"/>
      <c r="G40" s="120"/>
      <c r="H40" s="139"/>
      <c r="I40" s="120"/>
      <c r="J40" s="139"/>
      <c r="K40" s="120"/>
      <c r="L40" s="139"/>
      <c r="M40" s="112">
        <f t="shared" si="4"/>
        <v>0</v>
      </c>
      <c r="N40" s="171"/>
    </row>
    <row r="41" spans="1:14" x14ac:dyDescent="0.3">
      <c r="A41" s="8">
        <v>30</v>
      </c>
      <c r="B41" s="9" t="s">
        <v>19</v>
      </c>
      <c r="C41" s="29"/>
      <c r="D41" s="65"/>
      <c r="E41" s="157"/>
      <c r="F41" s="136"/>
      <c r="G41" s="122"/>
      <c r="H41" s="136"/>
      <c r="I41" s="122"/>
      <c r="J41" s="136"/>
      <c r="K41" s="122"/>
      <c r="L41" s="136"/>
      <c r="M41" s="112">
        <f t="shared" si="4"/>
        <v>0</v>
      </c>
      <c r="N41" s="171"/>
    </row>
    <row r="42" spans="1:14" ht="15" customHeight="1" x14ac:dyDescent="0.3">
      <c r="A42" s="207" t="s">
        <v>25</v>
      </c>
      <c r="B42" s="208"/>
      <c r="C42" s="208"/>
      <c r="D42" s="209"/>
      <c r="E42" s="118">
        <f>E14+E22+E30+E38+SUM(E39:F41)</f>
        <v>138</v>
      </c>
      <c r="F42" s="118">
        <f t="shared" ref="F42" si="5">SUM($L8:$L13)+SUM($L15:$L21)+SUM($L23:$L29)+SUM($L31:$L37)+SUM($L39:$L41)</f>
        <v>0</v>
      </c>
      <c r="G42" s="118">
        <f>SUM(G8:G13)+SUM(G15:G21)+SUM(G23:G29)+SUM(G31:G37)+SUM(G39:G41)</f>
        <v>0</v>
      </c>
      <c r="H42" s="118">
        <f t="shared" ref="H42:L42" si="6">SUM(H8:H13)+SUM(H15:H21)+SUM(H23:H29)+SUM(H31:H37)+SUM(H39:H41)</f>
        <v>6</v>
      </c>
      <c r="I42" s="118">
        <f t="shared" si="6"/>
        <v>0</v>
      </c>
      <c r="J42" s="118">
        <f t="shared" si="6"/>
        <v>8</v>
      </c>
      <c r="K42" s="118">
        <f t="shared" si="6"/>
        <v>0</v>
      </c>
      <c r="L42" s="118">
        <f t="shared" si="6"/>
        <v>0</v>
      </c>
      <c r="M42" s="118">
        <f>SUM($M8:$M13)+SUM($M15:$M21)+SUM($M23:$M29)+SUM($M31:$M37)+SUM($M39:$M41)</f>
        <v>14</v>
      </c>
      <c r="N42" s="210"/>
    </row>
    <row r="43" spans="1:14" x14ac:dyDescent="0.3">
      <c r="A43" s="147"/>
      <c r="B43" s="148"/>
      <c r="C43" s="148"/>
      <c r="D43" s="149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1"/>
    </row>
    <row r="44" spans="1:14" ht="15" customHeight="1" x14ac:dyDescent="0.3">
      <c r="A44" s="213" t="s">
        <v>37</v>
      </c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4">
        <v>0</v>
      </c>
      <c r="M44" s="215"/>
      <c r="N44" s="211"/>
    </row>
    <row r="45" spans="1:14" ht="15" customHeight="1" x14ac:dyDescent="0.3">
      <c r="A45" s="213" t="s">
        <v>38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>
        <f>COUNTIFS(N6:N39, "Compensatory")</f>
        <v>0</v>
      </c>
      <c r="M45" s="215"/>
      <c r="N45" s="211"/>
    </row>
    <row r="46" spans="1:14" ht="15" customHeight="1" x14ac:dyDescent="0.3">
      <c r="A46" s="213" t="s">
        <v>39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4">
        <v>0</v>
      </c>
      <c r="M46" s="215"/>
      <c r="N46" s="211"/>
    </row>
    <row r="47" spans="1:14" ht="15.75" customHeight="1" thickBot="1" x14ac:dyDescent="0.35">
      <c r="A47" s="216" t="s">
        <v>40</v>
      </c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7">
        <f>26-L44</f>
        <v>26</v>
      </c>
      <c r="M47" s="218"/>
      <c r="N47" s="211"/>
    </row>
    <row r="48" spans="1:14" x14ac:dyDescent="0.3">
      <c r="A48" s="219" t="s">
        <v>41</v>
      </c>
      <c r="B48" s="222" t="s">
        <v>42</v>
      </c>
      <c r="C48" s="222"/>
      <c r="D48" s="222"/>
      <c r="E48" s="222" t="s">
        <v>43</v>
      </c>
      <c r="F48" s="222"/>
      <c r="G48" s="222"/>
      <c r="H48" s="222"/>
      <c r="I48" s="222"/>
      <c r="J48" s="223"/>
      <c r="K48" s="224"/>
      <c r="L48" s="224"/>
      <c r="M48" s="225"/>
      <c r="N48" s="211"/>
    </row>
    <row r="49" spans="1:14" x14ac:dyDescent="0.3">
      <c r="A49" s="220"/>
      <c r="B49" s="230" t="s">
        <v>26</v>
      </c>
      <c r="C49" s="230"/>
      <c r="D49" s="230"/>
      <c r="E49" s="150" t="s">
        <v>30</v>
      </c>
      <c r="F49" s="150" t="s">
        <v>44</v>
      </c>
      <c r="G49" s="150" t="s">
        <v>46</v>
      </c>
      <c r="H49" s="150" t="s">
        <v>45</v>
      </c>
      <c r="I49" s="150" t="s">
        <v>47</v>
      </c>
      <c r="J49" s="28" t="s">
        <v>29</v>
      </c>
      <c r="K49" s="226"/>
      <c r="L49" s="226"/>
      <c r="M49" s="227"/>
      <c r="N49" s="211"/>
    </row>
    <row r="50" spans="1:14" ht="15" thickBot="1" x14ac:dyDescent="0.35">
      <c r="A50" s="221"/>
      <c r="B50" s="204">
        <f>F42</f>
        <v>0</v>
      </c>
      <c r="C50" s="204"/>
      <c r="D50" s="204"/>
      <c r="E50" s="133">
        <f>L42</f>
        <v>0</v>
      </c>
      <c r="F50" s="133">
        <f>G42</f>
        <v>0</v>
      </c>
      <c r="G50" s="133">
        <f>I42</f>
        <v>0</v>
      </c>
      <c r="H50" s="133">
        <f>H42</f>
        <v>6</v>
      </c>
      <c r="I50" s="133">
        <f>J42</f>
        <v>8</v>
      </c>
      <c r="J50" s="134">
        <f>K42</f>
        <v>0</v>
      </c>
      <c r="K50" s="228"/>
      <c r="L50" s="228"/>
      <c r="M50" s="229"/>
      <c r="N50" s="212"/>
    </row>
    <row r="51" spans="1:14" x14ac:dyDescent="0.3">
      <c r="A51" s="197"/>
      <c r="B51" s="198"/>
      <c r="C51" s="198"/>
      <c r="D51" s="198"/>
      <c r="E51" s="198"/>
      <c r="F51" s="198"/>
      <c r="G51" s="198"/>
      <c r="H51" s="198"/>
      <c r="I51" s="198"/>
      <c r="J51" s="198"/>
      <c r="K51" s="199"/>
      <c r="L51" s="199"/>
      <c r="M51" s="199"/>
      <c r="N51" s="200"/>
    </row>
    <row r="52" spans="1:14" ht="60" customHeight="1" x14ac:dyDescent="0.3">
      <c r="A52" s="201" t="s">
        <v>49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3"/>
    </row>
    <row r="53" spans="1:14" ht="60" customHeight="1" x14ac:dyDescent="0.3">
      <c r="A53" s="201" t="s">
        <v>145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144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.75" customHeight="1" x14ac:dyDescent="0.3">
      <c r="A55" s="205" t="s">
        <v>48</v>
      </c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</row>
    <row r="56" spans="1:14" ht="53.25" customHeight="1" x14ac:dyDescent="0.3"/>
  </sheetData>
  <mergeCells count="46">
    <mergeCell ref="A1:N1"/>
    <mergeCell ref="A2:B2"/>
    <mergeCell ref="A3:B3"/>
    <mergeCell ref="D3:N3"/>
    <mergeCell ref="A4:C4"/>
    <mergeCell ref="D4:F4"/>
    <mergeCell ref="I4:J4"/>
    <mergeCell ref="K4:M4"/>
    <mergeCell ref="M6:M7"/>
    <mergeCell ref="N6:N7"/>
    <mergeCell ref="A14:D14"/>
    <mergeCell ref="E14:F14"/>
    <mergeCell ref="A22:D22"/>
    <mergeCell ref="E22:F22"/>
    <mergeCell ref="A6:B7"/>
    <mergeCell ref="C6:C7"/>
    <mergeCell ref="D6:D7"/>
    <mergeCell ref="E6:F6"/>
    <mergeCell ref="G6:H6"/>
    <mergeCell ref="I6:J6"/>
    <mergeCell ref="A30:D30"/>
    <mergeCell ref="E30:F30"/>
    <mergeCell ref="A38:D38"/>
    <mergeCell ref="E38:F38"/>
    <mergeCell ref="K6:L6"/>
    <mergeCell ref="A42:D42"/>
    <mergeCell ref="N42:N50"/>
    <mergeCell ref="A44:K44"/>
    <mergeCell ref="L44:M44"/>
    <mergeCell ref="A45:K45"/>
    <mergeCell ref="L45:M45"/>
    <mergeCell ref="A46:K46"/>
    <mergeCell ref="L46:M46"/>
    <mergeCell ref="A47:K47"/>
    <mergeCell ref="L47:M47"/>
    <mergeCell ref="A48:A50"/>
    <mergeCell ref="B48:D48"/>
    <mergeCell ref="E48:J48"/>
    <mergeCell ref="K48:M50"/>
    <mergeCell ref="B49:D49"/>
    <mergeCell ref="B50:D50"/>
    <mergeCell ref="A51:N51"/>
    <mergeCell ref="A52:N52"/>
    <mergeCell ref="A53:N53"/>
    <mergeCell ref="A54:N54"/>
    <mergeCell ref="A55:N55"/>
  </mergeCells>
  <conditionalFormatting sqref="B8:B13 G20 G21:L21 B18:B19 B15 B23 B34:B35 B39:B41 B31 G36:G37 I36:I37 K36:K37 K31:K34 I31:I34 G31:G34 B26 G29 I29 K29 G23:G26 I23:I26 K23:K26 B29 M23:M29 M31:M37 M39:M41">
    <cfRule type="expression" dxfId="875" priority="135">
      <formula>$C8="Sat"</formula>
    </cfRule>
    <cfRule type="expression" dxfId="874" priority="136">
      <formula>$C8="Sun"</formula>
    </cfRule>
  </conditionalFormatting>
  <conditionalFormatting sqref="K8:K13 K15:K19">
    <cfRule type="expression" dxfId="873" priority="125">
      <formula>$C8="Sat"</formula>
    </cfRule>
    <cfRule type="expression" dxfId="872" priority="126">
      <formula>$C8="Sun"</formula>
    </cfRule>
  </conditionalFormatting>
  <conditionalFormatting sqref="G8:G13 G15:G19">
    <cfRule type="expression" dxfId="871" priority="133">
      <formula>$C8="Sat"</formula>
    </cfRule>
    <cfRule type="expression" dxfId="870" priority="134">
      <formula>$C8="Sun"</formula>
    </cfRule>
  </conditionalFormatting>
  <conditionalFormatting sqref="G35 G39:G41">
    <cfRule type="expression" dxfId="869" priority="131">
      <formula>$C35="Sat"</formula>
    </cfRule>
    <cfRule type="expression" dxfId="868" priority="132">
      <formula>$C35="Sun"</formula>
    </cfRule>
  </conditionalFormatting>
  <conditionalFormatting sqref="I8:I13 I15:I19">
    <cfRule type="expression" dxfId="867" priority="129">
      <formula>$C8="Sat"</formula>
    </cfRule>
    <cfRule type="expression" dxfId="866" priority="130">
      <formula>$C8="Sun"</formula>
    </cfRule>
  </conditionalFormatting>
  <conditionalFormatting sqref="I35 I39:I41">
    <cfRule type="expression" dxfId="865" priority="127">
      <formula>$C35="Sat"</formula>
    </cfRule>
    <cfRule type="expression" dxfId="864" priority="128">
      <formula>$C35="Sun"</formula>
    </cfRule>
  </conditionalFormatting>
  <conditionalFormatting sqref="K35 K39:K41">
    <cfRule type="expression" dxfId="863" priority="123">
      <formula>$C35="Sat"</formula>
    </cfRule>
    <cfRule type="expression" dxfId="862" priority="124">
      <formula>$C35="Sun"</formula>
    </cfRule>
  </conditionalFormatting>
  <conditionalFormatting sqref="M8:M13 M15:M21">
    <cfRule type="expression" dxfId="861" priority="121">
      <formula>$C8="Sat"</formula>
    </cfRule>
    <cfRule type="expression" dxfId="860" priority="122">
      <formula>$C8="Sun"</formula>
    </cfRule>
  </conditionalFormatting>
  <conditionalFormatting sqref="A8:A12 A17:A18 A33:A34 A39:A40 B27 G27 I27 K27 A25">
    <cfRule type="expression" dxfId="859" priority="137">
      <formula>$C9="Sat"</formula>
    </cfRule>
    <cfRule type="expression" dxfId="858" priority="138">
      <formula>$C9="Sun"</formula>
    </cfRule>
  </conditionalFormatting>
  <conditionalFormatting sqref="A41 A19 A27 A35:A36">
    <cfRule type="expression" dxfId="857" priority="139">
      <formula>#REF!="Sat"</formula>
    </cfRule>
    <cfRule type="expression" dxfId="856" priority="140">
      <formula>#REF!="Sun"</formula>
    </cfRule>
  </conditionalFormatting>
  <conditionalFormatting sqref="A13 A37 A26">
    <cfRule type="expression" dxfId="855" priority="143">
      <formula>$C15="Sat"</formula>
    </cfRule>
    <cfRule type="expression" dxfId="854" priority="144">
      <formula>$C15="Sun"</formula>
    </cfRule>
  </conditionalFormatting>
  <conditionalFormatting sqref="A14">
    <cfRule type="expression" dxfId="853" priority="119">
      <formula>$C14="Sat"</formula>
    </cfRule>
    <cfRule type="expression" dxfId="852" priority="120">
      <formula>$C14="Sun"</formula>
    </cfRule>
  </conditionalFormatting>
  <conditionalFormatting sqref="B16:B17 B32:B33 B25">
    <cfRule type="expression" dxfId="851" priority="145">
      <formula>$C20="Sat"</formula>
    </cfRule>
    <cfRule type="expression" dxfId="850" priority="146">
      <formula>$C20="Sun"</formula>
    </cfRule>
  </conditionalFormatting>
  <conditionalFormatting sqref="B36:B37">
    <cfRule type="expression" dxfId="849" priority="141">
      <formula>#REF!="Sat"</formula>
    </cfRule>
    <cfRule type="expression" dxfId="848" priority="142">
      <formula>#REF!="Sun"</formula>
    </cfRule>
  </conditionalFormatting>
  <conditionalFormatting sqref="A15:A16 A31:A32 A24">
    <cfRule type="expression" dxfId="847" priority="147">
      <formula>$C20="Sat"</formula>
    </cfRule>
    <cfRule type="expression" dxfId="846" priority="148">
      <formula>$C20="Sun"</formula>
    </cfRule>
  </conditionalFormatting>
  <conditionalFormatting sqref="A22">
    <cfRule type="expression" dxfId="845" priority="117">
      <formula>$C22="Sat"</formula>
    </cfRule>
    <cfRule type="expression" dxfId="844" priority="118">
      <formula>$C22="Sun"</formula>
    </cfRule>
  </conditionalFormatting>
  <conditionalFormatting sqref="B20:B21">
    <cfRule type="expression" dxfId="843" priority="111">
      <formula>$C20="Sat"</formula>
    </cfRule>
    <cfRule type="expression" dxfId="842" priority="112">
      <formula>$C20="Sun"</formula>
    </cfRule>
  </conditionalFormatting>
  <conditionalFormatting sqref="A20">
    <cfRule type="expression" dxfId="841" priority="113">
      <formula>$C21="Sat"</formula>
    </cfRule>
    <cfRule type="expression" dxfId="840" priority="114">
      <formula>$C21="Sun"</formula>
    </cfRule>
  </conditionalFormatting>
  <conditionalFormatting sqref="A21">
    <cfRule type="expression" dxfId="839" priority="115">
      <formula>$C23="Sat"</formula>
    </cfRule>
    <cfRule type="expression" dxfId="838" priority="116">
      <formula>$C23="Sun"</formula>
    </cfRule>
  </conditionalFormatting>
  <conditionalFormatting sqref="A28">
    <cfRule type="expression" dxfId="837" priority="109">
      <formula>$C29="Sat"</formula>
    </cfRule>
    <cfRule type="expression" dxfId="836" priority="110">
      <formula>$C29="Sun"</formula>
    </cfRule>
  </conditionalFormatting>
  <conditionalFormatting sqref="A29">
    <cfRule type="expression" dxfId="835" priority="149">
      <formula>$C36="Sat"</formula>
    </cfRule>
    <cfRule type="expression" dxfId="834" priority="150">
      <formula>$C36="Sun"</formula>
    </cfRule>
  </conditionalFormatting>
  <conditionalFormatting sqref="A30">
    <cfRule type="expression" dxfId="833" priority="107">
      <formula>$C30="Sat"</formula>
    </cfRule>
    <cfRule type="expression" dxfId="832" priority="108">
      <formula>$C30="Sun"</formula>
    </cfRule>
  </conditionalFormatting>
  <conditionalFormatting sqref="A38">
    <cfRule type="expression" dxfId="831" priority="105">
      <formula>$C38="Sat"</formula>
    </cfRule>
    <cfRule type="expression" dxfId="830" priority="106">
      <formula>$C38="Sun"</formula>
    </cfRule>
  </conditionalFormatting>
  <conditionalFormatting sqref="E8">
    <cfRule type="expression" dxfId="829" priority="103">
      <formula>$C8="Sat"</formula>
    </cfRule>
    <cfRule type="expression" dxfId="828" priority="104">
      <formula>$C8="Sun"</formula>
    </cfRule>
  </conditionalFormatting>
  <conditionalFormatting sqref="D8">
    <cfRule type="expression" dxfId="827" priority="101">
      <formula>$C8="Sat"</formula>
    </cfRule>
    <cfRule type="expression" dxfId="826" priority="102">
      <formula>$C8="Sun"</formula>
    </cfRule>
  </conditionalFormatting>
  <conditionalFormatting sqref="E9">
    <cfRule type="expression" dxfId="825" priority="99">
      <formula>$C9="Sat"</formula>
    </cfRule>
    <cfRule type="expression" dxfId="824" priority="100">
      <formula>$C9="Sun"</formula>
    </cfRule>
  </conditionalFormatting>
  <conditionalFormatting sqref="D9">
    <cfRule type="expression" dxfId="823" priority="97">
      <formula>$C9="Sat"</formula>
    </cfRule>
    <cfRule type="expression" dxfId="822" priority="98">
      <formula>$C9="Sun"</formula>
    </cfRule>
  </conditionalFormatting>
  <conditionalFormatting sqref="D12">
    <cfRule type="expression" dxfId="821" priority="89">
      <formula>$C12="Sat"</formula>
    </cfRule>
    <cfRule type="expression" dxfId="820" priority="90">
      <formula>$C12="Sun"</formula>
    </cfRule>
  </conditionalFormatting>
  <conditionalFormatting sqref="E11">
    <cfRule type="expression" dxfId="819" priority="95">
      <formula>$C11="Sat"</formula>
    </cfRule>
    <cfRule type="expression" dxfId="818" priority="96">
      <formula>$C11="Sun"</formula>
    </cfRule>
  </conditionalFormatting>
  <conditionalFormatting sqref="D11">
    <cfRule type="expression" dxfId="817" priority="93">
      <formula>$C11="Sat"</formula>
    </cfRule>
    <cfRule type="expression" dxfId="816" priority="94">
      <formula>$C11="Sun"</formula>
    </cfRule>
  </conditionalFormatting>
  <conditionalFormatting sqref="E12">
    <cfRule type="expression" dxfId="815" priority="91">
      <formula>$C12="Sat"</formula>
    </cfRule>
    <cfRule type="expression" dxfId="814" priority="92">
      <formula>$C12="Sun"</formula>
    </cfRule>
  </conditionalFormatting>
  <conditionalFormatting sqref="E13">
    <cfRule type="expression" dxfId="813" priority="87">
      <formula>$C13="Sat"</formula>
    </cfRule>
    <cfRule type="expression" dxfId="812" priority="88">
      <formula>$C13="Sun"</formula>
    </cfRule>
  </conditionalFormatting>
  <conditionalFormatting sqref="D13">
    <cfRule type="expression" dxfId="811" priority="85">
      <formula>$C13="Sat"</formula>
    </cfRule>
    <cfRule type="expression" dxfId="810" priority="86">
      <formula>$C13="Sun"</formula>
    </cfRule>
  </conditionalFormatting>
  <conditionalFormatting sqref="F15">
    <cfRule type="expression" dxfId="809" priority="83">
      <formula>$C15="Sat"</formula>
    </cfRule>
    <cfRule type="expression" dxfId="808" priority="84">
      <formula>$C15="Sun"</formula>
    </cfRule>
  </conditionalFormatting>
  <conditionalFormatting sqref="F16">
    <cfRule type="expression" dxfId="807" priority="81">
      <formula>$C16="Sat"</formula>
    </cfRule>
    <cfRule type="expression" dxfId="806" priority="82">
      <formula>$C16="Sun"</formula>
    </cfRule>
  </conditionalFormatting>
  <conditionalFormatting sqref="F17">
    <cfRule type="expression" dxfId="805" priority="79">
      <formula>$C17="Sat"</formula>
    </cfRule>
    <cfRule type="expression" dxfId="804" priority="80">
      <formula>$C17="Sun"</formula>
    </cfRule>
  </conditionalFormatting>
  <conditionalFormatting sqref="F18">
    <cfRule type="expression" dxfId="803" priority="77">
      <formula>$C18="Sat"</formula>
    </cfRule>
    <cfRule type="expression" dxfId="802" priority="78">
      <formula>$C18="Sun"</formula>
    </cfRule>
  </conditionalFormatting>
  <conditionalFormatting sqref="F19">
    <cfRule type="expression" dxfId="801" priority="75">
      <formula>$C19="Sat"</formula>
    </cfRule>
    <cfRule type="expression" dxfId="800" priority="76">
      <formula>$C19="Sun"</formula>
    </cfRule>
  </conditionalFormatting>
  <conditionalFormatting sqref="J20">
    <cfRule type="expression" dxfId="799" priority="73">
      <formula>$C20="Sat"</formula>
    </cfRule>
    <cfRule type="expression" dxfId="798" priority="74">
      <formula>$C20="Sun"</formula>
    </cfRule>
  </conditionalFormatting>
  <conditionalFormatting sqref="H20">
    <cfRule type="expression" dxfId="797" priority="71">
      <formula>$C20="Sat"</formula>
    </cfRule>
    <cfRule type="expression" dxfId="796" priority="72">
      <formula>$C20="Sun"</formula>
    </cfRule>
  </conditionalFormatting>
  <conditionalFormatting sqref="E21">
    <cfRule type="expression" dxfId="795" priority="69">
      <formula>$C21="Sat"</formula>
    </cfRule>
    <cfRule type="expression" dxfId="794" priority="70">
      <formula>$C21="Sun"</formula>
    </cfRule>
  </conditionalFormatting>
  <conditionalFormatting sqref="E23">
    <cfRule type="expression" dxfId="793" priority="65">
      <formula>$C23="Sat"</formula>
    </cfRule>
    <cfRule type="expression" dxfId="792" priority="66">
      <formula>$C23="Sun"</formula>
    </cfRule>
  </conditionalFormatting>
  <conditionalFormatting sqref="G28 I28 K28 B28">
    <cfRule type="expression" dxfId="791" priority="151">
      <formula>#REF!="Sat"</formula>
    </cfRule>
    <cfRule type="expression" dxfId="790" priority="152">
      <formula>#REF!="Sun"</formula>
    </cfRule>
  </conditionalFormatting>
  <conditionalFormatting sqref="B24">
    <cfRule type="expression" dxfId="789" priority="153">
      <formula>#REF!="Sat"</formula>
    </cfRule>
    <cfRule type="expression" dxfId="788" priority="154">
      <formula>#REF!="Sun"</formula>
    </cfRule>
  </conditionalFormatting>
  <conditionalFormatting sqref="A23">
    <cfRule type="expression" dxfId="787" priority="155">
      <formula>#REF!="Sat"</formula>
    </cfRule>
    <cfRule type="expression" dxfId="786" priority="156">
      <formula>#REF!="Sun"</formula>
    </cfRule>
  </conditionalFormatting>
  <conditionalFormatting sqref="E29">
    <cfRule type="expression" dxfId="785" priority="61">
      <formula>$C29="Sat"</formula>
    </cfRule>
    <cfRule type="expression" dxfId="784" priority="62">
      <formula>$C29="Sun"</formula>
    </cfRule>
  </conditionalFormatting>
  <conditionalFormatting sqref="D29">
    <cfRule type="expression" dxfId="783" priority="59">
      <formula>$C29="Sat"</formula>
    </cfRule>
    <cfRule type="expression" dxfId="782" priority="60">
      <formula>$C29="Sun"</formula>
    </cfRule>
  </conditionalFormatting>
  <conditionalFormatting sqref="E32 E34 E36">
    <cfRule type="expression" dxfId="781" priority="55">
      <formula>$C32="Sat"</formula>
    </cfRule>
    <cfRule type="expression" dxfId="780" priority="56">
      <formula>$C32="Sun"</formula>
    </cfRule>
  </conditionalFormatting>
  <conditionalFormatting sqref="E33 E35 E37">
    <cfRule type="expression" dxfId="779" priority="53">
      <formula>$C33="Sat"</formula>
    </cfRule>
    <cfRule type="expression" dxfId="778" priority="54">
      <formula>$C33="Sun"</formula>
    </cfRule>
  </conditionalFormatting>
  <conditionalFormatting sqref="D34:D37">
    <cfRule type="expression" dxfId="777" priority="51">
      <formula>$C34="Sat"</formula>
    </cfRule>
    <cfRule type="expression" dxfId="776" priority="52">
      <formula>$C34="Sun"</formula>
    </cfRule>
  </conditionalFormatting>
  <conditionalFormatting sqref="E39:E41">
    <cfRule type="expression" dxfId="775" priority="49">
      <formula>$C39="Sat"</formula>
    </cfRule>
    <cfRule type="expression" dxfId="774" priority="50">
      <formula>$C39="Sun"</formula>
    </cfRule>
  </conditionalFormatting>
  <conditionalFormatting sqref="D39:D41">
    <cfRule type="expression" dxfId="773" priority="47">
      <formula>$C39="Sat"</formula>
    </cfRule>
    <cfRule type="expression" dxfId="772" priority="48">
      <formula>$C39="Sun"</formula>
    </cfRule>
  </conditionalFormatting>
  <conditionalFormatting sqref="E10">
    <cfRule type="expression" dxfId="771" priority="45">
      <formula>$C10="Sat"</formula>
    </cfRule>
    <cfRule type="expression" dxfId="770" priority="46">
      <formula>$C10="Sun"</formula>
    </cfRule>
  </conditionalFormatting>
  <conditionalFormatting sqref="D10">
    <cfRule type="expression" dxfId="769" priority="43">
      <formula>$C10="Sat"</formula>
    </cfRule>
    <cfRule type="expression" dxfId="768" priority="44">
      <formula>$C10="Sun"</formula>
    </cfRule>
  </conditionalFormatting>
  <conditionalFormatting sqref="E28">
    <cfRule type="expression" dxfId="767" priority="41">
      <formula>$C28="Sat"</formula>
    </cfRule>
    <cfRule type="expression" dxfId="766" priority="42">
      <formula>$C28="Sun"</formula>
    </cfRule>
  </conditionalFormatting>
  <conditionalFormatting sqref="D28">
    <cfRule type="expression" dxfId="765" priority="39">
      <formula>$C28="Sat"</formula>
    </cfRule>
    <cfRule type="expression" dxfId="764" priority="40">
      <formula>$C28="Sun"</formula>
    </cfRule>
  </conditionalFormatting>
  <conditionalFormatting sqref="E15">
    <cfRule type="expression" dxfId="763" priority="37">
      <formula>$C15="Sat"</formula>
    </cfRule>
    <cfRule type="expression" dxfId="762" priority="38">
      <formula>$C15="Sun"</formula>
    </cfRule>
  </conditionalFormatting>
  <conditionalFormatting sqref="D15">
    <cfRule type="expression" dxfId="761" priority="35">
      <formula>$C15="Sat"</formula>
    </cfRule>
    <cfRule type="expression" dxfId="760" priority="36">
      <formula>$C15="Sun"</formula>
    </cfRule>
  </conditionalFormatting>
  <conditionalFormatting sqref="E16">
    <cfRule type="expression" dxfId="759" priority="33">
      <formula>$C16="Sat"</formula>
    </cfRule>
    <cfRule type="expression" dxfId="758" priority="34">
      <formula>$C16="Sun"</formula>
    </cfRule>
  </conditionalFormatting>
  <conditionalFormatting sqref="D16">
    <cfRule type="expression" dxfId="757" priority="31">
      <formula>$C16="Sat"</formula>
    </cfRule>
    <cfRule type="expression" dxfId="756" priority="32">
      <formula>$C16="Sun"</formula>
    </cfRule>
  </conditionalFormatting>
  <conditionalFormatting sqref="E17">
    <cfRule type="expression" dxfId="755" priority="29">
      <formula>$C17="Sat"</formula>
    </cfRule>
    <cfRule type="expression" dxfId="754" priority="30">
      <formula>$C17="Sun"</formula>
    </cfRule>
  </conditionalFormatting>
  <conditionalFormatting sqref="D17">
    <cfRule type="expression" dxfId="753" priority="27">
      <formula>$C17="Sat"</formula>
    </cfRule>
    <cfRule type="expression" dxfId="752" priority="28">
      <formula>$C17="Sun"</formula>
    </cfRule>
  </conditionalFormatting>
  <conditionalFormatting sqref="E18">
    <cfRule type="expression" dxfId="751" priority="25">
      <formula>$C18="Sat"</formula>
    </cfRule>
    <cfRule type="expression" dxfId="750" priority="26">
      <formula>$C18="Sun"</formula>
    </cfRule>
  </conditionalFormatting>
  <conditionalFormatting sqref="D18">
    <cfRule type="expression" dxfId="749" priority="23">
      <formula>$C18="Sat"</formula>
    </cfRule>
    <cfRule type="expression" dxfId="748" priority="24">
      <formula>$C18="Sun"</formula>
    </cfRule>
  </conditionalFormatting>
  <conditionalFormatting sqref="E19">
    <cfRule type="expression" dxfId="747" priority="21">
      <formula>$C19="Sat"</formula>
    </cfRule>
    <cfRule type="expression" dxfId="746" priority="22">
      <formula>$C19="Sun"</formula>
    </cfRule>
  </conditionalFormatting>
  <conditionalFormatting sqref="D19">
    <cfRule type="expression" dxfId="745" priority="19">
      <formula>$C19="Sat"</formula>
    </cfRule>
    <cfRule type="expression" dxfId="744" priority="20">
      <formula>$C19="Sun"</formula>
    </cfRule>
  </conditionalFormatting>
  <conditionalFormatting sqref="E24">
    <cfRule type="expression" dxfId="743" priority="17">
      <formula>$C24="Sat"</formula>
    </cfRule>
    <cfRule type="expression" dxfId="742" priority="18">
      <formula>$C24="Sun"</formula>
    </cfRule>
  </conditionalFormatting>
  <conditionalFormatting sqref="E25">
    <cfRule type="expression" dxfId="741" priority="15">
      <formula>$C25="Sat"</formula>
    </cfRule>
    <cfRule type="expression" dxfId="740" priority="16">
      <formula>$C25="Sun"</formula>
    </cfRule>
  </conditionalFormatting>
  <conditionalFormatting sqref="D25">
    <cfRule type="expression" dxfId="739" priority="13">
      <formula>$C25="Sat"</formula>
    </cfRule>
    <cfRule type="expression" dxfId="738" priority="14">
      <formula>$C25="Sun"</formula>
    </cfRule>
  </conditionalFormatting>
  <conditionalFormatting sqref="E26">
    <cfRule type="expression" dxfId="737" priority="11">
      <formula>$C26="Sat"</formula>
    </cfRule>
    <cfRule type="expression" dxfId="736" priority="12">
      <formula>$C26="Sun"</formula>
    </cfRule>
  </conditionalFormatting>
  <conditionalFormatting sqref="D26">
    <cfRule type="expression" dxfId="735" priority="9">
      <formula>$C26="Sat"</formula>
    </cfRule>
    <cfRule type="expression" dxfId="734" priority="10">
      <formula>$C26="Sun"</formula>
    </cfRule>
  </conditionalFormatting>
  <conditionalFormatting sqref="E27">
    <cfRule type="expression" dxfId="733" priority="7">
      <formula>$C27="Sat"</formula>
    </cfRule>
    <cfRule type="expression" dxfId="732" priority="8">
      <formula>$C27="Sun"</formula>
    </cfRule>
  </conditionalFormatting>
  <conditionalFormatting sqref="D27">
    <cfRule type="expression" dxfId="731" priority="5">
      <formula>$C27="Sat"</formula>
    </cfRule>
    <cfRule type="expression" dxfId="730" priority="6">
      <formula>$C27="Sun"</formula>
    </cfRule>
  </conditionalFormatting>
  <conditionalFormatting sqref="E31">
    <cfRule type="expression" dxfId="729" priority="3">
      <formula>$C31="Sat"</formula>
    </cfRule>
    <cfRule type="expression" dxfId="728" priority="4">
      <formula>$C31="Sun"</formula>
    </cfRule>
  </conditionalFormatting>
  <conditionalFormatting sqref="D31">
    <cfRule type="expression" dxfId="727" priority="1">
      <formula>$C31="Sat"</formula>
    </cfRule>
    <cfRule type="expression" dxfId="726" priority="2">
      <formula>$C31="Sun"</formula>
    </cfRule>
  </conditionalFormatting>
  <pageMargins left="0.7" right="0.7" top="0.75" bottom="0.75" header="0.3" footer="0.3"/>
  <pageSetup paperSize="9" scale="59" fitToHeight="0" orientation="portrait" r:id="rId1"/>
  <headerFooter>
    <oddHeader>&amp;R
&amp;"arial,Bold"                    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" zoomScaleNormal="100" workbookViewId="0">
      <pane ySplit="6" topLeftCell="A44" activePane="bottomLeft" state="frozen"/>
      <selection activeCell="A2" sqref="A2"/>
      <selection pane="bottomLeft" activeCell="N43" sqref="N43:N51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12" width="7.6640625" style="22" customWidth="1"/>
    <col min="13" max="13" width="9.5546875" style="22" customWidth="1"/>
    <col min="14" max="14" width="50.88671875" bestFit="1" customWidth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64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64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118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61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17" si="0">SUM(G9:L9)</f>
        <v>0</v>
      </c>
      <c r="N9" s="43" t="s">
        <v>61</v>
      </c>
    </row>
    <row r="10" spans="1:14" s="11" customFormat="1" x14ac:dyDescent="0.3">
      <c r="A10" s="6">
        <v>3</v>
      </c>
      <c r="B10" s="5" t="s">
        <v>20</v>
      </c>
      <c r="C10" s="44"/>
      <c r="D10" s="44"/>
      <c r="E10" s="124"/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43" t="s">
        <v>130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14" t="s">
        <v>119</v>
      </c>
    </row>
    <row r="12" spans="1:14" x14ac:dyDescent="0.3">
      <c r="A12" s="12">
        <v>5</v>
      </c>
      <c r="B12" s="13" t="s">
        <v>22</v>
      </c>
      <c r="C12" s="30">
        <v>0.33333333333333331</v>
      </c>
      <c r="D12" s="30">
        <v>0.70833333333333337</v>
      </c>
      <c r="E12" s="139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14" t="s">
        <v>120</v>
      </c>
    </row>
    <row r="13" spans="1:14" x14ac:dyDescent="0.3">
      <c r="A13" s="8">
        <v>6</v>
      </c>
      <c r="B13" s="9" t="s">
        <v>23</v>
      </c>
      <c r="C13" s="31"/>
      <c r="D13" s="31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4" t="s">
        <v>51</v>
      </c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32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0.58333333333333337</v>
      </c>
      <c r="D15" s="29">
        <v>0.91666666666666663</v>
      </c>
      <c r="E15" s="140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7" t="s">
        <v>121</v>
      </c>
    </row>
    <row r="16" spans="1:14" x14ac:dyDescent="0.3">
      <c r="A16" s="6">
        <v>8</v>
      </c>
      <c r="B16" s="5" t="s">
        <v>18</v>
      </c>
      <c r="C16" s="29">
        <v>0.58333333333333337</v>
      </c>
      <c r="D16" s="29">
        <v>0.91666666666666663</v>
      </c>
      <c r="E16" s="140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7" t="s">
        <v>121</v>
      </c>
    </row>
    <row r="17" spans="1:14" ht="15" customHeight="1" x14ac:dyDescent="0.3">
      <c r="A17" s="6">
        <v>9</v>
      </c>
      <c r="B17" s="5" t="s">
        <v>19</v>
      </c>
      <c r="C17" s="29">
        <v>0.58333333333333337</v>
      </c>
      <c r="D17" s="29">
        <v>0.91666666666666663</v>
      </c>
      <c r="E17" s="140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7" t="s">
        <v>121</v>
      </c>
    </row>
    <row r="18" spans="1:14" x14ac:dyDescent="0.3">
      <c r="A18" s="6">
        <v>10</v>
      </c>
      <c r="B18" s="5" t="s">
        <v>20</v>
      </c>
      <c r="C18" s="29">
        <v>0.58333333333333337</v>
      </c>
      <c r="D18" s="29">
        <v>0.91666666666666663</v>
      </c>
      <c r="E18" s="124">
        <v>8</v>
      </c>
      <c r="F18" s="139"/>
      <c r="G18" s="125"/>
      <c r="H18" s="139"/>
      <c r="I18" s="125"/>
      <c r="J18" s="139"/>
      <c r="K18" s="125"/>
      <c r="L18" s="139"/>
      <c r="M18" s="113">
        <f>SUM(G18:L18)</f>
        <v>0</v>
      </c>
      <c r="N18" s="7" t="s">
        <v>121</v>
      </c>
    </row>
    <row r="19" spans="1:14" s="15" customFormat="1" x14ac:dyDescent="0.3">
      <c r="A19" s="6">
        <v>11</v>
      </c>
      <c r="B19" s="5" t="s">
        <v>21</v>
      </c>
      <c r="C19" s="29">
        <v>0.58333333333333337</v>
      </c>
      <c r="D19" s="29">
        <v>0.91666666666666663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3">
        <f>SUM(G19:L19)</f>
        <v>0</v>
      </c>
      <c r="N19" s="7" t="s">
        <v>121</v>
      </c>
    </row>
    <row r="20" spans="1:14" s="11" customFormat="1" x14ac:dyDescent="0.3">
      <c r="A20" s="12">
        <v>12</v>
      </c>
      <c r="B20" s="13" t="s">
        <v>22</v>
      </c>
      <c r="C20" s="29">
        <v>0.58333333333333337</v>
      </c>
      <c r="D20" s="29">
        <v>0.91666666666666663</v>
      </c>
      <c r="E20" s="139">
        <v>8</v>
      </c>
      <c r="F20" s="139"/>
      <c r="G20" s="120"/>
      <c r="H20" s="139"/>
      <c r="I20" s="139"/>
      <c r="J20" s="139"/>
      <c r="K20" s="139"/>
      <c r="L20" s="139"/>
      <c r="M20" s="141">
        <f>SUM(G20:L20)</f>
        <v>0</v>
      </c>
      <c r="N20" s="7" t="s">
        <v>121</v>
      </c>
    </row>
    <row r="21" spans="1:14" s="11" customFormat="1" x14ac:dyDescent="0.3">
      <c r="A21" s="8">
        <v>13</v>
      </c>
      <c r="B21" s="9" t="s">
        <v>23</v>
      </c>
      <c r="C21" s="29">
        <v>0.58333333333333337</v>
      </c>
      <c r="D21" s="29">
        <v>0.91666666666666663</v>
      </c>
      <c r="E21" s="136"/>
      <c r="F21" s="136"/>
      <c r="G21" s="122"/>
      <c r="H21" s="122"/>
      <c r="I21" s="122">
        <v>8</v>
      </c>
      <c r="J21" s="122"/>
      <c r="K21" s="122"/>
      <c r="L21" s="122"/>
      <c r="M21" s="115">
        <f>SUM(G21:L21)</f>
        <v>8</v>
      </c>
      <c r="N21" s="7" t="s">
        <v>121</v>
      </c>
    </row>
    <row r="22" spans="1:14" s="11" customFormat="1" x14ac:dyDescent="0.3">
      <c r="A22" s="231" t="s">
        <v>24</v>
      </c>
      <c r="B22" s="232"/>
      <c r="C22" s="232"/>
      <c r="D22" s="233"/>
      <c r="E22" s="234">
        <f>SUM($E$15:$F$21)</f>
        <v>48</v>
      </c>
      <c r="F22" s="235"/>
      <c r="G22" s="137"/>
      <c r="H22" s="116"/>
      <c r="I22" s="116"/>
      <c r="J22" s="116"/>
      <c r="K22" s="116"/>
      <c r="L22" s="116"/>
      <c r="M22" s="116">
        <f>SUM(M15:M21)</f>
        <v>8</v>
      </c>
      <c r="N22" s="34"/>
    </row>
    <row r="23" spans="1:14" x14ac:dyDescent="0.3">
      <c r="A23" s="6">
        <v>14</v>
      </c>
      <c r="B23" s="5" t="s">
        <v>17</v>
      </c>
      <c r="C23" s="29">
        <v>0.33333333333333331</v>
      </c>
      <c r="D23" s="29">
        <v>0.70833333333333337</v>
      </c>
      <c r="E23" s="140">
        <v>8</v>
      </c>
      <c r="F23" s="139"/>
      <c r="G23" s="125"/>
      <c r="H23" s="139"/>
      <c r="I23" s="125"/>
      <c r="J23" s="139"/>
      <c r="K23" s="125"/>
      <c r="L23" s="139"/>
      <c r="M23" s="112">
        <f t="shared" ref="M23:M24" si="1">SUM(G23:L23)</f>
        <v>0</v>
      </c>
      <c r="N23" s="14" t="s">
        <v>122</v>
      </c>
    </row>
    <row r="24" spans="1:14" x14ac:dyDescent="0.3">
      <c r="A24" s="6">
        <v>15</v>
      </c>
      <c r="B24" s="5" t="s">
        <v>18</v>
      </c>
      <c r="C24" s="44">
        <v>0.33333333333333331</v>
      </c>
      <c r="D24" s="44">
        <v>0.70833333333333337</v>
      </c>
      <c r="E24" s="140">
        <v>8</v>
      </c>
      <c r="F24" s="139"/>
      <c r="G24" s="125"/>
      <c r="H24" s="139"/>
      <c r="I24" s="125"/>
      <c r="J24" s="139"/>
      <c r="K24" s="125"/>
      <c r="L24" s="139"/>
      <c r="M24" s="112">
        <f t="shared" si="1"/>
        <v>0</v>
      </c>
      <c r="N24" s="43" t="s">
        <v>61</v>
      </c>
    </row>
    <row r="25" spans="1:14" x14ac:dyDescent="0.3">
      <c r="A25" s="6">
        <v>16</v>
      </c>
      <c r="B25" s="5" t="s">
        <v>19</v>
      </c>
      <c r="C25" s="44">
        <v>0.33333333333333331</v>
      </c>
      <c r="D25" s="44">
        <v>0.70833333333333337</v>
      </c>
      <c r="E25" s="140">
        <v>8</v>
      </c>
      <c r="F25" s="139"/>
      <c r="G25" s="125"/>
      <c r="H25" s="139"/>
      <c r="I25" s="125"/>
      <c r="J25" s="139"/>
      <c r="K25" s="125"/>
      <c r="L25" s="139"/>
      <c r="M25" s="112">
        <f t="shared" ref="M25" si="2">SUM(G25:L25)</f>
        <v>0</v>
      </c>
      <c r="N25" s="43" t="s">
        <v>61</v>
      </c>
    </row>
    <row r="26" spans="1:14" ht="15" customHeight="1" x14ac:dyDescent="0.3">
      <c r="A26" s="6">
        <v>17</v>
      </c>
      <c r="B26" s="5" t="s">
        <v>20</v>
      </c>
      <c r="C26" s="44"/>
      <c r="D26" s="44"/>
      <c r="E26" s="140"/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43" t="s">
        <v>130</v>
      </c>
    </row>
    <row r="27" spans="1:14" x14ac:dyDescent="0.3">
      <c r="A27" s="6">
        <v>18</v>
      </c>
      <c r="B27" s="5" t="s">
        <v>21</v>
      </c>
      <c r="C27" s="44"/>
      <c r="D27" s="44"/>
      <c r="E27" s="140"/>
      <c r="F27" s="139"/>
      <c r="G27" s="125"/>
      <c r="H27" s="139"/>
      <c r="I27" s="125"/>
      <c r="J27" s="139"/>
      <c r="K27" s="125"/>
      <c r="L27" s="139"/>
      <c r="M27" s="112">
        <f t="shared" ref="M27:M35" si="3">SUM(G27:L27)</f>
        <v>0</v>
      </c>
      <c r="N27" s="43" t="s">
        <v>130</v>
      </c>
    </row>
    <row r="28" spans="1:14" s="15" customFormat="1" x14ac:dyDescent="0.3">
      <c r="A28" s="12">
        <v>19</v>
      </c>
      <c r="B28" s="13" t="s">
        <v>22</v>
      </c>
      <c r="C28" s="30">
        <v>0.33333333333333331</v>
      </c>
      <c r="D28" s="30">
        <v>0.70833333333333337</v>
      </c>
      <c r="E28" s="139">
        <v>8</v>
      </c>
      <c r="F28" s="139"/>
      <c r="G28" s="120"/>
      <c r="H28" s="139"/>
      <c r="I28" s="120"/>
      <c r="J28" s="139"/>
      <c r="K28" s="120"/>
      <c r="L28" s="139"/>
      <c r="M28" s="114">
        <f>SUM(G28:L28)</f>
        <v>0</v>
      </c>
      <c r="N28" s="14" t="s">
        <v>123</v>
      </c>
    </row>
    <row r="29" spans="1:14" s="11" customForma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95" t="s">
        <v>158</v>
      </c>
    </row>
    <row r="30" spans="1:14" s="11" customFormat="1" x14ac:dyDescent="0.3">
      <c r="A30" s="231" t="s">
        <v>24</v>
      </c>
      <c r="B30" s="232"/>
      <c r="C30" s="232"/>
      <c r="D30" s="233"/>
      <c r="E30" s="234">
        <f>SUM($E$23:$F$29)</f>
        <v>32</v>
      </c>
      <c r="F30" s="235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0.91666666666666663</v>
      </c>
      <c r="D31" s="29">
        <v>0.25</v>
      </c>
      <c r="E31" s="140"/>
      <c r="F31" s="139">
        <v>8</v>
      </c>
      <c r="G31" s="125"/>
      <c r="H31" s="139"/>
      <c r="I31" s="125"/>
      <c r="J31" s="139"/>
      <c r="K31" s="125"/>
      <c r="L31" s="139"/>
      <c r="M31" s="112">
        <f t="shared" si="3"/>
        <v>0</v>
      </c>
      <c r="N31" s="7" t="s">
        <v>124</v>
      </c>
    </row>
    <row r="32" spans="1:14" x14ac:dyDescent="0.3">
      <c r="A32" s="6">
        <v>22</v>
      </c>
      <c r="B32" s="5" t="s">
        <v>18</v>
      </c>
      <c r="C32" s="29">
        <v>0.58333333333333337</v>
      </c>
      <c r="D32" s="29">
        <v>0.91666666666666663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3"/>
        <v>0</v>
      </c>
      <c r="N32" s="7" t="s">
        <v>124</v>
      </c>
    </row>
    <row r="33" spans="1:14" x14ac:dyDescent="0.3">
      <c r="A33" s="6">
        <v>23</v>
      </c>
      <c r="B33" s="5" t="s">
        <v>19</v>
      </c>
      <c r="C33" s="29">
        <v>0.58333333333333337</v>
      </c>
      <c r="D33" s="29">
        <v>0.91666666666666663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3"/>
        <v>0</v>
      </c>
      <c r="N33" s="7" t="s">
        <v>124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3"/>
        <v>0</v>
      </c>
      <c r="N34" s="194" t="s">
        <v>157</v>
      </c>
    </row>
    <row r="35" spans="1:14" ht="15" customHeight="1" x14ac:dyDescent="0.3">
      <c r="A35" s="6">
        <v>25</v>
      </c>
      <c r="B35" s="5" t="s">
        <v>21</v>
      </c>
      <c r="C35" s="29">
        <v>0.33333333333333331</v>
      </c>
      <c r="D35" s="29">
        <v>0.70833333333333337</v>
      </c>
      <c r="E35" s="140">
        <v>8</v>
      </c>
      <c r="F35" s="139"/>
      <c r="G35" s="125"/>
      <c r="H35" s="139"/>
      <c r="I35" s="125"/>
      <c r="J35" s="139"/>
      <c r="K35" s="125"/>
      <c r="L35" s="139"/>
      <c r="M35" s="112">
        <f t="shared" si="3"/>
        <v>0</v>
      </c>
      <c r="N35" s="195"/>
    </row>
    <row r="36" spans="1:14" x14ac:dyDescent="0.3">
      <c r="A36" s="12">
        <v>26</v>
      </c>
      <c r="B36" s="13" t="s">
        <v>22</v>
      </c>
      <c r="C36" s="30">
        <v>0.33333333333333331</v>
      </c>
      <c r="D36" s="30">
        <v>0.70833333333333337</v>
      </c>
      <c r="E36" s="139">
        <v>8</v>
      </c>
      <c r="F36" s="139"/>
      <c r="G36" s="120"/>
      <c r="H36" s="139"/>
      <c r="I36" s="120"/>
      <c r="J36" s="139"/>
      <c r="K36" s="120"/>
      <c r="L36" s="139"/>
      <c r="M36" s="114">
        <f>SUM(G36:L36)</f>
        <v>0</v>
      </c>
      <c r="N36" s="195"/>
    </row>
    <row r="37" spans="1:14" s="15" customFormat="1" x14ac:dyDescent="0.3">
      <c r="A37" s="8">
        <v>27</v>
      </c>
      <c r="B37" s="9" t="s">
        <v>23</v>
      </c>
      <c r="C37" s="31"/>
      <c r="D37" s="31"/>
      <c r="E37" s="136"/>
      <c r="F37" s="136"/>
      <c r="G37" s="122"/>
      <c r="H37" s="136"/>
      <c r="I37" s="122"/>
      <c r="J37" s="136"/>
      <c r="K37" s="122"/>
      <c r="L37" s="136"/>
      <c r="M37" s="115">
        <f t="shared" ref="M37" si="4">SUM(G37:L37)</f>
        <v>0</v>
      </c>
      <c r="N37" s="196"/>
    </row>
    <row r="38" spans="1:14" s="15" customFormat="1" x14ac:dyDescent="0.3">
      <c r="A38" s="231" t="s">
        <v>24</v>
      </c>
      <c r="B38" s="232"/>
      <c r="C38" s="232"/>
      <c r="D38" s="233"/>
      <c r="E38" s="234">
        <f>SUM($E$31:$F$37)</f>
        <v>48</v>
      </c>
      <c r="F38" s="235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40">
        <v>8</v>
      </c>
      <c r="F39" s="139"/>
      <c r="G39" s="125"/>
      <c r="H39" s="139"/>
      <c r="I39" s="125"/>
      <c r="J39" s="139"/>
      <c r="K39" s="125"/>
      <c r="L39" s="139"/>
      <c r="M39" s="112">
        <f t="shared" ref="M39:M40" si="5">SUM(G39:L39)</f>
        <v>0</v>
      </c>
      <c r="N39" s="194" t="s">
        <v>157</v>
      </c>
    </row>
    <row r="40" spans="1:14" s="11" customFormat="1" x14ac:dyDescent="0.3">
      <c r="A40" s="6">
        <v>29</v>
      </c>
      <c r="B40" s="5" t="s">
        <v>19</v>
      </c>
      <c r="C40" s="44">
        <v>0.33333333333333331</v>
      </c>
      <c r="D40" s="44">
        <v>0.70833333333333337</v>
      </c>
      <c r="E40" s="124">
        <v>8</v>
      </c>
      <c r="F40" s="139"/>
      <c r="G40" s="125"/>
      <c r="H40" s="139"/>
      <c r="I40" s="125"/>
      <c r="J40" s="139"/>
      <c r="K40" s="125"/>
      <c r="L40" s="139"/>
      <c r="M40" s="112">
        <f t="shared" si="5"/>
        <v>0</v>
      </c>
      <c r="N40" s="195"/>
    </row>
    <row r="41" spans="1:14" x14ac:dyDescent="0.3">
      <c r="A41" s="6">
        <v>30</v>
      </c>
      <c r="B41" s="5" t="s">
        <v>20</v>
      </c>
      <c r="C41" s="44">
        <v>0.33333333333333331</v>
      </c>
      <c r="D41" s="44">
        <v>0.70833333333333337</v>
      </c>
      <c r="E41" s="124">
        <v>8</v>
      </c>
      <c r="F41" s="139"/>
      <c r="G41" s="125"/>
      <c r="H41" s="139"/>
      <c r="I41" s="125"/>
      <c r="J41" s="139"/>
      <c r="K41" s="125"/>
      <c r="L41" s="139"/>
      <c r="M41" s="113">
        <f>SUM(G41:L41)</f>
        <v>0</v>
      </c>
      <c r="N41" s="196"/>
    </row>
    <row r="42" spans="1:14" x14ac:dyDescent="0.3">
      <c r="A42" s="231" t="s">
        <v>24</v>
      </c>
      <c r="B42" s="232"/>
      <c r="C42" s="232"/>
      <c r="D42" s="233"/>
      <c r="E42" s="234">
        <f>SUM(E39:E41)</f>
        <v>24</v>
      </c>
      <c r="F42" s="235"/>
      <c r="G42" s="137"/>
      <c r="H42" s="116"/>
      <c r="I42" s="116"/>
      <c r="J42" s="116"/>
      <c r="K42" s="116"/>
      <c r="L42" s="116"/>
      <c r="M42" s="116">
        <f>SUM(M35:M41)</f>
        <v>0</v>
      </c>
      <c r="N42" s="34"/>
    </row>
    <row r="43" spans="1:14" ht="15" customHeight="1" x14ac:dyDescent="0.3">
      <c r="A43" s="207" t="s">
        <v>25</v>
      </c>
      <c r="B43" s="208"/>
      <c r="C43" s="208"/>
      <c r="D43" s="209"/>
      <c r="E43" s="118">
        <f>SUM(E8:E13)+SUM(E15:E21)+SUM(E23:E29)+SUM(E31:E37)+SUM(E39:E41)</f>
        <v>176</v>
      </c>
      <c r="F43" s="118">
        <f t="shared" ref="F43:M43" si="6">SUM(F8:F13)+SUM(F15:F21)+SUM(F23:F29)+SUM(F31:F37)+SUM(F39:F41)</f>
        <v>8</v>
      </c>
      <c r="G43" s="118">
        <f t="shared" si="6"/>
        <v>0</v>
      </c>
      <c r="H43" s="118">
        <f t="shared" si="6"/>
        <v>0</v>
      </c>
      <c r="I43" s="118">
        <f t="shared" si="6"/>
        <v>8</v>
      </c>
      <c r="J43" s="118">
        <f t="shared" si="6"/>
        <v>0</v>
      </c>
      <c r="K43" s="118">
        <f t="shared" si="6"/>
        <v>0</v>
      </c>
      <c r="L43" s="118">
        <f t="shared" si="6"/>
        <v>0</v>
      </c>
      <c r="M43" s="118">
        <f t="shared" si="6"/>
        <v>8</v>
      </c>
      <c r="N43" s="210"/>
    </row>
    <row r="44" spans="1:14" x14ac:dyDescent="0.3">
      <c r="A44" s="60"/>
      <c r="B44" s="61"/>
      <c r="C44" s="61"/>
      <c r="D44" s="62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1"/>
    </row>
    <row r="45" spans="1:14" ht="15" customHeight="1" x14ac:dyDescent="0.3">
      <c r="A45" s="213" t="s">
        <v>37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>
        <v>3</v>
      </c>
      <c r="M45" s="215"/>
      <c r="N45" s="211"/>
    </row>
    <row r="46" spans="1:14" ht="15" customHeight="1" x14ac:dyDescent="0.3">
      <c r="A46" s="213" t="s">
        <v>38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4">
        <v>0</v>
      </c>
      <c r="M46" s="215"/>
      <c r="N46" s="211"/>
    </row>
    <row r="47" spans="1:14" ht="15" customHeight="1" x14ac:dyDescent="0.3">
      <c r="A47" s="213" t="s">
        <v>39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4">
        <v>0</v>
      </c>
      <c r="M47" s="215"/>
      <c r="N47" s="211"/>
    </row>
    <row r="48" spans="1:14" ht="15.75" customHeight="1" thickBot="1" x14ac:dyDescent="0.35">
      <c r="A48" s="216" t="s">
        <v>40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36">
        <f>26-L45</f>
        <v>23</v>
      </c>
      <c r="M48" s="237"/>
      <c r="N48" s="211"/>
    </row>
    <row r="49" spans="1:14" x14ac:dyDescent="0.3">
      <c r="A49" s="219" t="s">
        <v>41</v>
      </c>
      <c r="B49" s="222" t="s">
        <v>42</v>
      </c>
      <c r="C49" s="222"/>
      <c r="D49" s="222"/>
      <c r="E49" s="222" t="s">
        <v>43</v>
      </c>
      <c r="F49" s="222"/>
      <c r="G49" s="222"/>
      <c r="H49" s="222"/>
      <c r="I49" s="222"/>
      <c r="J49" s="223"/>
      <c r="K49" s="224"/>
      <c r="L49" s="224"/>
      <c r="M49" s="225"/>
      <c r="N49" s="211"/>
    </row>
    <row r="50" spans="1:14" x14ac:dyDescent="0.3">
      <c r="A50" s="220"/>
      <c r="B50" s="230" t="s">
        <v>26</v>
      </c>
      <c r="C50" s="230"/>
      <c r="D50" s="230"/>
      <c r="E50" s="59" t="s">
        <v>30</v>
      </c>
      <c r="F50" s="59" t="s">
        <v>44</v>
      </c>
      <c r="G50" s="59" t="s">
        <v>46</v>
      </c>
      <c r="H50" s="59" t="s">
        <v>45</v>
      </c>
      <c r="I50" s="59" t="s">
        <v>47</v>
      </c>
      <c r="J50" s="28" t="s">
        <v>29</v>
      </c>
      <c r="K50" s="226"/>
      <c r="L50" s="226"/>
      <c r="M50" s="227"/>
      <c r="N50" s="211"/>
    </row>
    <row r="51" spans="1:14" ht="15" thickBot="1" x14ac:dyDescent="0.35">
      <c r="A51" s="221"/>
      <c r="B51" s="204">
        <f>F43</f>
        <v>8</v>
      </c>
      <c r="C51" s="204"/>
      <c r="D51" s="204"/>
      <c r="E51" s="133">
        <f>L43</f>
        <v>0</v>
      </c>
      <c r="F51" s="133">
        <f>G43</f>
        <v>0</v>
      </c>
      <c r="G51" s="133">
        <f>I43</f>
        <v>8</v>
      </c>
      <c r="H51" s="133">
        <f>H43</f>
        <v>0</v>
      </c>
      <c r="I51" s="133">
        <f>J43</f>
        <v>0</v>
      </c>
      <c r="J51" s="134">
        <f>K43</f>
        <v>0</v>
      </c>
      <c r="K51" s="228"/>
      <c r="L51" s="228"/>
      <c r="M51" s="229"/>
      <c r="N51" s="212"/>
    </row>
    <row r="52" spans="1:14" x14ac:dyDescent="0.3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9"/>
      <c r="L52" s="199"/>
      <c r="M52" s="199"/>
      <c r="N52" s="200"/>
    </row>
    <row r="53" spans="1:14" ht="60" customHeight="1" x14ac:dyDescent="0.3">
      <c r="A53" s="201" t="s">
        <v>49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145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" customHeight="1" x14ac:dyDescent="0.3">
      <c r="A55" s="201" t="s">
        <v>144</v>
      </c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3"/>
    </row>
    <row r="56" spans="1:14" ht="60.75" customHeight="1" x14ac:dyDescent="0.3">
      <c r="A56" s="205" t="s">
        <v>48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</row>
    <row r="57" spans="1:14" ht="53.25" customHeight="1" x14ac:dyDescent="0.3"/>
  </sheetData>
  <mergeCells count="50">
    <mergeCell ref="N34:N37"/>
    <mergeCell ref="N39:N41"/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A30:D30"/>
    <mergeCell ref="E30:F30"/>
    <mergeCell ref="A38:D38"/>
    <mergeCell ref="E38:F38"/>
    <mergeCell ref="A42:D42"/>
    <mergeCell ref="E42:F42"/>
    <mergeCell ref="A43:D43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E49:J49"/>
    <mergeCell ref="K49:M51"/>
    <mergeCell ref="B50:D50"/>
    <mergeCell ref="B51:D51"/>
    <mergeCell ref="A52:N52"/>
    <mergeCell ref="A53:N53"/>
    <mergeCell ref="A54:N54"/>
    <mergeCell ref="A55:N55"/>
    <mergeCell ref="A56:N56"/>
  </mergeCells>
  <conditionalFormatting sqref="M11:M12 B8:B13 G20 G21:M21 B18:B19 B15 B26:B27 B23 K23:K24 G23:G24 I23:I24 M23:M24 B34:B35 B39 B31 G28:G29 I28:I29 K28:K29 M28:M29 M31:M33 K31:K33 I31:I33 G31:G33">
    <cfRule type="expression" dxfId="725" priority="69">
      <formula>$C8="Sat"</formula>
    </cfRule>
    <cfRule type="expression" dxfId="724" priority="70">
      <formula>$C8="Sun"</formula>
    </cfRule>
  </conditionalFormatting>
  <conditionalFormatting sqref="K8:K13 K15:K17">
    <cfRule type="expression" dxfId="723" priority="63">
      <formula>$C8="Sat"</formula>
    </cfRule>
    <cfRule type="expression" dxfId="722" priority="64">
      <formula>$C8="Sun"</formula>
    </cfRule>
  </conditionalFormatting>
  <conditionalFormatting sqref="G8:G13 G15:G17">
    <cfRule type="expression" dxfId="721" priority="67">
      <formula>$C8="Sat"</formula>
    </cfRule>
    <cfRule type="expression" dxfId="720" priority="68">
      <formula>$C8="Sun"</formula>
    </cfRule>
  </conditionalFormatting>
  <conditionalFormatting sqref="I8:I13 I15:I17">
    <cfRule type="expression" dxfId="719" priority="65">
      <formula>$C8="Sat"</formula>
    </cfRule>
    <cfRule type="expression" dxfId="718" priority="66">
      <formula>$C8="Sun"</formula>
    </cfRule>
  </conditionalFormatting>
  <conditionalFormatting sqref="M8:M9 M13 M15:M17">
    <cfRule type="expression" dxfId="717" priority="61">
      <formula>$C8="Sat"</formula>
    </cfRule>
    <cfRule type="expression" dxfId="716" priority="62">
      <formula>$C8="Sun"</formula>
    </cfRule>
  </conditionalFormatting>
  <conditionalFormatting sqref="G26:G27">
    <cfRule type="expression" dxfId="715" priority="59">
      <formula>$C26="Sat"</formula>
    </cfRule>
    <cfRule type="expression" dxfId="714" priority="60">
      <formula>$C26="Sun"</formula>
    </cfRule>
  </conditionalFormatting>
  <conditionalFormatting sqref="I26:I27">
    <cfRule type="expression" dxfId="713" priority="57">
      <formula>$C26="Sat"</formula>
    </cfRule>
    <cfRule type="expression" dxfId="712" priority="58">
      <formula>$C26="Sun"</formula>
    </cfRule>
  </conditionalFormatting>
  <conditionalFormatting sqref="K26:K27">
    <cfRule type="expression" dxfId="711" priority="55">
      <formula>$C26="Sat"</formula>
    </cfRule>
    <cfRule type="expression" dxfId="710" priority="56">
      <formula>$C26="Sun"</formula>
    </cfRule>
  </conditionalFormatting>
  <conditionalFormatting sqref="M26:M27">
    <cfRule type="expression" dxfId="709" priority="53">
      <formula>$C26="Sat"</formula>
    </cfRule>
    <cfRule type="expression" dxfId="708" priority="54">
      <formula>$C26="Sun"</formula>
    </cfRule>
  </conditionalFormatting>
  <conditionalFormatting sqref="A8:A12 A17:A18 A25:A26 A33:A34 A39:A41">
    <cfRule type="expression" dxfId="707" priority="71">
      <formula>$C9="Sat"</formula>
    </cfRule>
    <cfRule type="expression" dxfId="706" priority="72">
      <formula>$C9="Sun"</formula>
    </cfRule>
  </conditionalFormatting>
  <conditionalFormatting sqref="A19 A27 A35:A36">
    <cfRule type="expression" dxfId="705" priority="73">
      <formula>#REF!="Sat"</formula>
    </cfRule>
    <cfRule type="expression" dxfId="704" priority="74">
      <formula>#REF!="Sun"</formula>
    </cfRule>
  </conditionalFormatting>
  <conditionalFormatting sqref="A13 A37">
    <cfRule type="expression" dxfId="703" priority="77">
      <formula>$C15="Sat"</formula>
    </cfRule>
    <cfRule type="expression" dxfId="702" priority="78">
      <formula>$C15="Sun"</formula>
    </cfRule>
  </conditionalFormatting>
  <conditionalFormatting sqref="A14">
    <cfRule type="expression" dxfId="701" priority="51">
      <formula>$C14="Sat"</formula>
    </cfRule>
    <cfRule type="expression" dxfId="700" priority="52">
      <formula>$C14="Sun"</formula>
    </cfRule>
  </conditionalFormatting>
  <conditionalFormatting sqref="B16:B17 B24:B25 B32:B33">
    <cfRule type="expression" dxfId="699" priority="79">
      <formula>$C20="Sat"</formula>
    </cfRule>
    <cfRule type="expression" dxfId="698" priority="80">
      <formula>$C20="Sun"</formula>
    </cfRule>
  </conditionalFormatting>
  <conditionalFormatting sqref="B36:B37">
    <cfRule type="expression" dxfId="697" priority="75">
      <formula>#REF!="Sat"</formula>
    </cfRule>
    <cfRule type="expression" dxfId="696" priority="76">
      <formula>#REF!="Sun"</formula>
    </cfRule>
  </conditionalFormatting>
  <conditionalFormatting sqref="A15:A16 A23:A24 A31:A32">
    <cfRule type="expression" dxfId="695" priority="81">
      <formula>$C20="Sat"</formula>
    </cfRule>
    <cfRule type="expression" dxfId="694" priority="82">
      <formula>$C20="Sun"</formula>
    </cfRule>
  </conditionalFormatting>
  <conditionalFormatting sqref="A22">
    <cfRule type="expression" dxfId="693" priority="49">
      <formula>$C22="Sat"</formula>
    </cfRule>
    <cfRule type="expression" dxfId="692" priority="50">
      <formula>$C22="Sun"</formula>
    </cfRule>
  </conditionalFormatting>
  <conditionalFormatting sqref="B20:B21">
    <cfRule type="expression" dxfId="691" priority="43">
      <formula>$C20="Sat"</formula>
    </cfRule>
    <cfRule type="expression" dxfId="690" priority="44">
      <formula>$C20="Sun"</formula>
    </cfRule>
  </conditionalFormatting>
  <conditionalFormatting sqref="A20">
    <cfRule type="expression" dxfId="689" priority="45">
      <formula>$C21="Sat"</formula>
    </cfRule>
    <cfRule type="expression" dxfId="688" priority="46">
      <formula>$C21="Sun"</formula>
    </cfRule>
  </conditionalFormatting>
  <conditionalFormatting sqref="A21">
    <cfRule type="expression" dxfId="687" priority="47">
      <formula>$C23="Sat"</formula>
    </cfRule>
    <cfRule type="expression" dxfId="686" priority="48">
      <formula>$C23="Sun"</formula>
    </cfRule>
  </conditionalFormatting>
  <conditionalFormatting sqref="B28:B29">
    <cfRule type="expression" dxfId="685" priority="39">
      <formula>$C28="Sat"</formula>
    </cfRule>
    <cfRule type="expression" dxfId="684" priority="40">
      <formula>$C28="Sun"</formula>
    </cfRule>
  </conditionalFormatting>
  <conditionalFormatting sqref="A28">
    <cfRule type="expression" dxfId="683" priority="41">
      <formula>$C29="Sat"</formula>
    </cfRule>
    <cfRule type="expression" dxfId="682" priority="42">
      <formula>$C29="Sun"</formula>
    </cfRule>
  </conditionalFormatting>
  <conditionalFormatting sqref="A29">
    <cfRule type="expression" dxfId="681" priority="83">
      <formula>$C36="Sat"</formula>
    </cfRule>
    <cfRule type="expression" dxfId="680" priority="84">
      <formula>$C36="Sun"</formula>
    </cfRule>
  </conditionalFormatting>
  <conditionalFormatting sqref="A30">
    <cfRule type="expression" dxfId="679" priority="37">
      <formula>$C30="Sat"</formula>
    </cfRule>
    <cfRule type="expression" dxfId="678" priority="38">
      <formula>$C30="Sun"</formula>
    </cfRule>
  </conditionalFormatting>
  <conditionalFormatting sqref="A38">
    <cfRule type="expression" dxfId="677" priority="35">
      <formula>$C38="Sat"</formula>
    </cfRule>
    <cfRule type="expression" dxfId="676" priority="36">
      <formula>$C38="Sun"</formula>
    </cfRule>
  </conditionalFormatting>
  <conditionalFormatting sqref="M36">
    <cfRule type="expression" dxfId="675" priority="25">
      <formula>$C36="Sat"</formula>
    </cfRule>
    <cfRule type="expression" dxfId="674" priority="26">
      <formula>$C36="Sun"</formula>
    </cfRule>
  </conditionalFormatting>
  <conditionalFormatting sqref="K18:K19">
    <cfRule type="expression" dxfId="673" priority="29">
      <formula>$C18="Sat"</formula>
    </cfRule>
    <cfRule type="expression" dxfId="672" priority="30">
      <formula>$C18="Sun"</formula>
    </cfRule>
  </conditionalFormatting>
  <conditionalFormatting sqref="G18:G19">
    <cfRule type="expression" dxfId="671" priority="33">
      <formula>$C18="Sat"</formula>
    </cfRule>
    <cfRule type="expression" dxfId="670" priority="34">
      <formula>$C18="Sun"</formula>
    </cfRule>
  </conditionalFormatting>
  <conditionalFormatting sqref="I18:I19">
    <cfRule type="expression" dxfId="669" priority="31">
      <formula>$C18="Sat"</formula>
    </cfRule>
    <cfRule type="expression" dxfId="668" priority="32">
      <formula>$C18="Sun"</formula>
    </cfRule>
  </conditionalFormatting>
  <conditionalFormatting sqref="M34:M35 K34:K35 I34:I35 G34:G35">
    <cfRule type="expression" dxfId="667" priority="27">
      <formula>$C34="Sat"</formula>
    </cfRule>
    <cfRule type="expression" dxfId="666" priority="28">
      <formula>$C34="Sun"</formula>
    </cfRule>
  </conditionalFormatting>
  <conditionalFormatting sqref="K36:K37">
    <cfRule type="expression" dxfId="665" priority="19">
      <formula>$C36="Sat"</formula>
    </cfRule>
    <cfRule type="expression" dxfId="664" priority="20">
      <formula>$C36="Sun"</formula>
    </cfRule>
  </conditionalFormatting>
  <conditionalFormatting sqref="G36:G37">
    <cfRule type="expression" dxfId="663" priority="23">
      <formula>$C36="Sat"</formula>
    </cfRule>
    <cfRule type="expression" dxfId="662" priority="24">
      <formula>$C36="Sun"</formula>
    </cfRule>
  </conditionalFormatting>
  <conditionalFormatting sqref="I36:I37">
    <cfRule type="expression" dxfId="661" priority="21">
      <formula>$C36="Sat"</formula>
    </cfRule>
    <cfRule type="expression" dxfId="660" priority="22">
      <formula>$C36="Sun"</formula>
    </cfRule>
  </conditionalFormatting>
  <conditionalFormatting sqref="M37">
    <cfRule type="expression" dxfId="659" priority="17">
      <formula>$C37="Sat"</formula>
    </cfRule>
    <cfRule type="expression" dxfId="658" priority="18">
      <formula>$C37="Sun"</formula>
    </cfRule>
  </conditionalFormatting>
  <conditionalFormatting sqref="M39 K39 I39 G39">
    <cfRule type="expression" dxfId="657" priority="15">
      <formula>$C39="Sat"</formula>
    </cfRule>
    <cfRule type="expression" dxfId="656" priority="16">
      <formula>$C39="Sun"</formula>
    </cfRule>
  </conditionalFormatting>
  <conditionalFormatting sqref="M40">
    <cfRule type="expression" dxfId="655" priority="5">
      <formula>$C40="Sat"</formula>
    </cfRule>
    <cfRule type="expression" dxfId="654" priority="6">
      <formula>$C40="Sun"</formula>
    </cfRule>
  </conditionalFormatting>
  <conditionalFormatting sqref="B40:B41">
    <cfRule type="expression" dxfId="653" priority="13">
      <formula>$C40="Sat"</formula>
    </cfRule>
    <cfRule type="expression" dxfId="652" priority="14">
      <formula>$C40="Sun"</formula>
    </cfRule>
  </conditionalFormatting>
  <conditionalFormatting sqref="K40:K41">
    <cfRule type="expression" dxfId="651" priority="7">
      <formula>$C40="Sat"</formula>
    </cfRule>
    <cfRule type="expression" dxfId="650" priority="8">
      <formula>$C40="Sun"</formula>
    </cfRule>
  </conditionalFormatting>
  <conditionalFormatting sqref="G40:G41">
    <cfRule type="expression" dxfId="649" priority="11">
      <formula>$C40="Sat"</formula>
    </cfRule>
    <cfRule type="expression" dxfId="648" priority="12">
      <formula>$C40="Sun"</formula>
    </cfRule>
  </conditionalFormatting>
  <conditionalFormatting sqref="I40:I41">
    <cfRule type="expression" dxfId="647" priority="9">
      <formula>$C40="Sat"</formula>
    </cfRule>
    <cfRule type="expression" dxfId="646" priority="10">
      <formula>$C40="Sun"</formula>
    </cfRule>
  </conditionalFormatting>
  <conditionalFormatting sqref="A42">
    <cfRule type="expression" dxfId="645" priority="3">
      <formula>$C42="Sat"</formula>
    </cfRule>
    <cfRule type="expression" dxfId="644" priority="4">
      <formula>$C42="Sun"</formula>
    </cfRule>
  </conditionalFormatting>
  <conditionalFormatting sqref="K25 G25 I25 M25">
    <cfRule type="expression" dxfId="643" priority="1">
      <formula>$C25="Sat"</formula>
    </cfRule>
    <cfRule type="expression" dxfId="642" priority="2">
      <formula>$C25="Sun"</formula>
    </cfRule>
  </conditionalFormatting>
  <pageMargins left="0.7" right="0.2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91" zoomScaleNormal="91" workbookViewId="0">
      <pane ySplit="7" topLeftCell="A41" activePane="bottomLeft" state="frozen"/>
      <selection pane="bottomLeft" activeCell="N43" sqref="N43:N51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11" width="7.6640625" style="22" customWidth="1"/>
    <col min="12" max="12" width="9" style="22" bestFit="1" customWidth="1"/>
    <col min="13" max="13" width="9.5546875" style="22" customWidth="1"/>
    <col min="14" max="14" width="51.88671875" bestFit="1" customWidth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64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64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108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94" t="s">
        <v>109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17" si="0">SUM(G9:L9)</f>
        <v>0</v>
      </c>
      <c r="N9" s="94" t="s">
        <v>109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94" t="s">
        <v>109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94" t="s">
        <v>109</v>
      </c>
    </row>
    <row r="12" spans="1:14" x14ac:dyDescent="0.3">
      <c r="A12" s="12">
        <v>5</v>
      </c>
      <c r="B12" s="13" t="s">
        <v>22</v>
      </c>
      <c r="C12" s="44">
        <v>0.33333333333333331</v>
      </c>
      <c r="D12" s="44">
        <v>0.70833333333333337</v>
      </c>
      <c r="E12" s="124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94" t="s">
        <v>109</v>
      </c>
    </row>
    <row r="13" spans="1:14" x14ac:dyDescent="0.3">
      <c r="A13" s="8">
        <v>6</v>
      </c>
      <c r="B13" s="9" t="s">
        <v>23</v>
      </c>
      <c r="C13" s="31"/>
      <c r="D13" s="31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95" t="s">
        <v>51</v>
      </c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40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0.33333333333333331</v>
      </c>
      <c r="D15" s="29">
        <v>0.70833333333333337</v>
      </c>
      <c r="E15" s="140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7" t="s">
        <v>110</v>
      </c>
    </row>
    <row r="16" spans="1:14" x14ac:dyDescent="0.3">
      <c r="A16" s="6">
        <v>8</v>
      </c>
      <c r="B16" s="5" t="s">
        <v>18</v>
      </c>
      <c r="C16" s="29">
        <v>0.33333333333333331</v>
      </c>
      <c r="D16" s="29">
        <v>0.70833333333333337</v>
      </c>
      <c r="E16" s="140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94" t="s">
        <v>109</v>
      </c>
    </row>
    <row r="17" spans="1:14" ht="15" customHeight="1" x14ac:dyDescent="0.3">
      <c r="A17" s="6">
        <v>9</v>
      </c>
      <c r="B17" s="5" t="s">
        <v>19</v>
      </c>
      <c r="C17" s="29">
        <v>0.33333333333333331</v>
      </c>
      <c r="D17" s="29">
        <v>0.70833333333333337</v>
      </c>
      <c r="E17" s="140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94" t="s">
        <v>109</v>
      </c>
    </row>
    <row r="18" spans="1:14" x14ac:dyDescent="0.3">
      <c r="A18" s="6">
        <v>10</v>
      </c>
      <c r="B18" s="5" t="s">
        <v>20</v>
      </c>
      <c r="C18" s="29">
        <v>0.33333333333333331</v>
      </c>
      <c r="D18" s="29">
        <v>0.70833333333333337</v>
      </c>
      <c r="E18" s="140">
        <v>8</v>
      </c>
      <c r="F18" s="139"/>
      <c r="G18" s="125"/>
      <c r="H18" s="139"/>
      <c r="I18" s="125"/>
      <c r="J18" s="139"/>
      <c r="K18" s="125"/>
      <c r="L18" s="139"/>
      <c r="M18" s="113">
        <f>SUM(G18:L18)</f>
        <v>0</v>
      </c>
      <c r="N18" s="94" t="s">
        <v>109</v>
      </c>
    </row>
    <row r="19" spans="1:14" s="15" customFormat="1" x14ac:dyDescent="0.3">
      <c r="A19" s="6">
        <v>11</v>
      </c>
      <c r="B19" s="5" t="s">
        <v>21</v>
      </c>
      <c r="C19" s="44">
        <v>0.25</v>
      </c>
      <c r="D19" s="44">
        <v>0.58333333333333337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3">
        <f>SUM(G19:L19)</f>
        <v>0</v>
      </c>
      <c r="N19" s="43" t="s">
        <v>111</v>
      </c>
    </row>
    <row r="20" spans="1:14" s="111" customFormat="1" ht="28.8" x14ac:dyDescent="0.3">
      <c r="A20" s="12">
        <v>12</v>
      </c>
      <c r="B20" s="13" t="s">
        <v>22</v>
      </c>
      <c r="C20" s="109">
        <v>0.25</v>
      </c>
      <c r="D20" s="109">
        <v>0.58333333333333337</v>
      </c>
      <c r="E20" s="142">
        <v>8</v>
      </c>
      <c r="F20" s="142"/>
      <c r="G20" s="120"/>
      <c r="H20" s="142"/>
      <c r="I20" s="142"/>
      <c r="J20" s="142"/>
      <c r="K20" s="142"/>
      <c r="L20" s="142"/>
      <c r="M20" s="143">
        <f>SUM(G20:L20)</f>
        <v>0</v>
      </c>
      <c r="N20" s="110" t="s">
        <v>141</v>
      </c>
    </row>
    <row r="21" spans="1:14" s="11" customFormat="1" x14ac:dyDescent="0.3">
      <c r="A21" s="8">
        <v>13</v>
      </c>
      <c r="B21" s="9" t="s">
        <v>23</v>
      </c>
      <c r="C21" s="31">
        <v>0.25</v>
      </c>
      <c r="D21" s="31">
        <v>0.58333333333333337</v>
      </c>
      <c r="E21" s="136"/>
      <c r="F21" s="136"/>
      <c r="G21" s="122"/>
      <c r="H21" s="122"/>
      <c r="I21" s="122">
        <v>8</v>
      </c>
      <c r="J21" s="122"/>
      <c r="K21" s="122"/>
      <c r="L21" s="122"/>
      <c r="M21" s="115">
        <f>SUM(G21:L21)</f>
        <v>8</v>
      </c>
      <c r="N21" s="43" t="s">
        <v>112</v>
      </c>
    </row>
    <row r="22" spans="1:14" s="11" customFormat="1" x14ac:dyDescent="0.3">
      <c r="A22" s="231" t="s">
        <v>24</v>
      </c>
      <c r="B22" s="232"/>
      <c r="C22" s="232"/>
      <c r="D22" s="233"/>
      <c r="E22" s="234">
        <f>SUM($E$15:$F$21)</f>
        <v>48</v>
      </c>
      <c r="F22" s="235"/>
      <c r="G22" s="137"/>
      <c r="H22" s="116"/>
      <c r="I22" s="116"/>
      <c r="J22" s="116"/>
      <c r="K22" s="116"/>
      <c r="L22" s="116"/>
      <c r="M22" s="116">
        <f>SUM(M15:M21)</f>
        <v>8</v>
      </c>
      <c r="N22" s="34"/>
    </row>
    <row r="23" spans="1:14" x14ac:dyDescent="0.3">
      <c r="A23" s="6">
        <v>14</v>
      </c>
      <c r="B23" s="5" t="s">
        <v>17</v>
      </c>
      <c r="C23" s="29">
        <v>0.25</v>
      </c>
      <c r="D23" s="29">
        <v>0.58333333333333337</v>
      </c>
      <c r="E23" s="140">
        <v>8</v>
      </c>
      <c r="F23" s="139"/>
      <c r="G23" s="125"/>
      <c r="H23" s="139"/>
      <c r="I23" s="125"/>
      <c r="J23" s="139"/>
      <c r="K23" s="125"/>
      <c r="L23" s="139"/>
      <c r="M23" s="112">
        <f t="shared" ref="M23:M25" si="1">SUM(G23:L23)</f>
        <v>0</v>
      </c>
      <c r="N23" s="43" t="s">
        <v>112</v>
      </c>
    </row>
    <row r="24" spans="1:14" x14ac:dyDescent="0.3">
      <c r="A24" s="6">
        <v>15</v>
      </c>
      <c r="B24" s="5" t="s">
        <v>18</v>
      </c>
      <c r="C24" s="29">
        <v>0.33333333333333331</v>
      </c>
      <c r="D24" s="29">
        <v>0.70833333333333337</v>
      </c>
      <c r="E24" s="140">
        <v>8</v>
      </c>
      <c r="F24" s="139"/>
      <c r="G24" s="125"/>
      <c r="H24" s="139"/>
      <c r="I24" s="125"/>
      <c r="J24" s="139"/>
      <c r="K24" s="125"/>
      <c r="L24" s="139"/>
      <c r="M24" s="112">
        <f t="shared" si="1"/>
        <v>0</v>
      </c>
      <c r="N24" s="7" t="s">
        <v>113</v>
      </c>
    </row>
    <row r="25" spans="1:14" x14ac:dyDescent="0.3">
      <c r="A25" s="6">
        <v>16</v>
      </c>
      <c r="B25" s="5" t="s">
        <v>19</v>
      </c>
      <c r="C25" s="29">
        <v>0.33333333333333331</v>
      </c>
      <c r="D25" s="29">
        <v>0.70833333333333337</v>
      </c>
      <c r="E25" s="140">
        <v>8</v>
      </c>
      <c r="F25" s="139"/>
      <c r="G25" s="125"/>
      <c r="H25" s="139"/>
      <c r="I25" s="125"/>
      <c r="J25" s="139"/>
      <c r="K25" s="125"/>
      <c r="L25" s="139"/>
      <c r="M25" s="112">
        <f t="shared" si="1"/>
        <v>0</v>
      </c>
      <c r="N25" s="43" t="s">
        <v>114</v>
      </c>
    </row>
    <row r="26" spans="1:14" ht="15" customHeight="1" x14ac:dyDescent="0.3">
      <c r="A26" s="6">
        <v>17</v>
      </c>
      <c r="B26" s="5" t="s">
        <v>20</v>
      </c>
      <c r="C26" s="29">
        <v>0.33333333333333331</v>
      </c>
      <c r="D26" s="29">
        <v>0.70833333333333337</v>
      </c>
      <c r="E26" s="140">
        <v>8</v>
      </c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43" t="s">
        <v>114</v>
      </c>
    </row>
    <row r="27" spans="1:14" x14ac:dyDescent="0.3">
      <c r="A27" s="6">
        <v>18</v>
      </c>
      <c r="B27" s="5" t="s">
        <v>21</v>
      </c>
      <c r="C27" s="29">
        <v>0.33333333333333331</v>
      </c>
      <c r="D27" s="29">
        <v>0.70833333333333337</v>
      </c>
      <c r="E27" s="140">
        <v>8</v>
      </c>
      <c r="F27" s="139"/>
      <c r="G27" s="125"/>
      <c r="H27" s="139"/>
      <c r="I27" s="125"/>
      <c r="J27" s="139"/>
      <c r="K27" s="125"/>
      <c r="L27" s="139"/>
      <c r="M27" s="112">
        <f t="shared" ref="M27:M35" si="2">SUM(G27:L27)</f>
        <v>0</v>
      </c>
      <c r="N27" s="43" t="s">
        <v>114</v>
      </c>
    </row>
    <row r="28" spans="1:14" s="15" customFormat="1" x14ac:dyDescent="0.3">
      <c r="A28" s="12">
        <v>19</v>
      </c>
      <c r="B28" s="13" t="s">
        <v>22</v>
      </c>
      <c r="C28" s="29">
        <v>0.33333333333333331</v>
      </c>
      <c r="D28" s="29">
        <v>0.70833333333333337</v>
      </c>
      <c r="E28" s="139">
        <v>8</v>
      </c>
      <c r="F28" s="139"/>
      <c r="G28" s="120"/>
      <c r="H28" s="139"/>
      <c r="I28" s="120"/>
      <c r="J28" s="139"/>
      <c r="K28" s="120"/>
      <c r="L28" s="139"/>
      <c r="M28" s="114">
        <f>SUM(G28:L28)</f>
        <v>0</v>
      </c>
      <c r="N28" s="43" t="s">
        <v>114</v>
      </c>
    </row>
    <row r="29" spans="1:14" s="11" customFormat="1" ht="17.399999999999999" customHeigh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95" t="s">
        <v>115</v>
      </c>
    </row>
    <row r="30" spans="1:14" s="11" customFormat="1" x14ac:dyDescent="0.3">
      <c r="A30" s="231" t="s">
        <v>24</v>
      </c>
      <c r="B30" s="232"/>
      <c r="C30" s="232"/>
      <c r="D30" s="233"/>
      <c r="E30" s="234">
        <f>SUM($E$23:$F$29)</f>
        <v>48</v>
      </c>
      <c r="F30" s="235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0.33333333333333331</v>
      </c>
      <c r="D31" s="29">
        <v>0.70833333333333337</v>
      </c>
      <c r="E31" s="140">
        <v>8</v>
      </c>
      <c r="F31" s="139"/>
      <c r="G31" s="125"/>
      <c r="H31" s="139"/>
      <c r="I31" s="125"/>
      <c r="J31" s="139"/>
      <c r="K31" s="125"/>
      <c r="L31" s="139"/>
      <c r="M31" s="112">
        <f t="shared" si="2"/>
        <v>0</v>
      </c>
      <c r="N31" s="94" t="s">
        <v>109</v>
      </c>
    </row>
    <row r="32" spans="1:14" x14ac:dyDescent="0.3">
      <c r="A32" s="6">
        <v>22</v>
      </c>
      <c r="B32" s="5" t="s">
        <v>18</v>
      </c>
      <c r="C32" s="29">
        <v>0.33333333333333331</v>
      </c>
      <c r="D32" s="29">
        <v>0.70833333333333337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2"/>
        <v>0</v>
      </c>
      <c r="N32" s="94" t="s">
        <v>109</v>
      </c>
    </row>
    <row r="33" spans="1:14" x14ac:dyDescent="0.3">
      <c r="A33" s="6">
        <v>23</v>
      </c>
      <c r="B33" s="5" t="s">
        <v>19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2"/>
        <v>0</v>
      </c>
      <c r="N33" s="7" t="s">
        <v>116</v>
      </c>
    </row>
    <row r="34" spans="1:14" x14ac:dyDescent="0.3">
      <c r="A34" s="6">
        <v>24</v>
      </c>
      <c r="B34" s="5" t="s">
        <v>20</v>
      </c>
      <c r="C34" s="29">
        <v>0.33333333333333298</v>
      </c>
      <c r="D34" s="29">
        <v>0.70833333333333304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2"/>
        <v>0</v>
      </c>
      <c r="N34" s="94" t="s">
        <v>109</v>
      </c>
    </row>
    <row r="35" spans="1:14" ht="15" customHeight="1" x14ac:dyDescent="0.3">
      <c r="A35" s="6">
        <v>25</v>
      </c>
      <c r="B35" s="5" t="s">
        <v>21</v>
      </c>
      <c r="C35" s="29">
        <v>0.33333333333333298</v>
      </c>
      <c r="D35" s="29">
        <v>0.70833333333333304</v>
      </c>
      <c r="E35" s="140">
        <v>8</v>
      </c>
      <c r="F35" s="139"/>
      <c r="G35" s="125"/>
      <c r="H35" s="139"/>
      <c r="I35" s="125"/>
      <c r="J35" s="139"/>
      <c r="K35" s="125"/>
      <c r="L35" s="139"/>
      <c r="M35" s="112">
        <f t="shared" si="2"/>
        <v>0</v>
      </c>
      <c r="N35" s="94" t="s">
        <v>109</v>
      </c>
    </row>
    <row r="36" spans="1:14" x14ac:dyDescent="0.3">
      <c r="A36" s="12">
        <v>26</v>
      </c>
      <c r="B36" s="13" t="s">
        <v>22</v>
      </c>
      <c r="C36" s="30">
        <v>0.33333333333333331</v>
      </c>
      <c r="D36" s="30">
        <v>0.70833333333333337</v>
      </c>
      <c r="E36" s="139">
        <v>8</v>
      </c>
      <c r="F36" s="139"/>
      <c r="G36" s="120"/>
      <c r="H36" s="139"/>
      <c r="I36" s="120"/>
      <c r="J36" s="139"/>
      <c r="K36" s="120"/>
      <c r="L36" s="139"/>
      <c r="M36" s="114">
        <f>SUM(G36:L36)</f>
        <v>0</v>
      </c>
      <c r="N36" s="14" t="s">
        <v>117</v>
      </c>
    </row>
    <row r="37" spans="1:14" s="15" customFormat="1" x14ac:dyDescent="0.3">
      <c r="A37" s="8">
        <v>27</v>
      </c>
      <c r="B37" s="9" t="s">
        <v>23</v>
      </c>
      <c r="C37" s="31"/>
      <c r="D37" s="31"/>
      <c r="E37" s="136"/>
      <c r="F37" s="136"/>
      <c r="G37" s="122"/>
      <c r="H37" s="136"/>
      <c r="I37" s="122"/>
      <c r="J37" s="136"/>
      <c r="K37" s="122"/>
      <c r="L37" s="136"/>
      <c r="M37" s="115">
        <f t="shared" ref="M37" si="3">SUM(G37:L37)</f>
        <v>0</v>
      </c>
      <c r="N37" s="94" t="s">
        <v>109</v>
      </c>
    </row>
    <row r="38" spans="1:14" s="15" customFormat="1" x14ac:dyDescent="0.3">
      <c r="A38" s="231" t="s">
        <v>24</v>
      </c>
      <c r="B38" s="232"/>
      <c r="C38" s="232"/>
      <c r="D38" s="233"/>
      <c r="E38" s="234">
        <f>SUM($E$31:$F$37)</f>
        <v>48</v>
      </c>
      <c r="F38" s="235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40">
        <v>8</v>
      </c>
      <c r="F39" s="139"/>
      <c r="G39" s="125"/>
      <c r="H39" s="139"/>
      <c r="I39" s="125"/>
      <c r="J39" s="139"/>
      <c r="K39" s="125"/>
      <c r="L39" s="139"/>
      <c r="M39" s="112">
        <f t="shared" ref="M39:M40" si="4">SUM(G39:L39)</f>
        <v>0</v>
      </c>
      <c r="N39" s="43" t="s">
        <v>116</v>
      </c>
    </row>
    <row r="40" spans="1:14" s="11" customFormat="1" x14ac:dyDescent="0.3">
      <c r="A40" s="6">
        <v>29</v>
      </c>
      <c r="B40" s="5" t="s">
        <v>19</v>
      </c>
      <c r="C40" s="44">
        <v>0.33333333333333331</v>
      </c>
      <c r="D40" s="44">
        <v>0.70833333333333337</v>
      </c>
      <c r="E40" s="124">
        <v>8</v>
      </c>
      <c r="F40" s="139"/>
      <c r="G40" s="125"/>
      <c r="H40" s="139"/>
      <c r="I40" s="125"/>
      <c r="J40" s="139"/>
      <c r="K40" s="125"/>
      <c r="L40" s="139"/>
      <c r="M40" s="112">
        <f t="shared" si="4"/>
        <v>0</v>
      </c>
      <c r="N40" s="94" t="s">
        <v>109</v>
      </c>
    </row>
    <row r="41" spans="1:14" x14ac:dyDescent="0.3">
      <c r="A41" s="6">
        <v>30</v>
      </c>
      <c r="B41" s="5" t="s">
        <v>20</v>
      </c>
      <c r="C41" s="44">
        <v>0.58333333333333337</v>
      </c>
      <c r="D41" s="44">
        <v>0.91666666666666663</v>
      </c>
      <c r="E41" s="124">
        <v>8</v>
      </c>
      <c r="F41" s="139"/>
      <c r="G41" s="125"/>
      <c r="H41" s="139"/>
      <c r="I41" s="125"/>
      <c r="J41" s="139"/>
      <c r="K41" s="125"/>
      <c r="L41" s="139"/>
      <c r="M41" s="113">
        <f>SUM(G41:L41)</f>
        <v>0</v>
      </c>
      <c r="N41" s="43" t="s">
        <v>131</v>
      </c>
    </row>
    <row r="42" spans="1:14" x14ac:dyDescent="0.3">
      <c r="A42" s="231" t="s">
        <v>24</v>
      </c>
      <c r="B42" s="232"/>
      <c r="C42" s="232"/>
      <c r="D42" s="233"/>
      <c r="E42" s="234">
        <f>SUM(E39:E41)</f>
        <v>24</v>
      </c>
      <c r="F42" s="235"/>
      <c r="G42" s="137"/>
      <c r="H42" s="116"/>
      <c r="I42" s="116"/>
      <c r="J42" s="116"/>
      <c r="K42" s="116"/>
      <c r="L42" s="116"/>
      <c r="M42" s="116">
        <f>SUM(M35:M41)</f>
        <v>0</v>
      </c>
      <c r="N42" s="34"/>
    </row>
    <row r="43" spans="1:14" ht="15" customHeight="1" x14ac:dyDescent="0.3">
      <c r="A43" s="207" t="s">
        <v>25</v>
      </c>
      <c r="B43" s="208"/>
      <c r="C43" s="208"/>
      <c r="D43" s="209"/>
      <c r="E43" s="118">
        <f>SUM(E8:E13)+SUM(E15:E21)+SUM(E23:E29)+SUM(E31:E37)+SUM(E39:E41)</f>
        <v>208</v>
      </c>
      <c r="F43" s="118">
        <f t="shared" ref="F43:M43" si="5">SUM(F8:F13)+SUM(F15:F21)+SUM(F23:F29)+SUM(F31:F37)+SUM(F39:F41)</f>
        <v>0</v>
      </c>
      <c r="G43" s="118">
        <f t="shared" si="5"/>
        <v>0</v>
      </c>
      <c r="H43" s="118">
        <f t="shared" si="5"/>
        <v>0</v>
      </c>
      <c r="I43" s="118">
        <f t="shared" si="5"/>
        <v>8</v>
      </c>
      <c r="J43" s="118">
        <f t="shared" si="5"/>
        <v>0</v>
      </c>
      <c r="K43" s="118">
        <f t="shared" si="5"/>
        <v>0</v>
      </c>
      <c r="L43" s="118">
        <f t="shared" si="5"/>
        <v>0</v>
      </c>
      <c r="M43" s="118">
        <f t="shared" si="5"/>
        <v>8</v>
      </c>
      <c r="N43" s="210"/>
    </row>
    <row r="44" spans="1:14" x14ac:dyDescent="0.3">
      <c r="A44" s="60"/>
      <c r="B44" s="61"/>
      <c r="C44" s="61"/>
      <c r="D44" s="62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1"/>
    </row>
    <row r="45" spans="1:14" ht="15" customHeight="1" x14ac:dyDescent="0.3">
      <c r="A45" s="213" t="s">
        <v>37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38">
        <v>0</v>
      </c>
      <c r="M45" s="239"/>
      <c r="N45" s="211"/>
    </row>
    <row r="46" spans="1:14" ht="15" customHeight="1" x14ac:dyDescent="0.3">
      <c r="A46" s="213" t="s">
        <v>38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38">
        <f>COUNTIFS(N6:N39, "Compensatory")</f>
        <v>0</v>
      </c>
      <c r="M46" s="239"/>
      <c r="N46" s="211"/>
    </row>
    <row r="47" spans="1:14" ht="15" customHeight="1" x14ac:dyDescent="0.3">
      <c r="A47" s="213" t="s">
        <v>39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38">
        <v>0</v>
      </c>
      <c r="M47" s="239"/>
      <c r="N47" s="211"/>
    </row>
    <row r="48" spans="1:14" ht="15.75" customHeight="1" thickBot="1" x14ac:dyDescent="0.35">
      <c r="A48" s="216" t="s">
        <v>40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40">
        <f>26-L450</f>
        <v>26</v>
      </c>
      <c r="M48" s="241"/>
      <c r="N48" s="211"/>
    </row>
    <row r="49" spans="1:14" x14ac:dyDescent="0.3">
      <c r="A49" s="219" t="s">
        <v>41</v>
      </c>
      <c r="B49" s="222" t="s">
        <v>42</v>
      </c>
      <c r="C49" s="222"/>
      <c r="D49" s="222"/>
      <c r="E49" s="222" t="s">
        <v>43</v>
      </c>
      <c r="F49" s="222"/>
      <c r="G49" s="222"/>
      <c r="H49" s="222"/>
      <c r="I49" s="222"/>
      <c r="J49" s="223"/>
      <c r="K49" s="224"/>
      <c r="L49" s="224"/>
      <c r="M49" s="225"/>
      <c r="N49" s="211"/>
    </row>
    <row r="50" spans="1:14" x14ac:dyDescent="0.3">
      <c r="A50" s="220"/>
      <c r="B50" s="230" t="s">
        <v>26</v>
      </c>
      <c r="C50" s="230"/>
      <c r="D50" s="230"/>
      <c r="E50" s="59" t="s">
        <v>30</v>
      </c>
      <c r="F50" s="59" t="s">
        <v>44</v>
      </c>
      <c r="G50" s="59" t="s">
        <v>46</v>
      </c>
      <c r="H50" s="59" t="s">
        <v>45</v>
      </c>
      <c r="I50" s="59" t="s">
        <v>47</v>
      </c>
      <c r="J50" s="28" t="s">
        <v>29</v>
      </c>
      <c r="K50" s="226"/>
      <c r="L50" s="226"/>
      <c r="M50" s="227"/>
      <c r="N50" s="211"/>
    </row>
    <row r="51" spans="1:14" ht="15" thickBot="1" x14ac:dyDescent="0.35">
      <c r="A51" s="221"/>
      <c r="B51" s="204">
        <f>F43</f>
        <v>0</v>
      </c>
      <c r="C51" s="204"/>
      <c r="D51" s="204"/>
      <c r="E51" s="133">
        <f>L43</f>
        <v>0</v>
      </c>
      <c r="F51" s="133">
        <f>G43</f>
        <v>0</v>
      </c>
      <c r="G51" s="133">
        <f>I43</f>
        <v>8</v>
      </c>
      <c r="H51" s="133">
        <f>H43</f>
        <v>0</v>
      </c>
      <c r="I51" s="133">
        <f>J43</f>
        <v>0</v>
      </c>
      <c r="J51" s="134">
        <f>K43</f>
        <v>0</v>
      </c>
      <c r="K51" s="228"/>
      <c r="L51" s="228"/>
      <c r="M51" s="229"/>
      <c r="N51" s="212"/>
    </row>
    <row r="52" spans="1:14" x14ac:dyDescent="0.3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9"/>
      <c r="L52" s="199"/>
      <c r="M52" s="199"/>
      <c r="N52" s="200"/>
    </row>
    <row r="53" spans="1:14" ht="60" customHeight="1" x14ac:dyDescent="0.3">
      <c r="A53" s="201" t="s">
        <v>49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145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" customHeight="1" x14ac:dyDescent="0.3">
      <c r="A55" s="201" t="s">
        <v>144</v>
      </c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3"/>
    </row>
    <row r="56" spans="1:14" ht="60.75" customHeight="1" x14ac:dyDescent="0.3">
      <c r="A56" s="205" t="s">
        <v>48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</row>
    <row r="57" spans="1:14" ht="53.25" customHeight="1" x14ac:dyDescent="0.3"/>
  </sheetData>
  <mergeCells count="48"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A30:D30"/>
    <mergeCell ref="E30:F30"/>
    <mergeCell ref="A38:D38"/>
    <mergeCell ref="E38:F38"/>
    <mergeCell ref="A42:D42"/>
    <mergeCell ref="E42:F42"/>
    <mergeCell ref="A43:D43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E49:J49"/>
    <mergeCell ref="K49:M51"/>
    <mergeCell ref="B50:D50"/>
    <mergeCell ref="B51:D51"/>
    <mergeCell ref="A52:N52"/>
    <mergeCell ref="A53:N53"/>
    <mergeCell ref="A54:N54"/>
    <mergeCell ref="A55:N55"/>
    <mergeCell ref="A56:N56"/>
  </mergeCells>
  <conditionalFormatting sqref="M11:M12 B8:B13 G20 G21:M21 B18:B19 B15 B26:B27 B23 K23:K25 G23:G25 I23:I25 M23:M25 B34:B35 B39 B31 G28:G29 I28:I29 K28:K29 M28:M29 M31:M33 K31:K33 I31:I33 G31:G33">
    <cfRule type="expression" dxfId="641" priority="67">
      <formula>$C8="Sat"</formula>
    </cfRule>
    <cfRule type="expression" dxfId="640" priority="68">
      <formula>$C8="Sun"</formula>
    </cfRule>
  </conditionalFormatting>
  <conditionalFormatting sqref="K8:K13 K15:K17">
    <cfRule type="expression" dxfId="639" priority="61">
      <formula>$C8="Sat"</formula>
    </cfRule>
    <cfRule type="expression" dxfId="638" priority="62">
      <formula>$C8="Sun"</formula>
    </cfRule>
  </conditionalFormatting>
  <conditionalFormatting sqref="G8:G13 G15:G17">
    <cfRule type="expression" dxfId="637" priority="65">
      <formula>$C8="Sat"</formula>
    </cfRule>
    <cfRule type="expression" dxfId="636" priority="66">
      <formula>$C8="Sun"</formula>
    </cfRule>
  </conditionalFormatting>
  <conditionalFormatting sqref="I8:I13 I15:I17">
    <cfRule type="expression" dxfId="635" priority="63">
      <formula>$C8="Sat"</formula>
    </cfRule>
    <cfRule type="expression" dxfId="634" priority="64">
      <formula>$C8="Sun"</formula>
    </cfRule>
  </conditionalFormatting>
  <conditionalFormatting sqref="M8:M9 M13 M15:M17">
    <cfRule type="expression" dxfId="633" priority="59">
      <formula>$C8="Sat"</formula>
    </cfRule>
    <cfRule type="expression" dxfId="632" priority="60">
      <formula>$C8="Sun"</formula>
    </cfRule>
  </conditionalFormatting>
  <conditionalFormatting sqref="G26:G27">
    <cfRule type="expression" dxfId="631" priority="57">
      <formula>$C26="Sat"</formula>
    </cfRule>
    <cfRule type="expression" dxfId="630" priority="58">
      <formula>$C26="Sun"</formula>
    </cfRule>
  </conditionalFormatting>
  <conditionalFormatting sqref="I26:I27">
    <cfRule type="expression" dxfId="629" priority="55">
      <formula>$C26="Sat"</formula>
    </cfRule>
    <cfRule type="expression" dxfId="628" priority="56">
      <formula>$C26="Sun"</formula>
    </cfRule>
  </conditionalFormatting>
  <conditionalFormatting sqref="K26:K27">
    <cfRule type="expression" dxfId="627" priority="53">
      <formula>$C26="Sat"</formula>
    </cfRule>
    <cfRule type="expression" dxfId="626" priority="54">
      <formula>$C26="Sun"</formula>
    </cfRule>
  </conditionalFormatting>
  <conditionalFormatting sqref="M26:M27">
    <cfRule type="expression" dxfId="625" priority="51">
      <formula>$C26="Sat"</formula>
    </cfRule>
    <cfRule type="expression" dxfId="624" priority="52">
      <formula>$C26="Sun"</formula>
    </cfRule>
  </conditionalFormatting>
  <conditionalFormatting sqref="A8:A12 A17:A18 A25:A26 A33:A34 A39:A41">
    <cfRule type="expression" dxfId="623" priority="69">
      <formula>$C9="Sat"</formula>
    </cfRule>
    <cfRule type="expression" dxfId="622" priority="70">
      <formula>$C9="Sun"</formula>
    </cfRule>
  </conditionalFormatting>
  <conditionalFormatting sqref="A19 A27 A35:A36">
    <cfRule type="expression" dxfId="621" priority="71">
      <formula>#REF!="Sat"</formula>
    </cfRule>
    <cfRule type="expression" dxfId="620" priority="72">
      <formula>#REF!="Sun"</formula>
    </cfRule>
  </conditionalFormatting>
  <conditionalFormatting sqref="A13 A37">
    <cfRule type="expression" dxfId="619" priority="75">
      <formula>$C15="Sat"</formula>
    </cfRule>
    <cfRule type="expression" dxfId="618" priority="76">
      <formula>$C15="Sun"</formula>
    </cfRule>
  </conditionalFormatting>
  <conditionalFormatting sqref="A14">
    <cfRule type="expression" dxfId="617" priority="49">
      <formula>$C14="Sat"</formula>
    </cfRule>
    <cfRule type="expression" dxfId="616" priority="50">
      <formula>$C14="Sun"</formula>
    </cfRule>
  </conditionalFormatting>
  <conditionalFormatting sqref="B16:B17 B24:B25 B32:B33">
    <cfRule type="expression" dxfId="615" priority="77">
      <formula>$C20="Sat"</formula>
    </cfRule>
    <cfRule type="expression" dxfId="614" priority="78">
      <formula>$C20="Sun"</formula>
    </cfRule>
  </conditionalFormatting>
  <conditionalFormatting sqref="B36:B37">
    <cfRule type="expression" dxfId="613" priority="73">
      <formula>#REF!="Sat"</formula>
    </cfRule>
    <cfRule type="expression" dxfId="612" priority="74">
      <formula>#REF!="Sun"</formula>
    </cfRule>
  </conditionalFormatting>
  <conditionalFormatting sqref="A15:A16 A23:A24 A31:A32">
    <cfRule type="expression" dxfId="611" priority="79">
      <formula>$C20="Sat"</formula>
    </cfRule>
    <cfRule type="expression" dxfId="610" priority="80">
      <formula>$C20="Sun"</formula>
    </cfRule>
  </conditionalFormatting>
  <conditionalFormatting sqref="A22">
    <cfRule type="expression" dxfId="609" priority="47">
      <formula>$C22="Sat"</formula>
    </cfRule>
    <cfRule type="expression" dxfId="608" priority="48">
      <formula>$C22="Sun"</formula>
    </cfRule>
  </conditionalFormatting>
  <conditionalFormatting sqref="B20:B21">
    <cfRule type="expression" dxfId="607" priority="41">
      <formula>$C20="Sat"</formula>
    </cfRule>
    <cfRule type="expression" dxfId="606" priority="42">
      <formula>$C20="Sun"</formula>
    </cfRule>
  </conditionalFormatting>
  <conditionalFormatting sqref="A20">
    <cfRule type="expression" dxfId="605" priority="43">
      <formula>$C21="Sat"</formula>
    </cfRule>
    <cfRule type="expression" dxfId="604" priority="44">
      <formula>$C21="Sun"</formula>
    </cfRule>
  </conditionalFormatting>
  <conditionalFormatting sqref="A21">
    <cfRule type="expression" dxfId="603" priority="45">
      <formula>$C23="Sat"</formula>
    </cfRule>
    <cfRule type="expression" dxfId="602" priority="46">
      <formula>$C23="Sun"</formula>
    </cfRule>
  </conditionalFormatting>
  <conditionalFormatting sqref="B28:B29">
    <cfRule type="expression" dxfId="601" priority="37">
      <formula>$C28="Sat"</formula>
    </cfRule>
    <cfRule type="expression" dxfId="600" priority="38">
      <formula>$C28="Sun"</formula>
    </cfRule>
  </conditionalFormatting>
  <conditionalFormatting sqref="A28">
    <cfRule type="expression" dxfId="599" priority="39">
      <formula>$C29="Sat"</formula>
    </cfRule>
    <cfRule type="expression" dxfId="598" priority="40">
      <formula>$C29="Sun"</formula>
    </cfRule>
  </conditionalFormatting>
  <conditionalFormatting sqref="A29">
    <cfRule type="expression" dxfId="597" priority="81">
      <formula>$C36="Sat"</formula>
    </cfRule>
    <cfRule type="expression" dxfId="596" priority="82">
      <formula>$C36="Sun"</formula>
    </cfRule>
  </conditionalFormatting>
  <conditionalFormatting sqref="A30">
    <cfRule type="expression" dxfId="595" priority="35">
      <formula>$C30="Sat"</formula>
    </cfRule>
    <cfRule type="expression" dxfId="594" priority="36">
      <formula>$C30="Sun"</formula>
    </cfRule>
  </conditionalFormatting>
  <conditionalFormatting sqref="A38">
    <cfRule type="expression" dxfId="593" priority="33">
      <formula>$C38="Sat"</formula>
    </cfRule>
    <cfRule type="expression" dxfId="592" priority="34">
      <formula>$C38="Sun"</formula>
    </cfRule>
  </conditionalFormatting>
  <conditionalFormatting sqref="M36">
    <cfRule type="expression" dxfId="591" priority="23">
      <formula>$C36="Sat"</formula>
    </cfRule>
    <cfRule type="expression" dxfId="590" priority="24">
      <formula>$C36="Sun"</formula>
    </cfRule>
  </conditionalFormatting>
  <conditionalFormatting sqref="K18:K19">
    <cfRule type="expression" dxfId="589" priority="27">
      <formula>$C18="Sat"</formula>
    </cfRule>
    <cfRule type="expression" dxfId="588" priority="28">
      <formula>$C18="Sun"</formula>
    </cfRule>
  </conditionalFormatting>
  <conditionalFormatting sqref="G18:G19">
    <cfRule type="expression" dxfId="587" priority="31">
      <formula>$C18="Sat"</formula>
    </cfRule>
    <cfRule type="expression" dxfId="586" priority="32">
      <formula>$C18="Sun"</formula>
    </cfRule>
  </conditionalFormatting>
  <conditionalFormatting sqref="I18:I19">
    <cfRule type="expression" dxfId="585" priority="29">
      <formula>$C18="Sat"</formula>
    </cfRule>
    <cfRule type="expression" dxfId="584" priority="30">
      <formula>$C18="Sun"</formula>
    </cfRule>
  </conditionalFormatting>
  <conditionalFormatting sqref="M34:M35 K34:K35 I34:I35 G34:G35">
    <cfRule type="expression" dxfId="583" priority="25">
      <formula>$C34="Sat"</formula>
    </cfRule>
    <cfRule type="expression" dxfId="582" priority="26">
      <formula>$C34="Sun"</formula>
    </cfRule>
  </conditionalFormatting>
  <conditionalFormatting sqref="K36:K37">
    <cfRule type="expression" dxfId="581" priority="17">
      <formula>$C36="Sat"</formula>
    </cfRule>
    <cfRule type="expression" dxfId="580" priority="18">
      <formula>$C36="Sun"</formula>
    </cfRule>
  </conditionalFormatting>
  <conditionalFormatting sqref="G36:G37">
    <cfRule type="expression" dxfId="579" priority="21">
      <formula>$C36="Sat"</formula>
    </cfRule>
    <cfRule type="expression" dxfId="578" priority="22">
      <formula>$C36="Sun"</formula>
    </cfRule>
  </conditionalFormatting>
  <conditionalFormatting sqref="I36:I37">
    <cfRule type="expression" dxfId="577" priority="19">
      <formula>$C36="Sat"</formula>
    </cfRule>
    <cfRule type="expression" dxfId="576" priority="20">
      <formula>$C36="Sun"</formula>
    </cfRule>
  </conditionalFormatting>
  <conditionalFormatting sqref="M37">
    <cfRule type="expression" dxfId="575" priority="15">
      <formula>$C37="Sat"</formula>
    </cfRule>
    <cfRule type="expression" dxfId="574" priority="16">
      <formula>$C37="Sun"</formula>
    </cfRule>
  </conditionalFormatting>
  <conditionalFormatting sqref="M39 K39 I39 G39">
    <cfRule type="expression" dxfId="573" priority="13">
      <formula>$C39="Sat"</formula>
    </cfRule>
    <cfRule type="expression" dxfId="572" priority="14">
      <formula>$C39="Sun"</formula>
    </cfRule>
  </conditionalFormatting>
  <conditionalFormatting sqref="M40">
    <cfRule type="expression" dxfId="571" priority="3">
      <formula>$C40="Sat"</formula>
    </cfRule>
    <cfRule type="expression" dxfId="570" priority="4">
      <formula>$C40="Sun"</formula>
    </cfRule>
  </conditionalFormatting>
  <conditionalFormatting sqref="B40:B41">
    <cfRule type="expression" dxfId="569" priority="11">
      <formula>$C40="Sat"</formula>
    </cfRule>
    <cfRule type="expression" dxfId="568" priority="12">
      <formula>$C40="Sun"</formula>
    </cfRule>
  </conditionalFormatting>
  <conditionalFormatting sqref="K40:K41">
    <cfRule type="expression" dxfId="567" priority="5">
      <formula>$C40="Sat"</formula>
    </cfRule>
    <cfRule type="expression" dxfId="566" priority="6">
      <formula>$C40="Sun"</formula>
    </cfRule>
  </conditionalFormatting>
  <conditionalFormatting sqref="G40:G41">
    <cfRule type="expression" dxfId="565" priority="9">
      <formula>$C40="Sat"</formula>
    </cfRule>
    <cfRule type="expression" dxfId="564" priority="10">
      <formula>$C40="Sun"</formula>
    </cfRule>
  </conditionalFormatting>
  <conditionalFormatting sqref="I40:I41">
    <cfRule type="expression" dxfId="563" priority="7">
      <formula>$C40="Sat"</formula>
    </cfRule>
    <cfRule type="expression" dxfId="562" priority="8">
      <formula>$C40="Sun"</formula>
    </cfRule>
  </conditionalFormatting>
  <conditionalFormatting sqref="A42">
    <cfRule type="expression" dxfId="561" priority="1">
      <formula>$C42="Sat"</formula>
    </cfRule>
    <cfRule type="expression" dxfId="560" priority="2">
      <formula>$C42="Sun"</formula>
    </cfRule>
  </conditionalFormatting>
  <pageMargins left="0.7" right="0.22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91" zoomScaleNormal="91" workbookViewId="0">
      <pane ySplit="7" topLeftCell="A8" activePane="bottomLeft" state="frozen"/>
      <selection pane="bottomLeft" activeCell="K10" sqref="K10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7" width="7.6640625" style="22" customWidth="1"/>
    <col min="8" max="8" width="9.33203125" style="22" bestFit="1" customWidth="1"/>
    <col min="9" max="9" width="7.6640625" style="22" customWidth="1"/>
    <col min="10" max="10" width="9.109375" style="22" bestFit="1" customWidth="1"/>
    <col min="11" max="11" width="7.6640625" style="22" customWidth="1"/>
    <col min="12" max="12" width="9" style="22" bestFit="1" customWidth="1"/>
    <col min="13" max="13" width="9.5546875" style="22" customWidth="1"/>
    <col min="14" max="14" width="48.33203125" customWidth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64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64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79</v>
      </c>
      <c r="B4" s="187"/>
      <c r="C4" s="187"/>
      <c r="D4" s="188" t="s">
        <v>102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42">
        <v>8</v>
      </c>
      <c r="F8" s="18"/>
      <c r="G8" s="25"/>
      <c r="H8" s="18"/>
      <c r="I8" s="25"/>
      <c r="J8" s="18"/>
      <c r="K8" s="25"/>
      <c r="L8" s="18"/>
      <c r="M8" s="112">
        <f>SUM(G8:L8)</f>
        <v>0</v>
      </c>
      <c r="N8" s="43" t="s">
        <v>81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42">
        <v>8</v>
      </c>
      <c r="F9" s="18"/>
      <c r="G9" s="25"/>
      <c r="H9" s="18"/>
      <c r="I9" s="25"/>
      <c r="J9" s="18"/>
      <c r="K9" s="25"/>
      <c r="L9" s="18"/>
      <c r="M9" s="112">
        <f t="shared" ref="M9:M25" si="0">SUM(G9:L9)</f>
        <v>0</v>
      </c>
      <c r="N9" s="43" t="s">
        <v>81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42">
        <v>8</v>
      </c>
      <c r="F10" s="18"/>
      <c r="G10" s="25"/>
      <c r="H10" s="18"/>
      <c r="I10" s="25"/>
      <c r="J10" s="18"/>
      <c r="K10" s="25"/>
      <c r="L10" s="18"/>
      <c r="M10" s="113">
        <f>SUM(G10:L10)</f>
        <v>0</v>
      </c>
      <c r="N10" s="43" t="s">
        <v>81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42">
        <v>8</v>
      </c>
      <c r="F11" s="18"/>
      <c r="G11" s="25"/>
      <c r="H11" s="18"/>
      <c r="I11" s="25"/>
      <c r="J11" s="18"/>
      <c r="K11" s="25"/>
      <c r="L11" s="18"/>
      <c r="M11" s="112">
        <f>SUM(G11:L11)</f>
        <v>0</v>
      </c>
      <c r="N11" s="43" t="s">
        <v>82</v>
      </c>
    </row>
    <row r="12" spans="1:14" x14ac:dyDescent="0.3">
      <c r="A12" s="12">
        <v>5</v>
      </c>
      <c r="B12" s="13" t="s">
        <v>22</v>
      </c>
      <c r="C12" s="44">
        <v>0.33333333333333331</v>
      </c>
      <c r="D12" s="44">
        <v>0.70833333333333337</v>
      </c>
      <c r="E12" s="42">
        <v>8</v>
      </c>
      <c r="F12" s="18"/>
      <c r="G12" s="26"/>
      <c r="H12" s="18"/>
      <c r="I12" s="26"/>
      <c r="J12" s="18"/>
      <c r="K12" s="26"/>
      <c r="L12" s="18"/>
      <c r="M12" s="114">
        <f>SUM(G12:L12)</f>
        <v>0</v>
      </c>
      <c r="N12" s="14" t="s">
        <v>85</v>
      </c>
    </row>
    <row r="13" spans="1:14" x14ac:dyDescent="0.3">
      <c r="A13" s="8">
        <v>6</v>
      </c>
      <c r="B13" s="9" t="s">
        <v>23</v>
      </c>
      <c r="C13" s="24"/>
      <c r="D13" s="24"/>
      <c r="E13" s="24"/>
      <c r="F13" s="24"/>
      <c r="G13" s="27"/>
      <c r="H13" s="24"/>
      <c r="I13" s="27"/>
      <c r="J13" s="24"/>
      <c r="K13" s="27"/>
      <c r="L13" s="24"/>
      <c r="M13" s="115">
        <f t="shared" si="0"/>
        <v>0</v>
      </c>
      <c r="N13" s="10" t="s">
        <v>51</v>
      </c>
    </row>
    <row r="14" spans="1:14" ht="15" customHeight="1" x14ac:dyDescent="0.3">
      <c r="A14" s="231" t="s">
        <v>24</v>
      </c>
      <c r="B14" s="232"/>
      <c r="C14" s="232"/>
      <c r="D14" s="233"/>
      <c r="E14" s="242">
        <f>SUM($E$8:$F$13)</f>
        <v>40</v>
      </c>
      <c r="F14" s="243"/>
      <c r="G14" s="32"/>
      <c r="H14" s="33"/>
      <c r="I14" s="33"/>
      <c r="J14" s="33"/>
      <c r="K14" s="33"/>
      <c r="L14" s="33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0.33333333333333331</v>
      </c>
      <c r="D15" s="29">
        <v>0.70833333333333337</v>
      </c>
      <c r="E15" s="17">
        <v>8</v>
      </c>
      <c r="F15" s="18"/>
      <c r="G15" s="25"/>
      <c r="H15" s="18"/>
      <c r="I15" s="25"/>
      <c r="J15" s="18"/>
      <c r="K15" s="25"/>
      <c r="L15" s="18"/>
      <c r="M15" s="112">
        <f t="shared" si="0"/>
        <v>0</v>
      </c>
      <c r="N15" s="7" t="s">
        <v>86</v>
      </c>
    </row>
    <row r="16" spans="1:14" x14ac:dyDescent="0.3">
      <c r="A16" s="6">
        <v>8</v>
      </c>
      <c r="B16" s="5" t="s">
        <v>18</v>
      </c>
      <c r="C16" s="29">
        <v>0.33333333333333331</v>
      </c>
      <c r="D16" s="29">
        <v>0.70833333333333337</v>
      </c>
      <c r="E16" s="17">
        <v>8</v>
      </c>
      <c r="F16" s="18"/>
      <c r="G16" s="25"/>
      <c r="H16" s="18"/>
      <c r="I16" s="25"/>
      <c r="J16" s="18"/>
      <c r="K16" s="25"/>
      <c r="L16" s="18"/>
      <c r="M16" s="112">
        <f t="shared" si="0"/>
        <v>0</v>
      </c>
      <c r="N16" s="7" t="s">
        <v>86</v>
      </c>
    </row>
    <row r="17" spans="1:14" ht="15" customHeight="1" x14ac:dyDescent="0.3">
      <c r="A17" s="6">
        <v>9</v>
      </c>
      <c r="B17" s="5" t="s">
        <v>19</v>
      </c>
      <c r="C17" s="29">
        <v>0.33333333333333331</v>
      </c>
      <c r="D17" s="29">
        <v>0.70833333333333337</v>
      </c>
      <c r="E17" s="17">
        <v>8</v>
      </c>
      <c r="F17" s="18"/>
      <c r="G17" s="25"/>
      <c r="H17" s="18"/>
      <c r="I17" s="25"/>
      <c r="J17" s="18"/>
      <c r="K17" s="25"/>
      <c r="L17" s="18"/>
      <c r="M17" s="112">
        <f t="shared" si="0"/>
        <v>0</v>
      </c>
      <c r="N17" s="7" t="s">
        <v>86</v>
      </c>
    </row>
    <row r="18" spans="1:14" x14ac:dyDescent="0.3">
      <c r="A18" s="6">
        <v>10</v>
      </c>
      <c r="B18" s="5" t="s">
        <v>20</v>
      </c>
      <c r="C18" s="29">
        <v>0.33333333333333331</v>
      </c>
      <c r="D18" s="29">
        <v>0.70833333333333337</v>
      </c>
      <c r="E18" s="17">
        <v>8</v>
      </c>
      <c r="F18" s="18"/>
      <c r="G18" s="25"/>
      <c r="H18" s="18"/>
      <c r="I18" s="25"/>
      <c r="J18" s="18"/>
      <c r="K18" s="25"/>
      <c r="L18" s="18"/>
      <c r="M18" s="112">
        <f t="shared" si="0"/>
        <v>0</v>
      </c>
      <c r="N18" s="7" t="s">
        <v>87</v>
      </c>
    </row>
    <row r="19" spans="1:14" s="70" customFormat="1" x14ac:dyDescent="0.3">
      <c r="A19" s="6">
        <v>11</v>
      </c>
      <c r="B19" s="5" t="s">
        <v>21</v>
      </c>
      <c r="C19" s="67">
        <v>0.4236111111111111</v>
      </c>
      <c r="D19" s="67">
        <v>0.75</v>
      </c>
      <c r="E19" s="68">
        <v>8</v>
      </c>
      <c r="F19" s="69"/>
      <c r="G19" s="25"/>
      <c r="H19" s="69"/>
      <c r="I19" s="25"/>
      <c r="J19" s="69"/>
      <c r="K19" s="25"/>
      <c r="L19" s="69"/>
      <c r="M19" s="112">
        <f t="shared" si="0"/>
        <v>0</v>
      </c>
      <c r="N19" s="66" t="s">
        <v>103</v>
      </c>
    </row>
    <row r="20" spans="1:14" s="11" customFormat="1" x14ac:dyDescent="0.3">
      <c r="A20" s="12">
        <v>12</v>
      </c>
      <c r="B20" s="13" t="s">
        <v>22</v>
      </c>
      <c r="C20" s="90">
        <v>0.25</v>
      </c>
      <c r="D20" s="90">
        <v>0.75</v>
      </c>
      <c r="E20" s="69">
        <v>8</v>
      </c>
      <c r="F20" s="119"/>
      <c r="G20" s="120">
        <v>4</v>
      </c>
      <c r="H20" s="119"/>
      <c r="I20" s="119"/>
      <c r="J20" s="69"/>
      <c r="K20" s="69"/>
      <c r="L20" s="69"/>
      <c r="M20" s="117">
        <f t="shared" si="0"/>
        <v>4</v>
      </c>
      <c r="N20" s="91" t="s">
        <v>103</v>
      </c>
    </row>
    <row r="21" spans="1:14" s="11" customFormat="1" x14ac:dyDescent="0.3">
      <c r="A21" s="8">
        <v>13</v>
      </c>
      <c r="B21" s="9" t="s">
        <v>23</v>
      </c>
      <c r="C21" s="92">
        <v>0.25</v>
      </c>
      <c r="D21" s="92">
        <v>0.58333333333333337</v>
      </c>
      <c r="E21" s="71"/>
      <c r="F21" s="121"/>
      <c r="G21" s="122"/>
      <c r="H21" s="122"/>
      <c r="I21" s="122">
        <v>8</v>
      </c>
      <c r="J21" s="27"/>
      <c r="K21" s="27"/>
      <c r="L21" s="27"/>
      <c r="M21" s="115">
        <f>SUM(G21:L21)</f>
        <v>8</v>
      </c>
      <c r="N21" s="72" t="s">
        <v>103</v>
      </c>
    </row>
    <row r="22" spans="1:14" s="11" customFormat="1" x14ac:dyDescent="0.3">
      <c r="A22" s="231" t="s">
        <v>24</v>
      </c>
      <c r="B22" s="232"/>
      <c r="C22" s="232"/>
      <c r="D22" s="233"/>
      <c r="E22" s="242">
        <f>SUM($E$15:$F$21)</f>
        <v>48</v>
      </c>
      <c r="F22" s="243"/>
      <c r="G22" s="32"/>
      <c r="H22" s="33"/>
      <c r="I22" s="33"/>
      <c r="J22" s="33"/>
      <c r="K22" s="33"/>
      <c r="L22" s="33"/>
      <c r="M22" s="116">
        <f>SUM(M15:M21)</f>
        <v>12</v>
      </c>
      <c r="N22" s="34"/>
    </row>
    <row r="23" spans="1:14" s="73" customFormat="1" x14ac:dyDescent="0.3">
      <c r="A23" s="6">
        <v>14</v>
      </c>
      <c r="B23" s="5" t="s">
        <v>17</v>
      </c>
      <c r="C23" s="93">
        <v>0.25</v>
      </c>
      <c r="D23" s="67">
        <v>0.58333333333333337</v>
      </c>
      <c r="E23" s="68">
        <v>8</v>
      </c>
      <c r="F23" s="69"/>
      <c r="G23" s="25"/>
      <c r="H23" s="69"/>
      <c r="I23" s="25"/>
      <c r="J23" s="69"/>
      <c r="K23" s="25"/>
      <c r="L23" s="69"/>
      <c r="M23" s="112">
        <f t="shared" si="0"/>
        <v>0</v>
      </c>
      <c r="N23" s="66" t="s">
        <v>103</v>
      </c>
    </row>
    <row r="24" spans="1:14" x14ac:dyDescent="0.3">
      <c r="A24" s="6">
        <v>15</v>
      </c>
      <c r="B24" s="5" t="s">
        <v>18</v>
      </c>
      <c r="C24" s="29">
        <v>0.33333333333333331</v>
      </c>
      <c r="D24" s="29">
        <v>0.70833333333333337</v>
      </c>
      <c r="E24" s="17">
        <v>8</v>
      </c>
      <c r="F24" s="18"/>
      <c r="G24" s="25"/>
      <c r="H24" s="18"/>
      <c r="I24" s="25"/>
      <c r="J24" s="18"/>
      <c r="K24" s="25"/>
      <c r="L24" s="18"/>
      <c r="M24" s="112">
        <f t="shared" si="0"/>
        <v>0</v>
      </c>
      <c r="N24" s="7" t="s">
        <v>86</v>
      </c>
    </row>
    <row r="25" spans="1:14" x14ac:dyDescent="0.3">
      <c r="A25" s="6">
        <v>16</v>
      </c>
      <c r="B25" s="5" t="s">
        <v>19</v>
      </c>
      <c r="C25" s="29">
        <v>0.33333333333333331</v>
      </c>
      <c r="D25" s="29">
        <v>0.70833333333333337</v>
      </c>
      <c r="E25" s="17">
        <v>8</v>
      </c>
      <c r="F25" s="18"/>
      <c r="G25" s="25"/>
      <c r="H25" s="18"/>
      <c r="I25" s="25"/>
      <c r="J25" s="18"/>
      <c r="K25" s="25"/>
      <c r="L25" s="18"/>
      <c r="M25" s="112">
        <f t="shared" si="0"/>
        <v>0</v>
      </c>
      <c r="N25" s="7" t="s">
        <v>86</v>
      </c>
    </row>
    <row r="26" spans="1:14" ht="15" customHeight="1" x14ac:dyDescent="0.3">
      <c r="A26" s="6">
        <v>17</v>
      </c>
      <c r="B26" s="5" t="s">
        <v>20</v>
      </c>
      <c r="C26" s="29">
        <v>0.33333333333333331</v>
      </c>
      <c r="D26" s="29">
        <v>0.70833333333333337</v>
      </c>
      <c r="E26" s="17">
        <v>8</v>
      </c>
      <c r="F26" s="18"/>
      <c r="G26" s="25"/>
      <c r="H26" s="18"/>
      <c r="I26" s="25"/>
      <c r="J26" s="18"/>
      <c r="K26" s="25"/>
      <c r="L26" s="18"/>
      <c r="M26" s="112">
        <f>SUM(G26:L26)</f>
        <v>0</v>
      </c>
      <c r="N26" s="7" t="s">
        <v>86</v>
      </c>
    </row>
    <row r="27" spans="1:14" x14ac:dyDescent="0.3">
      <c r="A27" s="6">
        <v>18</v>
      </c>
      <c r="B27" s="5" t="s">
        <v>21</v>
      </c>
      <c r="C27" s="29">
        <v>0.33333333333333331</v>
      </c>
      <c r="D27" s="29">
        <v>0.70833333333333337</v>
      </c>
      <c r="E27" s="17">
        <v>8</v>
      </c>
      <c r="F27" s="18"/>
      <c r="G27" s="25"/>
      <c r="H27" s="18"/>
      <c r="I27" s="25"/>
      <c r="J27" s="18"/>
      <c r="K27" s="25"/>
      <c r="L27" s="18"/>
      <c r="M27" s="112">
        <f>SUM(G27:L27)</f>
        <v>0</v>
      </c>
      <c r="N27" s="7" t="s">
        <v>86</v>
      </c>
    </row>
    <row r="28" spans="1:14" s="15" customFormat="1" x14ac:dyDescent="0.3">
      <c r="A28" s="12">
        <v>19</v>
      </c>
      <c r="B28" s="13" t="s">
        <v>22</v>
      </c>
      <c r="C28" s="30">
        <v>0.33333333333333331</v>
      </c>
      <c r="D28" s="30">
        <v>0.70833333333333337</v>
      </c>
      <c r="E28" s="18">
        <v>8</v>
      </c>
      <c r="F28" s="18"/>
      <c r="G28" s="26"/>
      <c r="H28" s="18"/>
      <c r="I28" s="26"/>
      <c r="J28" s="18"/>
      <c r="K28" s="26"/>
      <c r="L28" s="18"/>
      <c r="M28" s="114">
        <f>SUM(G28:L28)</f>
        <v>0</v>
      </c>
      <c r="N28" s="14" t="s">
        <v>86</v>
      </c>
    </row>
    <row r="29" spans="1:14" s="11" customFormat="1" x14ac:dyDescent="0.3">
      <c r="A29" s="8">
        <v>20</v>
      </c>
      <c r="B29" s="9" t="s">
        <v>23</v>
      </c>
      <c r="C29" s="31">
        <v>0.64583333333333337</v>
      </c>
      <c r="D29" s="31">
        <v>0.85416666666666663</v>
      </c>
      <c r="E29" s="24"/>
      <c r="F29" s="24"/>
      <c r="G29" s="27"/>
      <c r="H29" s="24"/>
      <c r="I29" s="27"/>
      <c r="J29" s="24"/>
      <c r="K29" s="27"/>
      <c r="L29" s="24"/>
      <c r="M29" s="115">
        <f>SUM(G29:L29)</f>
        <v>0</v>
      </c>
      <c r="N29" s="10" t="s">
        <v>104</v>
      </c>
    </row>
    <row r="30" spans="1:14" s="11" customFormat="1" x14ac:dyDescent="0.3">
      <c r="A30" s="231" t="s">
        <v>24</v>
      </c>
      <c r="B30" s="232"/>
      <c r="C30" s="232"/>
      <c r="D30" s="233"/>
      <c r="E30" s="242">
        <f>SUM($E$23:$F$29)</f>
        <v>48</v>
      </c>
      <c r="F30" s="243"/>
      <c r="G30" s="32"/>
      <c r="H30" s="33"/>
      <c r="I30" s="33"/>
      <c r="J30" s="33"/>
      <c r="K30" s="33"/>
      <c r="L30" s="33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0.33333333333333331</v>
      </c>
      <c r="D31" s="29">
        <v>0.70833333333333337</v>
      </c>
      <c r="E31" s="17">
        <v>8</v>
      </c>
      <c r="F31" s="18"/>
      <c r="G31" s="25"/>
      <c r="H31" s="18"/>
      <c r="I31" s="25"/>
      <c r="J31" s="18"/>
      <c r="K31" s="25"/>
      <c r="L31" s="18"/>
      <c r="M31" s="112">
        <f t="shared" ref="M31:M34" si="1">SUM(G31:L31)</f>
        <v>0</v>
      </c>
      <c r="N31" s="7" t="s">
        <v>81</v>
      </c>
    </row>
    <row r="32" spans="1:14" x14ac:dyDescent="0.3">
      <c r="A32" s="6">
        <v>22</v>
      </c>
      <c r="B32" s="5" t="s">
        <v>18</v>
      </c>
      <c r="C32" s="29">
        <v>0.33333333333333331</v>
      </c>
      <c r="D32" s="29">
        <v>0.70833333333333337</v>
      </c>
      <c r="E32" s="17">
        <v>8</v>
      </c>
      <c r="F32" s="18"/>
      <c r="G32" s="25"/>
      <c r="H32" s="18"/>
      <c r="I32" s="25"/>
      <c r="J32" s="18"/>
      <c r="K32" s="25"/>
      <c r="L32" s="18"/>
      <c r="M32" s="112">
        <f t="shared" si="1"/>
        <v>0</v>
      </c>
      <c r="N32" s="7" t="s">
        <v>105</v>
      </c>
    </row>
    <row r="33" spans="1:14" x14ac:dyDescent="0.3">
      <c r="A33" s="6">
        <v>23</v>
      </c>
      <c r="B33" s="5" t="s">
        <v>19</v>
      </c>
      <c r="C33" s="29">
        <v>0.33333333333333331</v>
      </c>
      <c r="D33" s="29">
        <v>0.70833333333333337</v>
      </c>
      <c r="E33" s="17">
        <v>8</v>
      </c>
      <c r="F33" s="18"/>
      <c r="G33" s="25"/>
      <c r="H33" s="18"/>
      <c r="I33" s="25"/>
      <c r="J33" s="18"/>
      <c r="K33" s="25"/>
      <c r="L33" s="18"/>
      <c r="M33" s="112">
        <f t="shared" si="1"/>
        <v>0</v>
      </c>
      <c r="N33" s="7" t="s">
        <v>81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29">
        <v>0.70833333333333337</v>
      </c>
      <c r="E34" s="17">
        <v>8</v>
      </c>
      <c r="F34" s="18"/>
      <c r="G34" s="25"/>
      <c r="H34" s="18"/>
      <c r="I34" s="25"/>
      <c r="J34" s="18"/>
      <c r="K34" s="25"/>
      <c r="L34" s="18"/>
      <c r="M34" s="112">
        <f t="shared" si="1"/>
        <v>0</v>
      </c>
      <c r="N34" s="7" t="s">
        <v>81</v>
      </c>
    </row>
    <row r="35" spans="1:14" ht="15" customHeight="1" x14ac:dyDescent="0.3">
      <c r="A35" s="6">
        <v>25</v>
      </c>
      <c r="B35" s="5" t="s">
        <v>21</v>
      </c>
      <c r="C35" s="29">
        <v>0.33333333333333331</v>
      </c>
      <c r="D35" s="29">
        <v>0.70833333333333337</v>
      </c>
      <c r="E35" s="17">
        <v>8</v>
      </c>
      <c r="F35" s="18"/>
      <c r="G35" s="25"/>
      <c r="H35" s="18"/>
      <c r="I35" s="25"/>
      <c r="J35" s="18"/>
      <c r="K35" s="25"/>
      <c r="L35" s="18"/>
      <c r="M35" s="112">
        <f>SUM(G35:L35)</f>
        <v>0</v>
      </c>
      <c r="N35" s="7" t="s">
        <v>106</v>
      </c>
    </row>
    <row r="36" spans="1:14" x14ac:dyDescent="0.3">
      <c r="A36" s="12">
        <v>26</v>
      </c>
      <c r="B36" s="13" t="s">
        <v>22</v>
      </c>
      <c r="C36" s="30">
        <v>0.33333333333333331</v>
      </c>
      <c r="D36" s="30">
        <v>0.70833333333333337</v>
      </c>
      <c r="E36" s="18">
        <v>8</v>
      </c>
      <c r="F36" s="18"/>
      <c r="G36" s="26"/>
      <c r="H36" s="18"/>
      <c r="I36" s="26"/>
      <c r="J36" s="18"/>
      <c r="K36" s="26"/>
      <c r="L36" s="18"/>
      <c r="M36" s="114">
        <f>SUM(G36:L36)</f>
        <v>0</v>
      </c>
      <c r="N36" s="7" t="s">
        <v>81</v>
      </c>
    </row>
    <row r="37" spans="1:14" s="15" customFormat="1" x14ac:dyDescent="0.3">
      <c r="A37" s="8">
        <v>27</v>
      </c>
      <c r="B37" s="9" t="s">
        <v>23</v>
      </c>
      <c r="C37" s="24"/>
      <c r="D37" s="24"/>
      <c r="E37" s="24"/>
      <c r="F37" s="24"/>
      <c r="G37" s="27"/>
      <c r="H37" s="24"/>
      <c r="I37" s="27"/>
      <c r="J37" s="24"/>
      <c r="K37" s="27"/>
      <c r="L37" s="24"/>
      <c r="M37" s="115">
        <f>SUM(G37:L37)</f>
        <v>0</v>
      </c>
      <c r="N37" s="7" t="s">
        <v>107</v>
      </c>
    </row>
    <row r="38" spans="1:14" s="15" customFormat="1" x14ac:dyDescent="0.3">
      <c r="A38" s="231" t="s">
        <v>24</v>
      </c>
      <c r="B38" s="232"/>
      <c r="C38" s="232"/>
      <c r="D38" s="233"/>
      <c r="E38" s="242">
        <f>SUM($E$31:$F$37)</f>
        <v>48</v>
      </c>
      <c r="F38" s="243"/>
      <c r="G38" s="32"/>
      <c r="H38" s="33"/>
      <c r="I38" s="33"/>
      <c r="J38" s="33"/>
      <c r="K38" s="33"/>
      <c r="L38" s="33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7">
        <v>8</v>
      </c>
      <c r="F39" s="18"/>
      <c r="G39" s="25"/>
      <c r="H39" s="18"/>
      <c r="I39" s="25"/>
      <c r="J39" s="18"/>
      <c r="K39" s="25"/>
      <c r="L39" s="18"/>
      <c r="M39" s="112">
        <f t="shared" ref="M39" si="2">SUM(G39:L39)</f>
        <v>0</v>
      </c>
      <c r="N39" s="7" t="s">
        <v>105</v>
      </c>
    </row>
    <row r="40" spans="1:14" s="11" customFormat="1" x14ac:dyDescent="0.3">
      <c r="A40" s="6">
        <v>29</v>
      </c>
      <c r="B40" s="5" t="s">
        <v>18</v>
      </c>
      <c r="C40" s="29">
        <v>0</v>
      </c>
      <c r="D40" s="29">
        <v>0.33333333333333331</v>
      </c>
      <c r="E40" s="17">
        <v>2</v>
      </c>
      <c r="F40" s="18">
        <v>6</v>
      </c>
      <c r="G40" s="25"/>
      <c r="H40" s="18"/>
      <c r="I40" s="25"/>
      <c r="J40" s="18"/>
      <c r="K40" s="25"/>
      <c r="L40" s="18"/>
      <c r="M40" s="112">
        <f ca="1">SUM($M6:$M11)+SUM($M13:$M19)+SUM($M21:$M27)+SUM($M29:$M40)+SUM($M38:$M39)+SUM(#REF!)</f>
        <v>0</v>
      </c>
      <c r="N40" s="43" t="s">
        <v>131</v>
      </c>
    </row>
    <row r="41" spans="1:14" s="11" customFormat="1" x14ac:dyDescent="0.3">
      <c r="A41" s="107">
        <v>30</v>
      </c>
      <c r="B41" s="5" t="s">
        <v>19</v>
      </c>
      <c r="C41" s="29">
        <v>0.91666666666666663</v>
      </c>
      <c r="D41" s="29">
        <v>0.25</v>
      </c>
      <c r="E41" s="17"/>
      <c r="F41" s="18">
        <v>8</v>
      </c>
      <c r="G41" s="25"/>
      <c r="H41" s="18"/>
      <c r="I41" s="25"/>
      <c r="J41" s="18"/>
      <c r="K41" s="25"/>
      <c r="L41" s="18"/>
      <c r="M41" s="112">
        <f>SUM(G41:L41)</f>
        <v>0</v>
      </c>
      <c r="N41" s="43" t="s">
        <v>131</v>
      </c>
    </row>
    <row r="42" spans="1:14" ht="15" customHeight="1" x14ac:dyDescent="0.3">
      <c r="A42" s="207" t="s">
        <v>25</v>
      </c>
      <c r="B42" s="208"/>
      <c r="C42" s="208"/>
      <c r="D42" s="209"/>
      <c r="E42" s="118">
        <f t="shared" ref="E42:L42" si="3">SUM(E8:E13)+SUM(E15:E21)+SUM(E23:E29)+SUM(E31:E37)+SUM(E39:E41)</f>
        <v>194</v>
      </c>
      <c r="F42" s="118">
        <f t="shared" si="3"/>
        <v>14</v>
      </c>
      <c r="G42" s="118">
        <f t="shared" si="3"/>
        <v>4</v>
      </c>
      <c r="H42" s="118">
        <f t="shared" si="3"/>
        <v>0</v>
      </c>
      <c r="I42" s="118">
        <f t="shared" si="3"/>
        <v>8</v>
      </c>
      <c r="J42" s="118">
        <f t="shared" si="3"/>
        <v>0</v>
      </c>
      <c r="K42" s="118">
        <f t="shared" si="3"/>
        <v>0</v>
      </c>
      <c r="L42" s="118">
        <f t="shared" si="3"/>
        <v>0</v>
      </c>
      <c r="M42" s="118">
        <f>SUM(G42:L42)</f>
        <v>12</v>
      </c>
      <c r="N42" s="210"/>
    </row>
    <row r="43" spans="1:14" x14ac:dyDescent="0.3">
      <c r="A43" s="60"/>
      <c r="B43" s="61"/>
      <c r="C43" s="61"/>
      <c r="D43" s="62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1"/>
    </row>
    <row r="44" spans="1:14" ht="15" customHeight="1" x14ac:dyDescent="0.3">
      <c r="A44" s="213" t="s">
        <v>37</v>
      </c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162">
        <v>0</v>
      </c>
      <c r="N44" s="211"/>
    </row>
    <row r="45" spans="1:14" ht="15" customHeight="1" x14ac:dyDescent="0.3">
      <c r="A45" s="213" t="s">
        <v>38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>
        <f>COUNTIFS(N6:N39, "Compensatory")</f>
        <v>0</v>
      </c>
      <c r="M45" s="163">
        <v>0</v>
      </c>
      <c r="N45" s="211"/>
    </row>
    <row r="46" spans="1:14" ht="15" customHeight="1" x14ac:dyDescent="0.3">
      <c r="A46" s="213" t="s">
        <v>39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163">
        <v>0</v>
      </c>
      <c r="N46" s="211"/>
    </row>
    <row r="47" spans="1:14" ht="15.75" customHeight="1" thickBot="1" x14ac:dyDescent="0.35">
      <c r="A47" s="213" t="s">
        <v>40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163">
        <f>26-M44</f>
        <v>26</v>
      </c>
      <c r="N47" s="211"/>
    </row>
    <row r="48" spans="1:14" x14ac:dyDescent="0.3">
      <c r="A48" s="219" t="s">
        <v>41</v>
      </c>
      <c r="B48" s="222" t="s">
        <v>42</v>
      </c>
      <c r="C48" s="222"/>
      <c r="D48" s="222"/>
      <c r="E48" s="222" t="s">
        <v>43</v>
      </c>
      <c r="F48" s="222"/>
      <c r="G48" s="222"/>
      <c r="H48" s="222"/>
      <c r="I48" s="222"/>
      <c r="J48" s="223"/>
      <c r="K48" s="224"/>
      <c r="L48" s="224"/>
      <c r="M48" s="225"/>
      <c r="N48" s="211"/>
    </row>
    <row r="49" spans="1:14" x14ac:dyDescent="0.3">
      <c r="A49" s="220"/>
      <c r="B49" s="230" t="s">
        <v>26</v>
      </c>
      <c r="C49" s="230"/>
      <c r="D49" s="230"/>
      <c r="E49" s="59" t="s">
        <v>30</v>
      </c>
      <c r="F49" s="59" t="s">
        <v>44</v>
      </c>
      <c r="G49" s="59" t="s">
        <v>46</v>
      </c>
      <c r="H49" s="59" t="s">
        <v>45</v>
      </c>
      <c r="I49" s="59" t="s">
        <v>47</v>
      </c>
      <c r="J49" s="28" t="s">
        <v>29</v>
      </c>
      <c r="K49" s="226"/>
      <c r="L49" s="226"/>
      <c r="M49" s="227"/>
      <c r="N49" s="211"/>
    </row>
    <row r="50" spans="1:14" ht="15" thickBot="1" x14ac:dyDescent="0.35">
      <c r="A50" s="221"/>
      <c r="B50" s="204">
        <f>F42</f>
        <v>14</v>
      </c>
      <c r="C50" s="204"/>
      <c r="D50" s="204"/>
      <c r="E50" s="133">
        <f>L42</f>
        <v>0</v>
      </c>
      <c r="F50" s="133">
        <f>G42</f>
        <v>4</v>
      </c>
      <c r="G50" s="133">
        <f>I42</f>
        <v>8</v>
      </c>
      <c r="H50" s="133">
        <f>H42</f>
        <v>0</v>
      </c>
      <c r="I50" s="133">
        <f>J42</f>
        <v>0</v>
      </c>
      <c r="J50" s="134">
        <f>K42</f>
        <v>0</v>
      </c>
      <c r="K50" s="228"/>
      <c r="L50" s="228"/>
      <c r="M50" s="229"/>
      <c r="N50" s="212"/>
    </row>
    <row r="51" spans="1:14" x14ac:dyDescent="0.3">
      <c r="A51" s="197"/>
      <c r="B51" s="198"/>
      <c r="C51" s="198"/>
      <c r="D51" s="198"/>
      <c r="E51" s="198"/>
      <c r="F51" s="198"/>
      <c r="G51" s="198"/>
      <c r="H51" s="198"/>
      <c r="I51" s="198"/>
      <c r="J51" s="198"/>
      <c r="K51" s="199"/>
      <c r="L51" s="199"/>
      <c r="M51" s="199"/>
      <c r="N51" s="200"/>
    </row>
    <row r="52" spans="1:14" ht="60" customHeight="1" x14ac:dyDescent="0.3">
      <c r="A52" s="201" t="s">
        <v>49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3"/>
    </row>
    <row r="53" spans="1:14" ht="60" customHeight="1" x14ac:dyDescent="0.3">
      <c r="A53" s="201" t="s">
        <v>145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144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.75" customHeight="1" x14ac:dyDescent="0.3">
      <c r="A55" s="205" t="s">
        <v>48</v>
      </c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</row>
    <row r="56" spans="1:14" ht="53.25" customHeight="1" x14ac:dyDescent="0.3"/>
  </sheetData>
  <mergeCells count="42"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A53:N53"/>
    <mergeCell ref="A54:N54"/>
    <mergeCell ref="A55:N55"/>
    <mergeCell ref="A30:D30"/>
    <mergeCell ref="E30:F30"/>
    <mergeCell ref="A38:D38"/>
    <mergeCell ref="E38:F38"/>
    <mergeCell ref="A42:D42"/>
    <mergeCell ref="N42:N50"/>
    <mergeCell ref="A48:A50"/>
    <mergeCell ref="B48:D48"/>
    <mergeCell ref="E48:J48"/>
    <mergeCell ref="K48:M50"/>
    <mergeCell ref="B49:D49"/>
    <mergeCell ref="B50:D50"/>
    <mergeCell ref="A44:L44"/>
    <mergeCell ref="A45:L45"/>
    <mergeCell ref="A46:L46"/>
    <mergeCell ref="A47:L47"/>
    <mergeCell ref="A51:N51"/>
    <mergeCell ref="A52:N52"/>
  </mergeCells>
  <conditionalFormatting sqref="M11:M12 B8:B13 G20 G21:M21 B18:B19 B15 B26:B27 B23 K23:K25 G23:G25 I23:I25 M23:M25 B34:B35 B39:B40 B31 G36:G37 I36:I37 K36:K37 G28:G29 I28:I29 K28:K29 M28:M29 M31:M37 K31:K34 I31:I34 G31:G34 M39">
    <cfRule type="expression" dxfId="559" priority="57">
      <formula>$C8="Sat"</formula>
    </cfRule>
    <cfRule type="expression" dxfId="558" priority="58">
      <formula>$C8="Sun"</formula>
    </cfRule>
  </conditionalFormatting>
  <conditionalFormatting sqref="K8:K13 K15:K19">
    <cfRule type="expression" dxfId="557" priority="47">
      <formula>$C8="Sat"</formula>
    </cfRule>
    <cfRule type="expression" dxfId="556" priority="48">
      <formula>$C8="Sun"</formula>
    </cfRule>
  </conditionalFormatting>
  <conditionalFormatting sqref="G8:G13 G15:G19">
    <cfRule type="expression" dxfId="555" priority="55">
      <formula>$C8="Sat"</formula>
    </cfRule>
    <cfRule type="expression" dxfId="554" priority="56">
      <formula>$C8="Sun"</formula>
    </cfRule>
  </conditionalFormatting>
  <conditionalFormatting sqref="G35 G39:G40">
    <cfRule type="expression" dxfId="553" priority="53">
      <formula>$C35="Sat"</formula>
    </cfRule>
    <cfRule type="expression" dxfId="552" priority="54">
      <formula>$C35="Sun"</formula>
    </cfRule>
  </conditionalFormatting>
  <conditionalFormatting sqref="I8:I13 I15:I19">
    <cfRule type="expression" dxfId="551" priority="51">
      <formula>$C8="Sat"</formula>
    </cfRule>
    <cfRule type="expression" dxfId="550" priority="52">
      <formula>$C8="Sun"</formula>
    </cfRule>
  </conditionalFormatting>
  <conditionalFormatting sqref="I35 I39:I40">
    <cfRule type="expression" dxfId="549" priority="49">
      <formula>$C35="Sat"</formula>
    </cfRule>
    <cfRule type="expression" dxfId="548" priority="50">
      <formula>$C35="Sun"</formula>
    </cfRule>
  </conditionalFormatting>
  <conditionalFormatting sqref="K35 K39:K40">
    <cfRule type="expression" dxfId="547" priority="45">
      <formula>$C35="Sat"</formula>
    </cfRule>
    <cfRule type="expression" dxfId="546" priority="46">
      <formula>$C35="Sun"</formula>
    </cfRule>
  </conditionalFormatting>
  <conditionalFormatting sqref="M8:M9 M13 M15:M17">
    <cfRule type="expression" dxfId="545" priority="43">
      <formula>$C8="Sat"</formula>
    </cfRule>
    <cfRule type="expression" dxfId="544" priority="44">
      <formula>$C8="Sun"</formula>
    </cfRule>
  </conditionalFormatting>
  <conditionalFormatting sqref="G26:G27">
    <cfRule type="expression" dxfId="543" priority="41">
      <formula>$C26="Sat"</formula>
    </cfRule>
    <cfRule type="expression" dxfId="542" priority="42">
      <formula>$C26="Sun"</formula>
    </cfRule>
  </conditionalFormatting>
  <conditionalFormatting sqref="I26:I27">
    <cfRule type="expression" dxfId="541" priority="39">
      <formula>$C26="Sat"</formula>
    </cfRule>
    <cfRule type="expression" dxfId="540" priority="40">
      <formula>$C26="Sun"</formula>
    </cfRule>
  </conditionalFormatting>
  <conditionalFormatting sqref="K26:K27">
    <cfRule type="expression" dxfId="539" priority="37">
      <formula>$C26="Sat"</formula>
    </cfRule>
    <cfRule type="expression" dxfId="538" priority="38">
      <formula>$C26="Sun"</formula>
    </cfRule>
  </conditionalFormatting>
  <conditionalFormatting sqref="M18:M19">
    <cfRule type="expression" dxfId="537" priority="35">
      <formula>$C18="Sat"</formula>
    </cfRule>
    <cfRule type="expression" dxfId="536" priority="36">
      <formula>$C18="Sun"</formula>
    </cfRule>
  </conditionalFormatting>
  <conditionalFormatting sqref="M26:M27">
    <cfRule type="expression" dxfId="535" priority="33">
      <formula>$C26="Sat"</formula>
    </cfRule>
    <cfRule type="expression" dxfId="534" priority="34">
      <formula>$C26="Sun"</formula>
    </cfRule>
  </conditionalFormatting>
  <conditionalFormatting sqref="A8:A12 A17:A18 A25:A26 A33:A34 A39:A40">
    <cfRule type="expression" dxfId="533" priority="59">
      <formula>$C9="Sat"</formula>
    </cfRule>
    <cfRule type="expression" dxfId="532" priority="60">
      <formula>$C9="Sun"</formula>
    </cfRule>
  </conditionalFormatting>
  <conditionalFormatting sqref="A19 A27 A35:A36">
    <cfRule type="expression" dxfId="531" priority="61">
      <formula>#REF!="Sat"</formula>
    </cfRule>
    <cfRule type="expression" dxfId="530" priority="62">
      <formula>#REF!="Sun"</formula>
    </cfRule>
  </conditionalFormatting>
  <conditionalFormatting sqref="A13 A37">
    <cfRule type="expression" dxfId="529" priority="65">
      <formula>$C15="Sat"</formula>
    </cfRule>
    <cfRule type="expression" dxfId="528" priority="66">
      <formula>$C15="Sun"</formula>
    </cfRule>
  </conditionalFormatting>
  <conditionalFormatting sqref="A14">
    <cfRule type="expression" dxfId="527" priority="31">
      <formula>$C14="Sat"</formula>
    </cfRule>
    <cfRule type="expression" dxfId="526" priority="32">
      <formula>$C14="Sun"</formula>
    </cfRule>
  </conditionalFormatting>
  <conditionalFormatting sqref="B16:B17 B24:B25 B32:B33">
    <cfRule type="expression" dxfId="525" priority="67">
      <formula>$C20="Sat"</formula>
    </cfRule>
    <cfRule type="expression" dxfId="524" priority="68">
      <formula>$C20="Sun"</formula>
    </cfRule>
  </conditionalFormatting>
  <conditionalFormatting sqref="B36:B37">
    <cfRule type="expression" dxfId="523" priority="63">
      <formula>#REF!="Sat"</formula>
    </cfRule>
    <cfRule type="expression" dxfId="522" priority="64">
      <formula>#REF!="Sun"</formula>
    </cfRule>
  </conditionalFormatting>
  <conditionalFormatting sqref="A15:A16 A23:A24 A31:A32">
    <cfRule type="expression" dxfId="521" priority="69">
      <formula>$C20="Sat"</formula>
    </cfRule>
    <cfRule type="expression" dxfId="520" priority="70">
      <formula>$C20="Sun"</formula>
    </cfRule>
  </conditionalFormatting>
  <conditionalFormatting sqref="A22">
    <cfRule type="expression" dxfId="519" priority="29">
      <formula>$C22="Sat"</formula>
    </cfRule>
    <cfRule type="expression" dxfId="518" priority="30">
      <formula>$C22="Sun"</formula>
    </cfRule>
  </conditionalFormatting>
  <conditionalFormatting sqref="B20:B21">
    <cfRule type="expression" dxfId="517" priority="23">
      <formula>$C20="Sat"</formula>
    </cfRule>
    <cfRule type="expression" dxfId="516" priority="24">
      <formula>$C20="Sun"</formula>
    </cfRule>
  </conditionalFormatting>
  <conditionalFormatting sqref="A20">
    <cfRule type="expression" dxfId="515" priority="25">
      <formula>$C21="Sat"</formula>
    </cfRule>
    <cfRule type="expression" dxfId="514" priority="26">
      <formula>$C21="Sun"</formula>
    </cfRule>
  </conditionalFormatting>
  <conditionalFormatting sqref="A21">
    <cfRule type="expression" dxfId="513" priority="27">
      <formula>$C23="Sat"</formula>
    </cfRule>
    <cfRule type="expression" dxfId="512" priority="28">
      <formula>$C23="Sun"</formula>
    </cfRule>
  </conditionalFormatting>
  <conditionalFormatting sqref="B28:B29">
    <cfRule type="expression" dxfId="511" priority="19">
      <formula>$C28="Sat"</formula>
    </cfRule>
    <cfRule type="expression" dxfId="510" priority="20">
      <formula>$C28="Sun"</formula>
    </cfRule>
  </conditionalFormatting>
  <conditionalFormatting sqref="A28">
    <cfRule type="expression" dxfId="509" priority="21">
      <formula>$C29="Sat"</formula>
    </cfRule>
    <cfRule type="expression" dxfId="508" priority="22">
      <formula>$C29="Sun"</formula>
    </cfRule>
  </conditionalFormatting>
  <conditionalFormatting sqref="A29">
    <cfRule type="expression" dxfId="507" priority="71">
      <formula>$C36="Sat"</formula>
    </cfRule>
    <cfRule type="expression" dxfId="506" priority="72">
      <formula>$C36="Sun"</formula>
    </cfRule>
  </conditionalFormatting>
  <conditionalFormatting sqref="A30">
    <cfRule type="expression" dxfId="505" priority="17">
      <formula>$C30="Sat"</formula>
    </cfRule>
    <cfRule type="expression" dxfId="504" priority="18">
      <formula>$C30="Sun"</formula>
    </cfRule>
  </conditionalFormatting>
  <conditionalFormatting sqref="A38">
    <cfRule type="expression" dxfId="503" priority="15">
      <formula>$C38="Sat"</formula>
    </cfRule>
    <cfRule type="expression" dxfId="502" priority="16">
      <formula>$C38="Sun"</formula>
    </cfRule>
  </conditionalFormatting>
  <conditionalFormatting sqref="M40">
    <cfRule type="expression" dxfId="501" priority="13">
      <formula>$C40="Sat"</formula>
    </cfRule>
    <cfRule type="expression" dxfId="500" priority="14">
      <formula>$C40="Sun"</formula>
    </cfRule>
  </conditionalFormatting>
  <conditionalFormatting sqref="B41">
    <cfRule type="expression" dxfId="499" priority="9">
      <formula>$C41="Sat"</formula>
    </cfRule>
    <cfRule type="expression" dxfId="498" priority="10">
      <formula>$C41="Sun"</formula>
    </cfRule>
  </conditionalFormatting>
  <conditionalFormatting sqref="G41">
    <cfRule type="expression" dxfId="497" priority="7">
      <formula>$C41="Sat"</formula>
    </cfRule>
    <cfRule type="expression" dxfId="496" priority="8">
      <formula>$C41="Sun"</formula>
    </cfRule>
  </conditionalFormatting>
  <conditionalFormatting sqref="I41">
    <cfRule type="expression" dxfId="495" priority="5">
      <formula>$C41="Sat"</formula>
    </cfRule>
    <cfRule type="expression" dxfId="494" priority="6">
      <formula>$C41="Sun"</formula>
    </cfRule>
  </conditionalFormatting>
  <conditionalFormatting sqref="K41">
    <cfRule type="expression" dxfId="493" priority="3">
      <formula>$C41="Sat"</formula>
    </cfRule>
    <cfRule type="expression" dxfId="492" priority="4">
      <formula>$C41="Sun"</formula>
    </cfRule>
  </conditionalFormatting>
  <conditionalFormatting sqref="A41">
    <cfRule type="expression" dxfId="491" priority="11">
      <formula>$C42="Sat"</formula>
    </cfRule>
    <cfRule type="expression" dxfId="490" priority="12">
      <formula>$C42="Sun"</formula>
    </cfRule>
  </conditionalFormatting>
  <conditionalFormatting sqref="M41">
    <cfRule type="expression" dxfId="489" priority="1">
      <formula>$C41="Sat"</formula>
    </cfRule>
    <cfRule type="expression" dxfId="488" priority="2">
      <formula>$C41="Sun"</formula>
    </cfRule>
  </conditionalFormatting>
  <pageMargins left="0.7" right="0.16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view="pageBreakPreview" zoomScale="84" zoomScaleNormal="100" zoomScaleSheetLayoutView="84" workbookViewId="0">
      <pane ySplit="7" topLeftCell="A41" activePane="bottomLeft" state="frozen"/>
      <selection pane="bottomLeft" activeCell="G44" sqref="G44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7" width="7.6640625" style="22" customWidth="1"/>
    <col min="8" max="8" width="9.44140625" style="22" bestFit="1" customWidth="1"/>
    <col min="9" max="9" width="7.6640625" style="22" customWidth="1"/>
    <col min="10" max="10" width="9.33203125" style="22" bestFit="1" customWidth="1"/>
    <col min="11" max="11" width="7.6640625" style="22" customWidth="1"/>
    <col min="12" max="12" width="9.33203125" style="22" bestFit="1" customWidth="1"/>
    <col min="13" max="13" width="9.5546875" style="22" customWidth="1"/>
    <col min="14" max="14" width="49.109375" customWidth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64" t="s">
        <v>17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64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90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91"/>
      <c r="N7" s="193"/>
    </row>
    <row r="8" spans="1:14" s="74" customFormat="1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3">
        <v>8</v>
      </c>
      <c r="F8" s="124"/>
      <c r="G8" s="125"/>
      <c r="H8" s="124"/>
      <c r="I8" s="125"/>
      <c r="J8" s="124"/>
      <c r="K8" s="125"/>
      <c r="L8" s="124"/>
      <c r="M8" s="118">
        <f>SUM(G8:L8)</f>
        <v>0</v>
      </c>
      <c r="N8" s="43" t="s">
        <v>167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3">
        <v>8</v>
      </c>
      <c r="F9" s="124"/>
      <c r="G9" s="125"/>
      <c r="H9" s="124"/>
      <c r="I9" s="125"/>
      <c r="J9" s="124"/>
      <c r="K9" s="125"/>
      <c r="L9" s="124"/>
      <c r="M9" s="118">
        <f t="shared" ref="M9:M12" si="0">SUM(G9:L9)</f>
        <v>0</v>
      </c>
      <c r="N9" s="43" t="s">
        <v>91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3">
        <v>8</v>
      </c>
      <c r="F10" s="124"/>
      <c r="G10" s="125"/>
      <c r="H10" s="124"/>
      <c r="I10" s="125"/>
      <c r="J10" s="124"/>
      <c r="K10" s="125"/>
      <c r="L10" s="124"/>
      <c r="M10" s="118">
        <f t="shared" si="0"/>
        <v>0</v>
      </c>
      <c r="N10" s="43" t="s">
        <v>92</v>
      </c>
    </row>
    <row r="11" spans="1:14" ht="28.8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3">
        <v>8</v>
      </c>
      <c r="F11" s="124"/>
      <c r="G11" s="125"/>
      <c r="H11" s="124"/>
      <c r="I11" s="125"/>
      <c r="J11" s="124"/>
      <c r="K11" s="125"/>
      <c r="L11" s="124"/>
      <c r="M11" s="118">
        <f t="shared" si="0"/>
        <v>0</v>
      </c>
      <c r="N11" s="76" t="s">
        <v>93</v>
      </c>
    </row>
    <row r="12" spans="1:14" ht="28.8" x14ac:dyDescent="0.3">
      <c r="A12" s="6">
        <v>5</v>
      </c>
      <c r="B12" s="5" t="s">
        <v>22</v>
      </c>
      <c r="C12" s="75">
        <v>0.33333333333333331</v>
      </c>
      <c r="D12" s="75">
        <v>0.70833333333333337</v>
      </c>
      <c r="E12" s="123">
        <v>8</v>
      </c>
      <c r="F12" s="124"/>
      <c r="G12" s="125"/>
      <c r="H12" s="124"/>
      <c r="I12" s="125"/>
      <c r="J12" s="124"/>
      <c r="K12" s="125"/>
      <c r="L12" s="124"/>
      <c r="M12" s="118">
        <f t="shared" si="0"/>
        <v>0</v>
      </c>
      <c r="N12" s="76" t="s">
        <v>94</v>
      </c>
    </row>
    <row r="13" spans="1:14" s="81" customFormat="1" x14ac:dyDescent="0.3">
      <c r="A13" s="77">
        <v>6</v>
      </c>
      <c r="B13" s="78" t="s">
        <v>23</v>
      </c>
      <c r="C13" s="79"/>
      <c r="D13" s="79"/>
      <c r="E13" s="126"/>
      <c r="F13" s="126"/>
      <c r="G13" s="127"/>
      <c r="H13" s="126"/>
      <c r="I13" s="127"/>
      <c r="J13" s="126"/>
      <c r="K13" s="127"/>
      <c r="L13" s="126"/>
      <c r="M13" s="128">
        <f>SUM(G13:L13)</f>
        <v>0</v>
      </c>
      <c r="N13" s="80" t="s">
        <v>51</v>
      </c>
    </row>
    <row r="14" spans="1:14" s="82" customFormat="1" ht="15" customHeight="1" x14ac:dyDescent="0.3">
      <c r="A14" s="245" t="s">
        <v>24</v>
      </c>
      <c r="B14" s="246"/>
      <c r="C14" s="246"/>
      <c r="D14" s="247"/>
      <c r="E14" s="248">
        <f>SUM(E8:F12)</f>
        <v>40</v>
      </c>
      <c r="F14" s="249"/>
      <c r="G14" s="238">
        <f>SUM(M8:M13)</f>
        <v>0</v>
      </c>
      <c r="H14" s="250"/>
      <c r="I14" s="250"/>
      <c r="J14" s="250"/>
      <c r="K14" s="250"/>
      <c r="L14" s="250"/>
      <c r="M14" s="239"/>
      <c r="N14" s="144"/>
    </row>
    <row r="15" spans="1:14" s="11" customFormat="1" x14ac:dyDescent="0.3">
      <c r="A15" s="6">
        <v>7</v>
      </c>
      <c r="B15" s="5" t="s">
        <v>17</v>
      </c>
      <c r="C15" s="44">
        <v>0.25</v>
      </c>
      <c r="D15" s="44">
        <v>0.58333333333333337</v>
      </c>
      <c r="E15" s="124">
        <v>8</v>
      </c>
      <c r="F15" s="124"/>
      <c r="G15" s="125"/>
      <c r="H15" s="124"/>
      <c r="I15" s="125"/>
      <c r="J15" s="124"/>
      <c r="K15" s="125"/>
      <c r="L15" s="124"/>
      <c r="M15" s="118">
        <f>SUM(G15:L15)</f>
        <v>0</v>
      </c>
      <c r="N15" s="43" t="s">
        <v>95</v>
      </c>
    </row>
    <row r="16" spans="1:14" s="15" customFormat="1" x14ac:dyDescent="0.3">
      <c r="A16" s="6">
        <v>8</v>
      </c>
      <c r="B16" s="5" t="s">
        <v>18</v>
      </c>
      <c r="C16" s="44">
        <v>0.25</v>
      </c>
      <c r="D16" s="44">
        <v>0.58333333333333337</v>
      </c>
      <c r="E16" s="124">
        <v>8</v>
      </c>
      <c r="F16" s="124"/>
      <c r="G16" s="125"/>
      <c r="H16" s="124"/>
      <c r="I16" s="125"/>
      <c r="J16" s="124"/>
      <c r="K16" s="125"/>
      <c r="L16" s="124"/>
      <c r="M16" s="118">
        <f t="shared" ref="M16:M20" si="1">SUM(G16:L16)</f>
        <v>0</v>
      </c>
      <c r="N16" s="43" t="s">
        <v>95</v>
      </c>
    </row>
    <row r="17" spans="1:14" s="81" customFormat="1" x14ac:dyDescent="0.3">
      <c r="A17" s="6">
        <v>9</v>
      </c>
      <c r="B17" s="5" t="s">
        <v>19</v>
      </c>
      <c r="C17" s="44">
        <v>0.25</v>
      </c>
      <c r="D17" s="44">
        <v>0.58333333333333337</v>
      </c>
      <c r="E17" s="124">
        <v>8</v>
      </c>
      <c r="F17" s="124"/>
      <c r="G17" s="125"/>
      <c r="H17" s="124"/>
      <c r="I17" s="125"/>
      <c r="J17" s="124"/>
      <c r="K17" s="125"/>
      <c r="L17" s="124"/>
      <c r="M17" s="118">
        <f t="shared" si="1"/>
        <v>0</v>
      </c>
      <c r="N17" s="43" t="s">
        <v>95</v>
      </c>
    </row>
    <row r="18" spans="1:14" x14ac:dyDescent="0.3">
      <c r="A18" s="6">
        <v>10</v>
      </c>
      <c r="B18" s="5" t="s">
        <v>20</v>
      </c>
      <c r="C18" s="44">
        <v>0.25</v>
      </c>
      <c r="D18" s="44">
        <v>0.58333333333333337</v>
      </c>
      <c r="E18" s="124">
        <v>8</v>
      </c>
      <c r="F18" s="124"/>
      <c r="G18" s="125"/>
      <c r="H18" s="124"/>
      <c r="I18" s="124"/>
      <c r="J18" s="124"/>
      <c r="K18" s="124"/>
      <c r="L18" s="124"/>
      <c r="M18" s="118">
        <f t="shared" si="1"/>
        <v>0</v>
      </c>
      <c r="N18" s="43" t="s">
        <v>95</v>
      </c>
    </row>
    <row r="19" spans="1:14" x14ac:dyDescent="0.3">
      <c r="A19" s="6">
        <v>11</v>
      </c>
      <c r="B19" s="5" t="s">
        <v>21</v>
      </c>
      <c r="C19" s="44">
        <v>0.25</v>
      </c>
      <c r="D19" s="44">
        <v>0.58333333333333337</v>
      </c>
      <c r="E19" s="124">
        <v>8</v>
      </c>
      <c r="F19" s="124"/>
      <c r="G19" s="125"/>
      <c r="H19" s="125"/>
      <c r="I19" s="125"/>
      <c r="J19" s="125"/>
      <c r="K19" s="125"/>
      <c r="L19" s="125"/>
      <c r="M19" s="118">
        <f t="shared" si="1"/>
        <v>0</v>
      </c>
      <c r="N19" s="43" t="s">
        <v>95</v>
      </c>
    </row>
    <row r="20" spans="1:14" x14ac:dyDescent="0.3">
      <c r="A20" s="6">
        <v>12</v>
      </c>
      <c r="B20" s="5" t="s">
        <v>22</v>
      </c>
      <c r="C20" s="44">
        <v>0.25</v>
      </c>
      <c r="D20" s="44">
        <v>0.58333333333333337</v>
      </c>
      <c r="E20" s="124">
        <v>8</v>
      </c>
      <c r="F20" s="124"/>
      <c r="G20" s="125"/>
      <c r="H20" s="124"/>
      <c r="I20" s="125"/>
      <c r="J20" s="124"/>
      <c r="K20" s="125"/>
      <c r="L20" s="124"/>
      <c r="M20" s="118">
        <f t="shared" si="1"/>
        <v>0</v>
      </c>
      <c r="N20" s="43" t="s">
        <v>95</v>
      </c>
    </row>
    <row r="21" spans="1:14" s="81" customFormat="1" x14ac:dyDescent="0.3">
      <c r="A21" s="77">
        <v>13</v>
      </c>
      <c r="B21" s="78" t="s">
        <v>23</v>
      </c>
      <c r="C21" s="79">
        <v>0.25</v>
      </c>
      <c r="D21" s="79">
        <v>0.58333333333333337</v>
      </c>
      <c r="E21" s="126"/>
      <c r="F21" s="126"/>
      <c r="G21" s="127"/>
      <c r="H21" s="126"/>
      <c r="I21" s="127">
        <v>8</v>
      </c>
      <c r="J21" s="126"/>
      <c r="K21" s="127"/>
      <c r="L21" s="126"/>
      <c r="M21" s="128">
        <f>SUM(G21:L21)</f>
        <v>8</v>
      </c>
      <c r="N21" s="83" t="s">
        <v>95</v>
      </c>
    </row>
    <row r="22" spans="1:14" s="82" customFormat="1" x14ac:dyDescent="0.3">
      <c r="A22" s="245" t="s">
        <v>24</v>
      </c>
      <c r="B22" s="246"/>
      <c r="C22" s="246"/>
      <c r="D22" s="247"/>
      <c r="E22" s="248">
        <f>SUM(E15:F20)</f>
        <v>48</v>
      </c>
      <c r="F22" s="249"/>
      <c r="G22" s="238">
        <f>SUM(M15:M21)</f>
        <v>8</v>
      </c>
      <c r="H22" s="250"/>
      <c r="I22" s="250"/>
      <c r="J22" s="250"/>
      <c r="K22" s="250"/>
      <c r="L22" s="250"/>
      <c r="M22" s="239"/>
      <c r="N22" s="145"/>
    </row>
    <row r="23" spans="1:14" s="11" customFormat="1" ht="28.8" x14ac:dyDescent="0.3">
      <c r="A23" s="6">
        <v>14</v>
      </c>
      <c r="B23" s="5" t="s">
        <v>17</v>
      </c>
      <c r="C23" s="44">
        <v>0.33333333333333331</v>
      </c>
      <c r="D23" s="44">
        <v>0.70833333333333337</v>
      </c>
      <c r="E23" s="124">
        <v>8</v>
      </c>
      <c r="F23" s="124"/>
      <c r="G23" s="125"/>
      <c r="H23" s="124"/>
      <c r="I23" s="125"/>
      <c r="J23" s="124"/>
      <c r="K23" s="125"/>
      <c r="L23" s="124"/>
      <c r="M23" s="118">
        <f>SUM(G23:L23)</f>
        <v>0</v>
      </c>
      <c r="N23" s="76" t="s">
        <v>96</v>
      </c>
    </row>
    <row r="24" spans="1:14" s="15" customFormat="1" x14ac:dyDescent="0.3">
      <c r="A24" s="6">
        <v>15</v>
      </c>
      <c r="B24" s="5" t="s">
        <v>18</v>
      </c>
      <c r="C24" s="44">
        <v>0.33333333333333331</v>
      </c>
      <c r="D24" s="44">
        <v>0.70833333333333337</v>
      </c>
      <c r="E24" s="124">
        <v>8</v>
      </c>
      <c r="F24" s="124"/>
      <c r="G24" s="125"/>
      <c r="H24" s="124"/>
      <c r="I24" s="125"/>
      <c r="J24" s="124"/>
      <c r="K24" s="125"/>
      <c r="L24" s="124"/>
      <c r="M24" s="118">
        <f t="shared" ref="M24:M29" si="2">SUM(G24:L24)</f>
        <v>0</v>
      </c>
      <c r="N24" s="43" t="s">
        <v>166</v>
      </c>
    </row>
    <row r="25" spans="1:14" s="84" customFormat="1" x14ac:dyDescent="0.3">
      <c r="A25" s="6">
        <v>16</v>
      </c>
      <c r="B25" s="5" t="s">
        <v>19</v>
      </c>
      <c r="C25" s="44"/>
      <c r="D25" s="44"/>
      <c r="E25" s="129"/>
      <c r="F25" s="129"/>
      <c r="G25" s="125"/>
      <c r="H25" s="129"/>
      <c r="I25" s="125"/>
      <c r="J25" s="129"/>
      <c r="K25" s="125"/>
      <c r="L25" s="129"/>
      <c r="M25" s="118">
        <f t="shared" si="2"/>
        <v>0</v>
      </c>
      <c r="N25" s="43" t="s">
        <v>130</v>
      </c>
    </row>
    <row r="26" spans="1:14" s="86" customFormat="1" x14ac:dyDescent="0.3">
      <c r="A26" s="6">
        <v>17</v>
      </c>
      <c r="B26" s="5" t="s">
        <v>20</v>
      </c>
      <c r="C26" s="85"/>
      <c r="D26" s="85"/>
      <c r="E26" s="130"/>
      <c r="F26" s="130"/>
      <c r="G26" s="125"/>
      <c r="H26" s="130"/>
      <c r="I26" s="125"/>
      <c r="J26" s="130"/>
      <c r="K26" s="125"/>
      <c r="L26" s="130"/>
      <c r="M26" s="118">
        <f t="shared" si="2"/>
        <v>0</v>
      </c>
      <c r="N26" s="43" t="s">
        <v>130</v>
      </c>
    </row>
    <row r="27" spans="1:14" x14ac:dyDescent="0.3">
      <c r="A27" s="6">
        <v>18</v>
      </c>
      <c r="B27" s="5" t="s">
        <v>21</v>
      </c>
      <c r="C27" s="44"/>
      <c r="D27" s="44"/>
      <c r="E27" s="124"/>
      <c r="F27" s="125"/>
      <c r="G27" s="125"/>
      <c r="H27" s="125"/>
      <c r="I27" s="125"/>
      <c r="J27" s="125"/>
      <c r="K27" s="125"/>
      <c r="L27" s="125"/>
      <c r="M27" s="118">
        <f t="shared" si="2"/>
        <v>0</v>
      </c>
      <c r="N27" s="43" t="s">
        <v>130</v>
      </c>
    </row>
    <row r="28" spans="1:14" x14ac:dyDescent="0.3">
      <c r="A28" s="6">
        <v>19</v>
      </c>
      <c r="B28" s="5" t="s">
        <v>22</v>
      </c>
      <c r="C28" s="44">
        <v>0.33333333333333331</v>
      </c>
      <c r="D28" s="44">
        <v>0.70833333333333337</v>
      </c>
      <c r="E28" s="124">
        <v>8</v>
      </c>
      <c r="F28" s="124"/>
      <c r="G28" s="125"/>
      <c r="H28" s="124"/>
      <c r="I28" s="125"/>
      <c r="J28" s="124"/>
      <c r="K28" s="125"/>
      <c r="L28" s="124"/>
      <c r="M28" s="118">
        <f t="shared" si="2"/>
        <v>0</v>
      </c>
      <c r="N28" s="43" t="s">
        <v>168</v>
      </c>
    </row>
    <row r="29" spans="1:14" s="87" customFormat="1" x14ac:dyDescent="0.3">
      <c r="A29" s="77">
        <v>20</v>
      </c>
      <c r="B29" s="78" t="s">
        <v>23</v>
      </c>
      <c r="C29" s="79"/>
      <c r="D29" s="79"/>
      <c r="E29" s="131"/>
      <c r="F29" s="131"/>
      <c r="G29" s="127"/>
      <c r="H29" s="131"/>
      <c r="I29" s="127"/>
      <c r="J29" s="131"/>
      <c r="K29" s="127"/>
      <c r="L29" s="131"/>
      <c r="M29" s="128">
        <f t="shared" si="2"/>
        <v>0</v>
      </c>
      <c r="N29" s="83" t="s">
        <v>51</v>
      </c>
    </row>
    <row r="30" spans="1:14" s="88" customFormat="1" x14ac:dyDescent="0.3">
      <c r="A30" s="245" t="s">
        <v>24</v>
      </c>
      <c r="B30" s="246"/>
      <c r="C30" s="246"/>
      <c r="D30" s="247"/>
      <c r="E30" s="256">
        <f>SUM(E23:F28)</f>
        <v>24</v>
      </c>
      <c r="F30" s="257"/>
      <c r="G30" s="238">
        <f>SUM(M23:M29)</f>
        <v>0</v>
      </c>
      <c r="H30" s="250"/>
      <c r="I30" s="250"/>
      <c r="J30" s="250"/>
      <c r="K30" s="250"/>
      <c r="L30" s="250"/>
      <c r="M30" s="239"/>
      <c r="N30" s="145"/>
    </row>
    <row r="31" spans="1:14" s="89" customFormat="1" x14ac:dyDescent="0.3">
      <c r="A31" s="6">
        <v>21</v>
      </c>
      <c r="B31" s="5" t="s">
        <v>17</v>
      </c>
      <c r="C31" s="75">
        <v>0.58333333333333337</v>
      </c>
      <c r="D31" s="75">
        <v>0.91666666666666663</v>
      </c>
      <c r="E31" s="124">
        <v>8</v>
      </c>
      <c r="F31" s="124"/>
      <c r="G31" s="125"/>
      <c r="H31" s="124"/>
      <c r="I31" s="125"/>
      <c r="J31" s="124"/>
      <c r="K31" s="125"/>
      <c r="L31" s="124"/>
      <c r="M31" s="118">
        <f>SUM(G31:L31)</f>
        <v>0</v>
      </c>
      <c r="N31" s="43" t="s">
        <v>97</v>
      </c>
    </row>
    <row r="32" spans="1:14" s="15" customFormat="1" x14ac:dyDescent="0.3">
      <c r="A32" s="6">
        <v>22</v>
      </c>
      <c r="B32" s="5" t="s">
        <v>18</v>
      </c>
      <c r="C32" s="75">
        <v>0.25</v>
      </c>
      <c r="D32" s="75">
        <v>0.58333333333333337</v>
      </c>
      <c r="E32" s="124">
        <v>8</v>
      </c>
      <c r="F32" s="124"/>
      <c r="G32" s="125"/>
      <c r="H32" s="124"/>
      <c r="I32" s="125"/>
      <c r="J32" s="124"/>
      <c r="K32" s="125"/>
      <c r="L32" s="124"/>
      <c r="M32" s="118">
        <f t="shared" ref="M32:M37" si="3">SUM(G32:L32)</f>
        <v>0</v>
      </c>
      <c r="N32" s="43" t="s">
        <v>98</v>
      </c>
    </row>
    <row r="33" spans="1:14" s="81" customFormat="1" x14ac:dyDescent="0.3">
      <c r="A33" s="6">
        <v>23</v>
      </c>
      <c r="B33" s="5" t="s">
        <v>19</v>
      </c>
      <c r="C33" s="44">
        <v>0.33333333333333331</v>
      </c>
      <c r="D33" s="44">
        <v>0.70833333333333337</v>
      </c>
      <c r="E33" s="124">
        <v>8</v>
      </c>
      <c r="F33" s="124"/>
      <c r="G33" s="125"/>
      <c r="H33" s="124"/>
      <c r="I33" s="125"/>
      <c r="J33" s="124"/>
      <c r="K33" s="125"/>
      <c r="L33" s="124"/>
      <c r="M33" s="118">
        <f t="shared" si="3"/>
        <v>0</v>
      </c>
      <c r="N33" s="43" t="s">
        <v>99</v>
      </c>
    </row>
    <row r="34" spans="1:14" x14ac:dyDescent="0.3">
      <c r="A34" s="6">
        <v>24</v>
      </c>
      <c r="B34" s="5" t="s">
        <v>20</v>
      </c>
      <c r="C34" s="44">
        <v>0.33333333333333331</v>
      </c>
      <c r="D34" s="44">
        <v>0.70833333333333337</v>
      </c>
      <c r="E34" s="124">
        <v>8</v>
      </c>
      <c r="F34" s="124"/>
      <c r="G34" s="125"/>
      <c r="H34" s="124"/>
      <c r="I34" s="124"/>
      <c r="J34" s="124"/>
      <c r="K34" s="125"/>
      <c r="L34" s="124"/>
      <c r="M34" s="118">
        <f t="shared" si="3"/>
        <v>0</v>
      </c>
      <c r="N34" s="43" t="s">
        <v>99</v>
      </c>
    </row>
    <row r="35" spans="1:14" x14ac:dyDescent="0.3">
      <c r="A35" s="6">
        <v>25</v>
      </c>
      <c r="B35" s="5" t="s">
        <v>21</v>
      </c>
      <c r="C35" s="44">
        <v>0.33333333333333331</v>
      </c>
      <c r="D35" s="44">
        <v>0.70833333333333337</v>
      </c>
      <c r="E35" s="124">
        <v>8</v>
      </c>
      <c r="F35" s="124"/>
      <c r="G35" s="125"/>
      <c r="H35" s="124"/>
      <c r="I35" s="124"/>
      <c r="J35" s="124"/>
      <c r="K35" s="125"/>
      <c r="L35" s="124"/>
      <c r="M35" s="118">
        <f t="shared" si="3"/>
        <v>0</v>
      </c>
      <c r="N35" s="43" t="s">
        <v>99</v>
      </c>
    </row>
    <row r="36" spans="1:14" x14ac:dyDescent="0.3">
      <c r="A36" s="6">
        <v>26</v>
      </c>
      <c r="B36" s="5" t="s">
        <v>22</v>
      </c>
      <c r="C36" s="44">
        <v>0.33333333333333331</v>
      </c>
      <c r="D36" s="44">
        <v>0.70833333333333337</v>
      </c>
      <c r="E36" s="124">
        <v>8</v>
      </c>
      <c r="F36" s="125"/>
      <c r="G36" s="125"/>
      <c r="H36" s="125"/>
      <c r="I36" s="125"/>
      <c r="J36" s="125"/>
      <c r="K36" s="125"/>
      <c r="L36" s="125"/>
      <c r="M36" s="118">
        <f t="shared" si="3"/>
        <v>0</v>
      </c>
      <c r="N36" s="43" t="s">
        <v>100</v>
      </c>
    </row>
    <row r="37" spans="1:14" s="81" customFormat="1" ht="15" customHeight="1" x14ac:dyDescent="0.3">
      <c r="A37" s="77">
        <v>27</v>
      </c>
      <c r="B37" s="78" t="s">
        <v>23</v>
      </c>
      <c r="C37" s="79"/>
      <c r="D37" s="79"/>
      <c r="E37" s="126"/>
      <c r="F37" s="126"/>
      <c r="G37" s="127"/>
      <c r="H37" s="126"/>
      <c r="I37" s="127"/>
      <c r="J37" s="126"/>
      <c r="K37" s="127"/>
      <c r="L37" s="126"/>
      <c r="M37" s="128">
        <f t="shared" si="3"/>
        <v>0</v>
      </c>
      <c r="N37" s="83" t="s">
        <v>51</v>
      </c>
    </row>
    <row r="38" spans="1:14" s="82" customFormat="1" ht="15" customHeight="1" x14ac:dyDescent="0.3">
      <c r="A38" s="245" t="s">
        <v>24</v>
      </c>
      <c r="B38" s="246"/>
      <c r="C38" s="246"/>
      <c r="D38" s="247"/>
      <c r="E38" s="248">
        <f>SUM(E31:F36)</f>
        <v>48</v>
      </c>
      <c r="F38" s="249"/>
      <c r="G38" s="238">
        <f>SUM(M31:M37)</f>
        <v>0</v>
      </c>
      <c r="H38" s="250"/>
      <c r="I38" s="250"/>
      <c r="J38" s="250"/>
      <c r="K38" s="250"/>
      <c r="L38" s="250"/>
      <c r="M38" s="239"/>
      <c r="N38" s="145"/>
    </row>
    <row r="39" spans="1:14" ht="15" customHeight="1" x14ac:dyDescent="0.3">
      <c r="A39" s="6">
        <v>28</v>
      </c>
      <c r="B39" s="5" t="s">
        <v>17</v>
      </c>
      <c r="C39" s="44">
        <v>0.33333333333333331</v>
      </c>
      <c r="D39" s="44">
        <v>0.70833333333333337</v>
      </c>
      <c r="E39" s="124">
        <v>8</v>
      </c>
      <c r="F39" s="124"/>
      <c r="G39" s="125"/>
      <c r="H39" s="124"/>
      <c r="I39" s="125"/>
      <c r="J39" s="124"/>
      <c r="K39" s="125"/>
      <c r="L39" s="124"/>
      <c r="M39" s="118">
        <f>SUM(G39:L39)</f>
        <v>0</v>
      </c>
      <c r="N39" s="43" t="s">
        <v>101</v>
      </c>
    </row>
    <row r="40" spans="1:14" s="15" customFormat="1" ht="15" customHeight="1" x14ac:dyDescent="0.3">
      <c r="A40" s="6">
        <v>29</v>
      </c>
      <c r="B40" s="5" t="s">
        <v>18</v>
      </c>
      <c r="C40" s="44">
        <v>0.33333333333333331</v>
      </c>
      <c r="D40" s="44">
        <v>0.70833333333333337</v>
      </c>
      <c r="E40" s="124">
        <v>8</v>
      </c>
      <c r="F40" s="124"/>
      <c r="G40" s="125"/>
      <c r="H40" s="124"/>
      <c r="I40" s="125"/>
      <c r="J40" s="124"/>
      <c r="K40" s="125"/>
      <c r="L40" s="124"/>
      <c r="M40" s="118">
        <f t="shared" ref="M40:M41" si="4">SUM(G40:L40)</f>
        <v>0</v>
      </c>
      <c r="N40" s="43" t="s">
        <v>169</v>
      </c>
    </row>
    <row r="41" spans="1:14" s="81" customFormat="1" ht="15" customHeight="1" x14ac:dyDescent="0.3">
      <c r="A41" s="6">
        <v>30</v>
      </c>
      <c r="B41" s="5" t="s">
        <v>19</v>
      </c>
      <c r="C41" s="44">
        <v>0.25</v>
      </c>
      <c r="D41" s="44">
        <v>0.58333333333333337</v>
      </c>
      <c r="E41" s="124">
        <v>8</v>
      </c>
      <c r="F41" s="124"/>
      <c r="G41" s="125"/>
      <c r="H41" s="124"/>
      <c r="I41" s="125"/>
      <c r="J41" s="124"/>
      <c r="K41" s="125"/>
      <c r="L41" s="124"/>
      <c r="M41" s="118">
        <f t="shared" si="4"/>
        <v>0</v>
      </c>
      <c r="N41" s="43" t="s">
        <v>131</v>
      </c>
    </row>
    <row r="42" spans="1:14" s="82" customFormat="1" ht="15" customHeight="1" x14ac:dyDescent="0.3">
      <c r="A42" s="245" t="s">
        <v>24</v>
      </c>
      <c r="B42" s="246"/>
      <c r="C42" s="246"/>
      <c r="D42" s="247"/>
      <c r="E42" s="251">
        <f>SUM(E39:F41)</f>
        <v>24</v>
      </c>
      <c r="F42" s="252"/>
      <c r="G42" s="253">
        <f>SUM(M39:M41)</f>
        <v>0</v>
      </c>
      <c r="H42" s="254"/>
      <c r="I42" s="254"/>
      <c r="J42" s="254"/>
      <c r="K42" s="254"/>
      <c r="L42" s="254"/>
      <c r="M42" s="255"/>
      <c r="N42" s="146"/>
    </row>
    <row r="43" spans="1:14" x14ac:dyDescent="0.3">
      <c r="A43" s="207" t="s">
        <v>25</v>
      </c>
      <c r="B43" s="208"/>
      <c r="C43" s="208"/>
      <c r="D43" s="209"/>
      <c r="E43" s="118">
        <f>SUM(E8:E12,E15:E20,E23:E28,E31:E36,E39:E41)</f>
        <v>184</v>
      </c>
      <c r="F43" s="132">
        <f>SUM(F39:F41,F31:F36,F23:F28,F15:F20,F8:F12)</f>
        <v>0</v>
      </c>
      <c r="G43" s="118">
        <f>SUM(G39:G41,G31:G37,G23:G29,G15:G21,G8:G13)</f>
        <v>0</v>
      </c>
      <c r="H43" s="132">
        <f>SUM(H39:H41,H31:H37,H23:H29,H15:H21,H8:H13)</f>
        <v>0</v>
      </c>
      <c r="I43" s="118">
        <f>SUM(I39:I41,I31:I37,I23:I29,I15:I21,I8:I13)</f>
        <v>8</v>
      </c>
      <c r="J43" s="132">
        <f>SUM(J39:J41,J31:J37,J23:J29,J15:J21,J8:J13)</f>
        <v>0</v>
      </c>
      <c r="K43" s="118">
        <f>SUM(K39:K41,K31:K37,K23:K29,K15:K21,K8:K13)</f>
        <v>0</v>
      </c>
      <c r="L43" s="132">
        <f>SUM(L39:L41,L31:L37,L23:L29,L8:L13,L15:L21)</f>
        <v>0</v>
      </c>
      <c r="M43" s="118">
        <f>SUM(M8:M11)+SUM(M12:M19)+SUM(M20:M27)+SUM(M28:M36)+SUM(M37:M41)</f>
        <v>8</v>
      </c>
      <c r="N43" s="210"/>
    </row>
    <row r="44" spans="1:14" ht="21" customHeight="1" x14ac:dyDescent="0.3">
      <c r="A44" s="60"/>
      <c r="B44" s="61"/>
      <c r="C44" s="61"/>
      <c r="D44" s="62"/>
      <c r="E44" s="16" t="s">
        <v>35</v>
      </c>
      <c r="F44" s="20" t="s">
        <v>26</v>
      </c>
      <c r="G44" s="20" t="s">
        <v>27</v>
      </c>
      <c r="H44" s="20" t="s">
        <v>28</v>
      </c>
      <c r="I44" s="20" t="s">
        <v>31</v>
      </c>
      <c r="J44" s="20" t="s">
        <v>32</v>
      </c>
      <c r="K44" s="20" t="s">
        <v>33</v>
      </c>
      <c r="L44" s="20" t="s">
        <v>34</v>
      </c>
      <c r="M44" s="19" t="s">
        <v>36</v>
      </c>
      <c r="N44" s="211"/>
    </row>
    <row r="45" spans="1:14" ht="15" customHeight="1" x14ac:dyDescent="0.3">
      <c r="A45" s="213" t="s">
        <v>37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162">
        <v>3</v>
      </c>
      <c r="N45" s="211"/>
    </row>
    <row r="46" spans="1:14" ht="15" customHeight="1" x14ac:dyDescent="0.3">
      <c r="A46" s="213" t="s">
        <v>38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>
        <f>COUNTIFS(N7:N40, "Compensatory")</f>
        <v>0</v>
      </c>
      <c r="M46" s="163">
        <v>0</v>
      </c>
      <c r="N46" s="211"/>
    </row>
    <row r="47" spans="1:14" ht="15" customHeight="1" x14ac:dyDescent="0.3">
      <c r="A47" s="213" t="s">
        <v>39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163">
        <v>0</v>
      </c>
      <c r="N47" s="211"/>
    </row>
    <row r="48" spans="1:14" ht="15.75" customHeight="1" thickBot="1" x14ac:dyDescent="0.35">
      <c r="A48" s="213" t="s">
        <v>40</v>
      </c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163">
        <f>26-M45</f>
        <v>23</v>
      </c>
      <c r="N48" s="211"/>
    </row>
    <row r="49" spans="1:14" x14ac:dyDescent="0.3">
      <c r="A49" s="219" t="s">
        <v>41</v>
      </c>
      <c r="B49" s="222" t="s">
        <v>42</v>
      </c>
      <c r="C49" s="222"/>
      <c r="D49" s="222"/>
      <c r="E49" s="222" t="s">
        <v>43</v>
      </c>
      <c r="F49" s="222"/>
      <c r="G49" s="222"/>
      <c r="H49" s="222"/>
      <c r="I49" s="222"/>
      <c r="J49" s="223"/>
      <c r="K49" s="224"/>
      <c r="L49" s="224"/>
      <c r="M49" s="225"/>
      <c r="N49" s="211"/>
    </row>
    <row r="50" spans="1:14" x14ac:dyDescent="0.3">
      <c r="A50" s="220"/>
      <c r="B50" s="230" t="s">
        <v>26</v>
      </c>
      <c r="C50" s="230"/>
      <c r="D50" s="230"/>
      <c r="E50" s="59" t="s">
        <v>30</v>
      </c>
      <c r="F50" s="59" t="s">
        <v>44</v>
      </c>
      <c r="G50" s="59" t="s">
        <v>46</v>
      </c>
      <c r="H50" s="59" t="s">
        <v>45</v>
      </c>
      <c r="I50" s="59" t="s">
        <v>47</v>
      </c>
      <c r="J50" s="28" t="s">
        <v>29</v>
      </c>
      <c r="K50" s="226"/>
      <c r="L50" s="226"/>
      <c r="M50" s="227"/>
      <c r="N50" s="211"/>
    </row>
    <row r="51" spans="1:14" ht="15" thickBot="1" x14ac:dyDescent="0.35">
      <c r="A51" s="221"/>
      <c r="B51" s="244">
        <f>F43</f>
        <v>0</v>
      </c>
      <c r="C51" s="244"/>
      <c r="D51" s="244"/>
      <c r="E51" s="133">
        <f>L43</f>
        <v>0</v>
      </c>
      <c r="F51" s="133">
        <f>G43</f>
        <v>0</v>
      </c>
      <c r="G51" s="133">
        <f>I43</f>
        <v>8</v>
      </c>
      <c r="H51" s="133">
        <f>H43</f>
        <v>0</v>
      </c>
      <c r="I51" s="133">
        <f>J43</f>
        <v>0</v>
      </c>
      <c r="J51" s="134">
        <f>K43</f>
        <v>0</v>
      </c>
      <c r="K51" s="228"/>
      <c r="L51" s="228"/>
      <c r="M51" s="229"/>
      <c r="N51" s="212"/>
    </row>
    <row r="52" spans="1:14" ht="9.75" customHeight="1" x14ac:dyDescent="0.3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9"/>
      <c r="L52" s="199"/>
      <c r="M52" s="199"/>
      <c r="N52" s="200"/>
    </row>
    <row r="53" spans="1:14" ht="50.1" customHeight="1" x14ac:dyDescent="0.3">
      <c r="A53" s="201" t="s">
        <v>49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145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" customHeight="1" x14ac:dyDescent="0.3">
      <c r="A55" s="201" t="s">
        <v>144</v>
      </c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3"/>
    </row>
    <row r="56" spans="1:14" ht="50.1" customHeight="1" x14ac:dyDescent="0.3">
      <c r="A56" s="205" t="s">
        <v>48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</row>
  </sheetData>
  <mergeCells count="49">
    <mergeCell ref="A1:N1"/>
    <mergeCell ref="A2:B2"/>
    <mergeCell ref="A3:B3"/>
    <mergeCell ref="D3:N3"/>
    <mergeCell ref="A4:C4"/>
    <mergeCell ref="D4:F4"/>
    <mergeCell ref="I4:J4"/>
    <mergeCell ref="K4:M4"/>
    <mergeCell ref="K6:L6"/>
    <mergeCell ref="M6:M7"/>
    <mergeCell ref="N6:N7"/>
    <mergeCell ref="A14:D14"/>
    <mergeCell ref="E14:F14"/>
    <mergeCell ref="G14:M14"/>
    <mergeCell ref="A6:B7"/>
    <mergeCell ref="C6:C7"/>
    <mergeCell ref="D6:D7"/>
    <mergeCell ref="E6:F6"/>
    <mergeCell ref="G6:H6"/>
    <mergeCell ref="I6:J6"/>
    <mergeCell ref="A22:D22"/>
    <mergeCell ref="E22:F22"/>
    <mergeCell ref="G22:M22"/>
    <mergeCell ref="A30:D30"/>
    <mergeCell ref="E30:F30"/>
    <mergeCell ref="G30:M30"/>
    <mergeCell ref="A38:D38"/>
    <mergeCell ref="E38:F38"/>
    <mergeCell ref="G38:M38"/>
    <mergeCell ref="A42:D42"/>
    <mergeCell ref="E42:F42"/>
    <mergeCell ref="G42:M42"/>
    <mergeCell ref="A43:D43"/>
    <mergeCell ref="N43:N51"/>
    <mergeCell ref="A49:A51"/>
    <mergeCell ref="B49:D49"/>
    <mergeCell ref="A45:L45"/>
    <mergeCell ref="A46:L46"/>
    <mergeCell ref="A47:L47"/>
    <mergeCell ref="A48:L48"/>
    <mergeCell ref="A54:N54"/>
    <mergeCell ref="A55:N55"/>
    <mergeCell ref="A56:N56"/>
    <mergeCell ref="E49:J49"/>
    <mergeCell ref="K49:M51"/>
    <mergeCell ref="B50:D50"/>
    <mergeCell ref="B51:D51"/>
    <mergeCell ref="A52:N52"/>
    <mergeCell ref="A53:N53"/>
  </mergeCells>
  <conditionalFormatting sqref="K26 G26 I26 F27:L27 F36:L36 K11 G11 I11 G41:G42 I41 K41 A33:A37 A8:A13 G33:G35 I28:I29 I33 K28:K29 K33:K35 A39:A42 A23:A29 A15:A21 G38 G22 M23:M29 G28:G30 M39:M41">
    <cfRule type="expression" dxfId="487" priority="93">
      <formula>$C8="Sat"</formula>
    </cfRule>
    <cfRule type="expression" dxfId="486" priority="94">
      <formula>$C8="Sun"</formula>
    </cfRule>
  </conditionalFormatting>
  <conditionalFormatting sqref="K12:K13">
    <cfRule type="expression" dxfId="485" priority="79">
      <formula>$C12="Sat"</formula>
    </cfRule>
    <cfRule type="expression" dxfId="484" priority="80">
      <formula>$C12="Sun"</formula>
    </cfRule>
  </conditionalFormatting>
  <conditionalFormatting sqref="G12:G14">
    <cfRule type="expression" dxfId="483" priority="91">
      <formula>$C12="Sat"</formula>
    </cfRule>
    <cfRule type="expression" dxfId="482" priority="92">
      <formula>$C12="Sun"</formula>
    </cfRule>
  </conditionalFormatting>
  <conditionalFormatting sqref="G23:G24">
    <cfRule type="expression" dxfId="481" priority="89">
      <formula>$C23="Sat"</formula>
    </cfRule>
    <cfRule type="expression" dxfId="480" priority="90">
      <formula>$C23="Sun"</formula>
    </cfRule>
  </conditionalFormatting>
  <conditionalFormatting sqref="G25">
    <cfRule type="expression" dxfId="479" priority="87">
      <formula>$C25="Sat"</formula>
    </cfRule>
    <cfRule type="expression" dxfId="478" priority="88">
      <formula>$C25="Sun"</formula>
    </cfRule>
  </conditionalFormatting>
  <conditionalFormatting sqref="I12:I13">
    <cfRule type="expression" dxfId="477" priority="85">
      <formula>$C12="Sat"</formula>
    </cfRule>
    <cfRule type="expression" dxfId="476" priority="86">
      <formula>$C12="Sun"</formula>
    </cfRule>
  </conditionalFormatting>
  <conditionalFormatting sqref="I23:I24">
    <cfRule type="expression" dxfId="475" priority="83">
      <formula>$C23="Sat"</formula>
    </cfRule>
    <cfRule type="expression" dxfId="474" priority="84">
      <formula>$C23="Sun"</formula>
    </cfRule>
  </conditionalFormatting>
  <conditionalFormatting sqref="I25">
    <cfRule type="expression" dxfId="473" priority="81">
      <formula>$C25="Sat"</formula>
    </cfRule>
    <cfRule type="expression" dxfId="472" priority="82">
      <formula>$C25="Sun"</formula>
    </cfRule>
  </conditionalFormatting>
  <conditionalFormatting sqref="K23:K24">
    <cfRule type="expression" dxfId="471" priority="77">
      <formula>$C23="Sat"</formula>
    </cfRule>
    <cfRule type="expression" dxfId="470" priority="78">
      <formula>$C23="Sun"</formula>
    </cfRule>
  </conditionalFormatting>
  <conditionalFormatting sqref="K25">
    <cfRule type="expression" dxfId="469" priority="75">
      <formula>$C25="Sat"</formula>
    </cfRule>
    <cfRule type="expression" dxfId="468" priority="76">
      <formula>$C25="Sun"</formula>
    </cfRule>
  </conditionalFormatting>
  <conditionalFormatting sqref="K8:K10">
    <cfRule type="expression" dxfId="467" priority="69">
      <formula>$C8="Sat"</formula>
    </cfRule>
    <cfRule type="expression" dxfId="466" priority="70">
      <formula>$C8="Sun"</formula>
    </cfRule>
  </conditionalFormatting>
  <conditionalFormatting sqref="G8:G10">
    <cfRule type="expression" dxfId="465" priority="73">
      <formula>$C8="Sat"</formula>
    </cfRule>
    <cfRule type="expression" dxfId="464" priority="74">
      <formula>$C8="Sun"</formula>
    </cfRule>
  </conditionalFormatting>
  <conditionalFormatting sqref="I8:I10">
    <cfRule type="expression" dxfId="463" priority="71">
      <formula>$C8="Sat"</formula>
    </cfRule>
    <cfRule type="expression" dxfId="462" priority="72">
      <formula>$C8="Sun"</formula>
    </cfRule>
  </conditionalFormatting>
  <conditionalFormatting sqref="M8:M13 M15:M21">
    <cfRule type="expression" dxfId="461" priority="67">
      <formula>$C8="Sat"</formula>
    </cfRule>
    <cfRule type="expression" dxfId="460" priority="68">
      <formula>$C8="Sun"</formula>
    </cfRule>
  </conditionalFormatting>
  <conditionalFormatting sqref="K15:K17">
    <cfRule type="expression" dxfId="459" priority="61">
      <formula>$C15="Sat"</formula>
    </cfRule>
    <cfRule type="expression" dxfId="458" priority="62">
      <formula>$C15="Sun"</formula>
    </cfRule>
  </conditionalFormatting>
  <conditionalFormatting sqref="K20:K21">
    <cfRule type="expression" dxfId="457" priority="55">
      <formula>$C20="Sat"</formula>
    </cfRule>
    <cfRule type="expression" dxfId="456" priority="56">
      <formula>$C20="Sun"</formula>
    </cfRule>
  </conditionalFormatting>
  <conditionalFormatting sqref="G20:G21">
    <cfRule type="expression" dxfId="455" priority="59">
      <formula>$C20="Sat"</formula>
    </cfRule>
    <cfRule type="expression" dxfId="454" priority="60">
      <formula>$C20="Sun"</formula>
    </cfRule>
  </conditionalFormatting>
  <conditionalFormatting sqref="I20:I21">
    <cfRule type="expression" dxfId="453" priority="57">
      <formula>$C20="Sat"</formula>
    </cfRule>
    <cfRule type="expression" dxfId="452" priority="58">
      <formula>$C20="Sun"</formula>
    </cfRule>
  </conditionalFormatting>
  <conditionalFormatting sqref="G15:G17">
    <cfRule type="expression" dxfId="451" priority="65">
      <formula>$C15="Sat"</formula>
    </cfRule>
    <cfRule type="expression" dxfId="450" priority="66">
      <formula>$C15="Sun"</formula>
    </cfRule>
  </conditionalFormatting>
  <conditionalFormatting sqref="I15:I17">
    <cfRule type="expression" dxfId="449" priority="63">
      <formula>$C15="Sat"</formula>
    </cfRule>
    <cfRule type="expression" dxfId="448" priority="64">
      <formula>$C15="Sun"</formula>
    </cfRule>
  </conditionalFormatting>
  <conditionalFormatting sqref="G37">
    <cfRule type="expression" dxfId="447" priority="53">
      <formula>$C37="Sat"</formula>
    </cfRule>
    <cfRule type="expression" dxfId="446" priority="54">
      <formula>$C37="Sun"</formula>
    </cfRule>
  </conditionalFormatting>
  <conditionalFormatting sqref="I37">
    <cfRule type="expression" dxfId="445" priority="51">
      <formula>$C37="Sat"</formula>
    </cfRule>
    <cfRule type="expression" dxfId="444" priority="52">
      <formula>$C37="Sun"</formula>
    </cfRule>
  </conditionalFormatting>
  <conditionalFormatting sqref="K37">
    <cfRule type="expression" dxfId="443" priority="49">
      <formula>$C37="Sat"</formula>
    </cfRule>
    <cfRule type="expression" dxfId="442" priority="50">
      <formula>$C37="Sun"</formula>
    </cfRule>
  </conditionalFormatting>
  <conditionalFormatting sqref="G18">
    <cfRule type="expression" dxfId="441" priority="47">
      <formula>$C18="Sat"</formula>
    </cfRule>
    <cfRule type="expression" dxfId="440" priority="48">
      <formula>$C18="Sun"</formula>
    </cfRule>
  </conditionalFormatting>
  <conditionalFormatting sqref="G19:L19">
    <cfRule type="expression" dxfId="439" priority="45">
      <formula>$C19="Sat"</formula>
    </cfRule>
    <cfRule type="expression" dxfId="438" priority="46">
      <formula>$C19="Sun"</formula>
    </cfRule>
  </conditionalFormatting>
  <conditionalFormatting sqref="G39">
    <cfRule type="expression" dxfId="437" priority="43">
      <formula>$C39="Sat"</formula>
    </cfRule>
    <cfRule type="expression" dxfId="436" priority="44">
      <formula>$C39="Sun"</formula>
    </cfRule>
  </conditionalFormatting>
  <conditionalFormatting sqref="I39">
    <cfRule type="expression" dxfId="435" priority="41">
      <formula>$C39="Sat"</formula>
    </cfRule>
    <cfRule type="expression" dxfId="434" priority="42">
      <formula>$C39="Sun"</formula>
    </cfRule>
  </conditionalFormatting>
  <conditionalFormatting sqref="K39">
    <cfRule type="expression" dxfId="433" priority="39">
      <formula>$C39="Sat"</formula>
    </cfRule>
    <cfRule type="expression" dxfId="432" priority="40">
      <formula>$C39="Sun"</formula>
    </cfRule>
  </conditionalFormatting>
  <conditionalFormatting sqref="G40">
    <cfRule type="expression" dxfId="431" priority="37">
      <formula>$C40="Sat"</formula>
    </cfRule>
    <cfRule type="expression" dxfId="430" priority="38">
      <formula>$C40="Sun"</formula>
    </cfRule>
  </conditionalFormatting>
  <conditionalFormatting sqref="I40">
    <cfRule type="expression" dxfId="429" priority="35">
      <formula>$C40="Sat"</formula>
    </cfRule>
    <cfRule type="expression" dxfId="428" priority="36">
      <formula>$C40="Sun"</formula>
    </cfRule>
  </conditionalFormatting>
  <conditionalFormatting sqref="K40">
    <cfRule type="expression" dxfId="427" priority="33">
      <formula>$C40="Sat"</formula>
    </cfRule>
    <cfRule type="expression" dxfId="426" priority="34">
      <formula>$C40="Sun"</formula>
    </cfRule>
  </conditionalFormatting>
  <conditionalFormatting sqref="B10 B18 B26 B34">
    <cfRule type="expression" dxfId="425" priority="29">
      <formula>$C10="Sat"</formula>
    </cfRule>
    <cfRule type="expression" dxfId="424" priority="30">
      <formula>$C10="Sun"</formula>
    </cfRule>
  </conditionalFormatting>
  <conditionalFormatting sqref="B11 B19 B27 B35">
    <cfRule type="expression" dxfId="423" priority="31">
      <formula>#REF!="Sat"</formula>
    </cfRule>
    <cfRule type="expression" dxfId="422" priority="32">
      <formula>#REF!="Sun"</formula>
    </cfRule>
  </conditionalFormatting>
  <conditionalFormatting sqref="B12 B15 B20 B28 B36 B23 B39">
    <cfRule type="expression" dxfId="421" priority="25">
      <formula>$C12="Sat"</formula>
    </cfRule>
    <cfRule type="expression" dxfId="420" priority="26">
      <formula>$C12="Sun"</formula>
    </cfRule>
  </conditionalFormatting>
  <conditionalFormatting sqref="B13 B21 B29 B37">
    <cfRule type="expression" dxfId="419" priority="27">
      <formula>#REF!="Sat"</formula>
    </cfRule>
    <cfRule type="expression" dxfId="418" priority="28">
      <formula>#REF!="Sun"</formula>
    </cfRule>
  </conditionalFormatting>
  <conditionalFormatting sqref="B8 B16 B24 B32 B40">
    <cfRule type="expression" dxfId="417" priority="23">
      <formula>#REF!="Sat"</formula>
    </cfRule>
    <cfRule type="expression" dxfId="416" priority="24">
      <formula>#REF!="Sun"</formula>
    </cfRule>
  </conditionalFormatting>
  <conditionalFormatting sqref="B9 B17 B25 B33 B41">
    <cfRule type="expression" dxfId="415" priority="21">
      <formula>#REF!="Sat"</formula>
    </cfRule>
    <cfRule type="expression" dxfId="414" priority="22">
      <formula>#REF!="Sun"</formula>
    </cfRule>
  </conditionalFormatting>
  <conditionalFormatting sqref="B8 B16 B24 B32 B40">
    <cfRule type="expression" dxfId="413" priority="19">
      <formula>#REF!="Sat"</formula>
    </cfRule>
    <cfRule type="expression" dxfId="412" priority="20">
      <formula>#REF!="Sun"</formula>
    </cfRule>
  </conditionalFormatting>
  <conditionalFormatting sqref="B9 B11 B17 B25 B33 B41 B19 B27 B35">
    <cfRule type="expression" dxfId="411" priority="15">
      <formula>$C9="Sat"</formula>
    </cfRule>
    <cfRule type="expression" dxfId="410" priority="16">
      <formula>$C9="Sun"</formula>
    </cfRule>
  </conditionalFormatting>
  <conditionalFormatting sqref="B10 B18 B26 B34">
    <cfRule type="expression" dxfId="409" priority="17">
      <formula>#REF!="Sat"</formula>
    </cfRule>
    <cfRule type="expression" dxfId="408" priority="18">
      <formula>#REF!="Sun"</formula>
    </cfRule>
  </conditionalFormatting>
  <conditionalFormatting sqref="B12 B20 B28 B36">
    <cfRule type="expression" dxfId="407" priority="13">
      <formula>#REF!="Sat"</formula>
    </cfRule>
    <cfRule type="expression" dxfId="406" priority="14">
      <formula>#REF!="Sun"</formula>
    </cfRule>
  </conditionalFormatting>
  <conditionalFormatting sqref="B13 B21 B29 B37">
    <cfRule type="expression" dxfId="405" priority="11">
      <formula>#REF!="Sat"</formula>
    </cfRule>
    <cfRule type="expression" dxfId="404" priority="12">
      <formula>#REF!="Sun"</formula>
    </cfRule>
  </conditionalFormatting>
  <conditionalFormatting sqref="B15 B23 B31 B39">
    <cfRule type="expression" dxfId="403" priority="9">
      <formula>#REF!="Sat"</formula>
    </cfRule>
    <cfRule type="expression" dxfId="402" priority="10">
      <formula>#REF!="Sun"</formula>
    </cfRule>
  </conditionalFormatting>
  <conditionalFormatting sqref="A32 G32 I32 K32">
    <cfRule type="expression" dxfId="401" priority="95">
      <formula>$C31="Sat"</formula>
    </cfRule>
    <cfRule type="expression" dxfId="400" priority="96">
      <formula>$C31="Sun"</formula>
    </cfRule>
  </conditionalFormatting>
  <conditionalFormatting sqref="G31 I31 K31 A31:B31 M31:M37">
    <cfRule type="expression" dxfId="399" priority="97">
      <formula>#REF!="Sat"</formula>
    </cfRule>
    <cfRule type="expression" dxfId="398" priority="98">
      <formula>#REF!="Sun"</formula>
    </cfRule>
  </conditionalFormatting>
  <conditionalFormatting sqref="A38">
    <cfRule type="expression" dxfId="397" priority="7">
      <formula>$C38="Sat"</formula>
    </cfRule>
    <cfRule type="expression" dxfId="396" priority="8">
      <formula>$C38="Sun"</formula>
    </cfRule>
  </conditionalFormatting>
  <conditionalFormatting sqref="A30">
    <cfRule type="expression" dxfId="395" priority="5">
      <formula>$C30="Sat"</formula>
    </cfRule>
    <cfRule type="expression" dxfId="394" priority="6">
      <formula>$C30="Sun"</formula>
    </cfRule>
  </conditionalFormatting>
  <conditionalFormatting sqref="A22">
    <cfRule type="expression" dxfId="393" priority="3">
      <formula>$C22="Sat"</formula>
    </cfRule>
    <cfRule type="expression" dxfId="392" priority="4">
      <formula>$C22="Sun"</formula>
    </cfRule>
  </conditionalFormatting>
  <conditionalFormatting sqref="A14">
    <cfRule type="expression" dxfId="391" priority="1">
      <formula>$C14="Sat"</formula>
    </cfRule>
    <cfRule type="expression" dxfId="390" priority="2">
      <formula>$C14="Sun"</formula>
    </cfRule>
  </conditionalFormatting>
  <pageMargins left="0.4375" right="0.28000000000000003" top="0.31" bottom="0.45" header="0.3" footer="0.3"/>
  <pageSetup scale="64" orientation="portrait" r:id="rId1"/>
  <headerFooter>
    <oddHeader>&amp;R
&amp;"arial,Bold"                    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86" zoomScaleNormal="86" workbookViewId="0">
      <pane ySplit="7" topLeftCell="A38" activePane="bottomLeft" state="frozen"/>
      <selection pane="bottomLeft" activeCell="N42" sqref="N42:N50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7" width="7.6640625" style="22" customWidth="1"/>
    <col min="8" max="8" width="9.33203125" style="22" bestFit="1" customWidth="1"/>
    <col min="9" max="9" width="7.6640625" style="22" customWidth="1"/>
    <col min="10" max="10" width="9.109375" style="22" bestFit="1" customWidth="1"/>
    <col min="11" max="11" width="7.6640625" style="22" customWidth="1"/>
    <col min="12" max="12" width="9.109375" style="22" bestFit="1" customWidth="1"/>
    <col min="13" max="13" width="9.5546875" style="22" customWidth="1"/>
    <col min="14" max="14" width="48.33203125" customWidth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53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53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79</v>
      </c>
      <c r="B4" s="187"/>
      <c r="C4" s="187"/>
      <c r="D4" s="188" t="s">
        <v>80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54" t="s">
        <v>15</v>
      </c>
      <c r="F7" s="4" t="s">
        <v>16</v>
      </c>
      <c r="G7" s="54" t="s">
        <v>15</v>
      </c>
      <c r="H7" s="4" t="s">
        <v>16</v>
      </c>
      <c r="I7" s="54" t="s">
        <v>15</v>
      </c>
      <c r="J7" s="4" t="s">
        <v>16</v>
      </c>
      <c r="K7" s="54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81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25" si="0">SUM(G9:L9)</f>
        <v>0</v>
      </c>
      <c r="N9" s="43" t="s">
        <v>82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43" t="s">
        <v>81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43" t="s">
        <v>81</v>
      </c>
    </row>
    <row r="12" spans="1:14" x14ac:dyDescent="0.3">
      <c r="A12" s="12">
        <v>5</v>
      </c>
      <c r="B12" s="13" t="s">
        <v>22</v>
      </c>
      <c r="C12" s="44">
        <v>0.33333333333333331</v>
      </c>
      <c r="D12" s="44">
        <v>0.70833333333333337</v>
      </c>
      <c r="E12" s="124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43" t="s">
        <v>81</v>
      </c>
    </row>
    <row r="13" spans="1:14" x14ac:dyDescent="0.3">
      <c r="A13" s="8">
        <v>6</v>
      </c>
      <c r="B13" s="9" t="s">
        <v>23</v>
      </c>
      <c r="C13" s="24"/>
      <c r="D13" s="24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0" t="s">
        <v>51</v>
      </c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40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0.33333333333333331</v>
      </c>
      <c r="D15" s="29">
        <v>0.70833333333333337</v>
      </c>
      <c r="E15" s="140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43" t="s">
        <v>82</v>
      </c>
    </row>
    <row r="16" spans="1:14" x14ac:dyDescent="0.3">
      <c r="A16" s="6">
        <v>8</v>
      </c>
      <c r="B16" s="5" t="s">
        <v>18</v>
      </c>
      <c r="C16" s="29">
        <v>0.33333333333333331</v>
      </c>
      <c r="D16" s="29">
        <v>0.70833333333333337</v>
      </c>
      <c r="E16" s="140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43" t="s">
        <v>81</v>
      </c>
    </row>
    <row r="17" spans="1:14" ht="15" customHeight="1" x14ac:dyDescent="0.3">
      <c r="A17" s="6">
        <v>9</v>
      </c>
      <c r="B17" s="5" t="s">
        <v>19</v>
      </c>
      <c r="C17" s="29">
        <v>0.33333333333333331</v>
      </c>
      <c r="D17" s="29">
        <v>0.70833333333333337</v>
      </c>
      <c r="E17" s="140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43" t="s">
        <v>81</v>
      </c>
    </row>
    <row r="18" spans="1:14" x14ac:dyDescent="0.3">
      <c r="A18" s="6">
        <v>10</v>
      </c>
      <c r="B18" s="5" t="s">
        <v>20</v>
      </c>
      <c r="C18" s="29">
        <v>0.95833333333333337</v>
      </c>
      <c r="D18" s="29">
        <v>0.29166666666666669</v>
      </c>
      <c r="E18" s="140">
        <v>1</v>
      </c>
      <c r="F18" s="139">
        <v>7</v>
      </c>
      <c r="G18" s="125"/>
      <c r="H18" s="139"/>
      <c r="I18" s="125"/>
      <c r="J18" s="139"/>
      <c r="K18" s="125"/>
      <c r="L18" s="139"/>
      <c r="M18" s="112">
        <f t="shared" si="0"/>
        <v>0</v>
      </c>
      <c r="N18" s="66" t="s">
        <v>83</v>
      </c>
    </row>
    <row r="19" spans="1:14" s="70" customFormat="1" x14ac:dyDescent="0.3">
      <c r="A19" s="6">
        <v>11</v>
      </c>
      <c r="B19" s="5" t="s">
        <v>21</v>
      </c>
      <c r="C19" s="67">
        <v>0.91666666666666663</v>
      </c>
      <c r="D19" s="67">
        <v>0.25</v>
      </c>
      <c r="E19" s="154"/>
      <c r="F19" s="119">
        <v>8</v>
      </c>
      <c r="G19" s="125"/>
      <c r="H19" s="119"/>
      <c r="I19" s="125"/>
      <c r="J19" s="119"/>
      <c r="K19" s="125"/>
      <c r="L19" s="119"/>
      <c r="M19" s="112">
        <f t="shared" si="0"/>
        <v>0</v>
      </c>
      <c r="N19" s="66" t="s">
        <v>83</v>
      </c>
    </row>
    <row r="20" spans="1:14" s="11" customFormat="1" x14ac:dyDescent="0.3">
      <c r="A20" s="12">
        <v>12</v>
      </c>
      <c r="B20" s="13" t="s">
        <v>22</v>
      </c>
      <c r="C20" s="67">
        <v>0.91666666666666663</v>
      </c>
      <c r="D20" s="67">
        <v>0.25</v>
      </c>
      <c r="E20" s="119"/>
      <c r="F20" s="119">
        <v>2</v>
      </c>
      <c r="G20" s="120"/>
      <c r="H20" s="119"/>
      <c r="I20" s="119"/>
      <c r="J20" s="119">
        <v>6</v>
      </c>
      <c r="K20" s="119"/>
      <c r="L20" s="119"/>
      <c r="M20" s="117">
        <f>SUM(G20:L20)</f>
        <v>6</v>
      </c>
      <c r="N20" s="66" t="s">
        <v>84</v>
      </c>
    </row>
    <row r="21" spans="1:14" s="11" customFormat="1" x14ac:dyDescent="0.3">
      <c r="A21" s="8">
        <v>13</v>
      </c>
      <c r="B21" s="9" t="s">
        <v>23</v>
      </c>
      <c r="C21" s="31">
        <v>0.91666666666666663</v>
      </c>
      <c r="D21" s="31">
        <v>0.25</v>
      </c>
      <c r="E21" s="121"/>
      <c r="F21" s="121"/>
      <c r="G21" s="122"/>
      <c r="H21" s="122">
        <v>6</v>
      </c>
      <c r="I21" s="122"/>
      <c r="J21" s="121">
        <v>2</v>
      </c>
      <c r="K21" s="122"/>
      <c r="L21" s="122"/>
      <c r="M21" s="115">
        <f>SUM(G21:L21)</f>
        <v>8</v>
      </c>
      <c r="N21" s="72" t="s">
        <v>84</v>
      </c>
    </row>
    <row r="22" spans="1:14" s="11" customFormat="1" x14ac:dyDescent="0.3">
      <c r="A22" s="231" t="s">
        <v>24</v>
      </c>
      <c r="B22" s="232"/>
      <c r="C22" s="232"/>
      <c r="D22" s="233"/>
      <c r="E22" s="234">
        <f>SUM($E$15:$F$21)</f>
        <v>42</v>
      </c>
      <c r="F22" s="235"/>
      <c r="G22" s="137"/>
      <c r="H22" s="116"/>
      <c r="I22" s="116"/>
      <c r="J22" s="116"/>
      <c r="K22" s="116"/>
      <c r="L22" s="116"/>
      <c r="M22" s="116">
        <f>SUM(M15:M21)</f>
        <v>14</v>
      </c>
      <c r="N22" s="34"/>
    </row>
    <row r="23" spans="1:14" s="73" customFormat="1" x14ac:dyDescent="0.3">
      <c r="A23" s="6">
        <v>14</v>
      </c>
      <c r="B23" s="5" t="s">
        <v>17</v>
      </c>
      <c r="C23" s="44">
        <v>0.70833333333333337</v>
      </c>
      <c r="D23" s="44">
        <v>4.1666666666666664E-2</v>
      </c>
      <c r="E23" s="154">
        <v>5</v>
      </c>
      <c r="F23" s="119">
        <v>3</v>
      </c>
      <c r="G23" s="125"/>
      <c r="H23" s="119"/>
      <c r="I23" s="125"/>
      <c r="J23" s="119"/>
      <c r="K23" s="125"/>
      <c r="L23" s="119"/>
      <c r="M23" s="112">
        <f t="shared" si="0"/>
        <v>0</v>
      </c>
      <c r="N23" s="66" t="s">
        <v>84</v>
      </c>
    </row>
    <row r="24" spans="1:14" x14ac:dyDescent="0.3">
      <c r="A24" s="6">
        <v>15</v>
      </c>
      <c r="B24" s="5" t="s">
        <v>18</v>
      </c>
      <c r="C24" s="29">
        <v>0.33333333333333331</v>
      </c>
      <c r="D24" s="29">
        <v>0.70833333333333337</v>
      </c>
      <c r="E24" s="140">
        <v>8</v>
      </c>
      <c r="F24" s="139"/>
      <c r="G24" s="125"/>
      <c r="H24" s="139"/>
      <c r="I24" s="125"/>
      <c r="J24" s="139"/>
      <c r="K24" s="125"/>
      <c r="L24" s="139"/>
      <c r="M24" s="112">
        <f t="shared" si="0"/>
        <v>0</v>
      </c>
      <c r="N24" s="14" t="s">
        <v>85</v>
      </c>
    </row>
    <row r="25" spans="1:14" x14ac:dyDescent="0.3">
      <c r="A25" s="6">
        <v>16</v>
      </c>
      <c r="B25" s="5" t="s">
        <v>19</v>
      </c>
      <c r="C25" s="29">
        <v>0.33333333333333331</v>
      </c>
      <c r="D25" s="29">
        <v>0.70833333333333337</v>
      </c>
      <c r="E25" s="140">
        <v>8</v>
      </c>
      <c r="F25" s="139"/>
      <c r="G25" s="125"/>
      <c r="H25" s="139"/>
      <c r="I25" s="125"/>
      <c r="J25" s="139"/>
      <c r="K25" s="125"/>
      <c r="L25" s="139"/>
      <c r="M25" s="112">
        <f t="shared" si="0"/>
        <v>0</v>
      </c>
      <c r="N25" s="7" t="s">
        <v>86</v>
      </c>
    </row>
    <row r="26" spans="1:14" ht="15" customHeight="1" x14ac:dyDescent="0.3">
      <c r="A26" s="6">
        <v>17</v>
      </c>
      <c r="B26" s="5" t="s">
        <v>20</v>
      </c>
      <c r="C26" s="29">
        <v>0.33333333333333331</v>
      </c>
      <c r="D26" s="29">
        <v>0.70833333333333337</v>
      </c>
      <c r="E26" s="140">
        <v>8</v>
      </c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7" t="s">
        <v>86</v>
      </c>
    </row>
    <row r="27" spans="1:14" x14ac:dyDescent="0.3">
      <c r="A27" s="6">
        <v>18</v>
      </c>
      <c r="B27" s="5" t="s">
        <v>21</v>
      </c>
      <c r="C27" s="29">
        <v>0.33333333333333331</v>
      </c>
      <c r="D27" s="29">
        <v>0.70833333333333337</v>
      </c>
      <c r="E27" s="140">
        <v>8</v>
      </c>
      <c r="F27" s="139"/>
      <c r="G27" s="125"/>
      <c r="H27" s="139"/>
      <c r="I27" s="125"/>
      <c r="J27" s="139"/>
      <c r="K27" s="125"/>
      <c r="L27" s="139"/>
      <c r="M27" s="112">
        <f t="shared" ref="M27:M34" si="1">SUM(G27:L27)</f>
        <v>0</v>
      </c>
      <c r="N27" s="7" t="s">
        <v>86</v>
      </c>
    </row>
    <row r="28" spans="1:14" s="15" customFormat="1" x14ac:dyDescent="0.3">
      <c r="A28" s="12">
        <v>19</v>
      </c>
      <c r="B28" s="13" t="s">
        <v>22</v>
      </c>
      <c r="C28" s="30">
        <v>0.33333333333333331</v>
      </c>
      <c r="D28" s="30">
        <v>0.70833333333333337</v>
      </c>
      <c r="E28" s="139">
        <v>8</v>
      </c>
      <c r="F28" s="139"/>
      <c r="G28" s="120"/>
      <c r="H28" s="139"/>
      <c r="I28" s="120"/>
      <c r="J28" s="139"/>
      <c r="K28" s="120"/>
      <c r="L28" s="139"/>
      <c r="M28" s="114">
        <f>SUM(G28:L28)</f>
        <v>0</v>
      </c>
      <c r="N28" s="14" t="s">
        <v>86</v>
      </c>
    </row>
    <row r="29" spans="1:14" s="11" customForma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10" t="s">
        <v>142</v>
      </c>
    </row>
    <row r="30" spans="1:14" s="11" customFormat="1" x14ac:dyDescent="0.3">
      <c r="A30" s="231" t="s">
        <v>24</v>
      </c>
      <c r="B30" s="232"/>
      <c r="C30" s="232"/>
      <c r="D30" s="233"/>
      <c r="E30" s="234">
        <f>SUM($E$23:$F$29)</f>
        <v>48</v>
      </c>
      <c r="F30" s="235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0.33333333333333331</v>
      </c>
      <c r="D31" s="29">
        <v>0.70833333333333337</v>
      </c>
      <c r="E31" s="140">
        <v>8</v>
      </c>
      <c r="F31" s="139"/>
      <c r="G31" s="125"/>
      <c r="H31" s="139"/>
      <c r="I31" s="125"/>
      <c r="J31" s="139"/>
      <c r="K31" s="125"/>
      <c r="L31" s="139"/>
      <c r="M31" s="112">
        <f t="shared" si="1"/>
        <v>0</v>
      </c>
      <c r="N31" s="7" t="s">
        <v>88</v>
      </c>
    </row>
    <row r="32" spans="1:14" x14ac:dyDescent="0.3">
      <c r="A32" s="6">
        <v>22</v>
      </c>
      <c r="B32" s="5" t="s">
        <v>18</v>
      </c>
      <c r="C32" s="29">
        <v>0.33333333333333331</v>
      </c>
      <c r="D32" s="29">
        <v>0.70833333333333337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1"/>
        <v>0</v>
      </c>
      <c r="N32" s="7" t="s">
        <v>88</v>
      </c>
    </row>
    <row r="33" spans="1:14" x14ac:dyDescent="0.3">
      <c r="A33" s="6">
        <v>23</v>
      </c>
      <c r="B33" s="5" t="s">
        <v>19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1"/>
        <v>0</v>
      </c>
      <c r="N33" s="7" t="s">
        <v>88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1"/>
        <v>0</v>
      </c>
      <c r="N34" s="7" t="s">
        <v>88</v>
      </c>
    </row>
    <row r="35" spans="1:14" ht="15" customHeight="1" x14ac:dyDescent="0.3">
      <c r="A35" s="6">
        <v>25</v>
      </c>
      <c r="B35" s="5" t="s">
        <v>21</v>
      </c>
      <c r="C35" s="29">
        <v>0.25</v>
      </c>
      <c r="D35" s="29">
        <v>0.58333333333333337</v>
      </c>
      <c r="E35" s="140">
        <v>8</v>
      </c>
      <c r="F35" s="139"/>
      <c r="G35" s="125"/>
      <c r="H35" s="139"/>
      <c r="I35" s="125"/>
      <c r="J35" s="139"/>
      <c r="K35" s="125"/>
      <c r="L35" s="139"/>
      <c r="M35" s="112">
        <f>SUM(G35:L35)</f>
        <v>0</v>
      </c>
      <c r="N35" s="66" t="s">
        <v>89</v>
      </c>
    </row>
    <row r="36" spans="1:14" x14ac:dyDescent="0.3">
      <c r="A36" s="12">
        <v>26</v>
      </c>
      <c r="B36" s="13" t="s">
        <v>22</v>
      </c>
      <c r="C36" s="29">
        <v>0.25</v>
      </c>
      <c r="D36" s="29">
        <v>0.58333333333333337</v>
      </c>
      <c r="E36" s="139">
        <v>8</v>
      </c>
      <c r="F36" s="139"/>
      <c r="G36" s="120"/>
      <c r="H36" s="139"/>
      <c r="I36" s="120"/>
      <c r="J36" s="139"/>
      <c r="K36" s="120"/>
      <c r="L36" s="139"/>
      <c r="M36" s="114">
        <f>SUM(G36:L36)</f>
        <v>0</v>
      </c>
      <c r="N36" s="66" t="s">
        <v>89</v>
      </c>
    </row>
    <row r="37" spans="1:14" s="103" customFormat="1" x14ac:dyDescent="0.3">
      <c r="A37" s="6">
        <v>27</v>
      </c>
      <c r="B37" s="5" t="s">
        <v>23</v>
      </c>
      <c r="C37" s="44">
        <v>0.25</v>
      </c>
      <c r="D37" s="44">
        <v>0.58333333333333337</v>
      </c>
      <c r="E37" s="124"/>
      <c r="F37" s="124"/>
      <c r="G37" s="125"/>
      <c r="H37" s="124"/>
      <c r="I37" s="125">
        <v>8</v>
      </c>
      <c r="J37" s="124"/>
      <c r="K37" s="125"/>
      <c r="L37" s="124"/>
      <c r="M37" s="112">
        <f>SUM(G37:L37)</f>
        <v>8</v>
      </c>
      <c r="N37" s="102" t="s">
        <v>89</v>
      </c>
    </row>
    <row r="38" spans="1:14" s="15" customFormat="1" x14ac:dyDescent="0.3">
      <c r="A38" s="231" t="s">
        <v>24</v>
      </c>
      <c r="B38" s="232"/>
      <c r="C38" s="232"/>
      <c r="D38" s="233"/>
      <c r="E38" s="234">
        <f>SUM($E$31:$F$37)</f>
        <v>48</v>
      </c>
      <c r="F38" s="235"/>
      <c r="G38" s="137"/>
      <c r="H38" s="116"/>
      <c r="I38" s="116"/>
      <c r="J38" s="116"/>
      <c r="K38" s="116"/>
      <c r="L38" s="116"/>
      <c r="M38" s="116">
        <f>SUM(M31:M37)</f>
        <v>8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40">
        <v>8</v>
      </c>
      <c r="F39" s="139"/>
      <c r="G39" s="125"/>
      <c r="H39" s="139"/>
      <c r="I39" s="125"/>
      <c r="J39" s="139"/>
      <c r="K39" s="125"/>
      <c r="L39" s="139"/>
      <c r="M39" s="112">
        <f t="shared" ref="M39:M41" si="2">SUM(G39:L39)</f>
        <v>0</v>
      </c>
      <c r="N39" s="7" t="s">
        <v>88</v>
      </c>
    </row>
    <row r="40" spans="1:14" s="11" customFormat="1" x14ac:dyDescent="0.3">
      <c r="A40" s="6">
        <v>29</v>
      </c>
      <c r="B40" s="5" t="s">
        <v>18</v>
      </c>
      <c r="C40" s="29">
        <v>0.33333333333333331</v>
      </c>
      <c r="D40" s="29">
        <v>0.70833333333333337</v>
      </c>
      <c r="E40" s="140">
        <v>8</v>
      </c>
      <c r="F40" s="139"/>
      <c r="G40" s="125"/>
      <c r="H40" s="139"/>
      <c r="I40" s="125"/>
      <c r="J40" s="139"/>
      <c r="K40" s="125"/>
      <c r="L40" s="139"/>
      <c r="M40" s="112">
        <f t="shared" si="2"/>
        <v>0</v>
      </c>
      <c r="N40" s="7" t="s">
        <v>88</v>
      </c>
    </row>
    <row r="41" spans="1:14" s="73" customFormat="1" x14ac:dyDescent="0.3">
      <c r="A41" s="6">
        <v>30</v>
      </c>
      <c r="B41" s="5" t="s">
        <v>19</v>
      </c>
      <c r="C41" s="29">
        <v>0.33333333333333331</v>
      </c>
      <c r="D41" s="29">
        <v>0.70833333333333337</v>
      </c>
      <c r="E41" s="140">
        <v>8</v>
      </c>
      <c r="F41" s="155"/>
      <c r="G41" s="156"/>
      <c r="H41" s="155"/>
      <c r="I41" s="156"/>
      <c r="J41" s="155"/>
      <c r="K41" s="156"/>
      <c r="L41" s="155"/>
      <c r="M41" s="112">
        <f t="shared" si="2"/>
        <v>0</v>
      </c>
      <c r="N41" s="7" t="s">
        <v>88</v>
      </c>
    </row>
    <row r="42" spans="1:14" ht="15" customHeight="1" x14ac:dyDescent="0.3">
      <c r="A42" s="207" t="s">
        <v>25</v>
      </c>
      <c r="B42" s="208"/>
      <c r="C42" s="208"/>
      <c r="D42" s="209"/>
      <c r="E42" s="118">
        <f>SUM(E8:E13)+SUM(E15:E21)+SUM(E23:E29)+SUM(E31:E37)+SUM(E39:E41)</f>
        <v>182</v>
      </c>
      <c r="F42" s="118">
        <f t="shared" ref="F42:L42" si="3">SUM(F8:F13)+SUM(F15:F21)+SUM(F23:F29)+SUM(F31:F37)+SUM(F39:F41)</f>
        <v>20</v>
      </c>
      <c r="G42" s="118">
        <f t="shared" si="3"/>
        <v>0</v>
      </c>
      <c r="H42" s="118">
        <f t="shared" si="3"/>
        <v>6</v>
      </c>
      <c r="I42" s="118">
        <f t="shared" si="3"/>
        <v>8</v>
      </c>
      <c r="J42" s="118">
        <f t="shared" si="3"/>
        <v>8</v>
      </c>
      <c r="K42" s="118">
        <f t="shared" si="3"/>
        <v>0</v>
      </c>
      <c r="L42" s="118">
        <f t="shared" si="3"/>
        <v>0</v>
      </c>
      <c r="M42" s="118">
        <f>SUM(M8:M13)+SUM(M15:M21)+SUM(M23:M29)+SUM(M31:M37)+SUM(M39:M41)</f>
        <v>22</v>
      </c>
      <c r="N42" s="210"/>
    </row>
    <row r="43" spans="1:14" x14ac:dyDescent="0.3">
      <c r="A43" s="55"/>
      <c r="B43" s="56"/>
      <c r="C43" s="56"/>
      <c r="D43" s="57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1"/>
    </row>
    <row r="44" spans="1:14" ht="15" customHeight="1" x14ac:dyDescent="0.3">
      <c r="A44" s="213" t="s">
        <v>37</v>
      </c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4">
        <v>0</v>
      </c>
      <c r="M44" s="215"/>
      <c r="N44" s="211"/>
    </row>
    <row r="45" spans="1:14" ht="15" customHeight="1" x14ac:dyDescent="0.3">
      <c r="A45" s="213" t="s">
        <v>38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>
        <f>COUNTIFS(N6:N39, "Compensatory")</f>
        <v>0</v>
      </c>
      <c r="M45" s="215"/>
      <c r="N45" s="211"/>
    </row>
    <row r="46" spans="1:14" ht="15" customHeight="1" x14ac:dyDescent="0.3">
      <c r="A46" s="213" t="s">
        <v>39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4">
        <v>0</v>
      </c>
      <c r="M46" s="215"/>
      <c r="N46" s="211"/>
    </row>
    <row r="47" spans="1:14" ht="15.75" customHeight="1" thickBot="1" x14ac:dyDescent="0.35">
      <c r="A47" s="216" t="s">
        <v>40</v>
      </c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36">
        <f>26-L44</f>
        <v>26</v>
      </c>
      <c r="M47" s="237"/>
      <c r="N47" s="211"/>
    </row>
    <row r="48" spans="1:14" x14ac:dyDescent="0.3">
      <c r="A48" s="219" t="s">
        <v>41</v>
      </c>
      <c r="B48" s="222" t="s">
        <v>42</v>
      </c>
      <c r="C48" s="222"/>
      <c r="D48" s="222"/>
      <c r="E48" s="222" t="s">
        <v>43</v>
      </c>
      <c r="F48" s="222"/>
      <c r="G48" s="222"/>
      <c r="H48" s="222"/>
      <c r="I48" s="222"/>
      <c r="J48" s="223"/>
      <c r="K48" s="224"/>
      <c r="L48" s="224"/>
      <c r="M48" s="225"/>
      <c r="N48" s="211"/>
    </row>
    <row r="49" spans="1:14" x14ac:dyDescent="0.3">
      <c r="A49" s="220"/>
      <c r="B49" s="230" t="s">
        <v>26</v>
      </c>
      <c r="C49" s="230"/>
      <c r="D49" s="230"/>
      <c r="E49" s="58" t="s">
        <v>30</v>
      </c>
      <c r="F49" s="58" t="s">
        <v>44</v>
      </c>
      <c r="G49" s="58" t="s">
        <v>46</v>
      </c>
      <c r="H49" s="58" t="s">
        <v>45</v>
      </c>
      <c r="I49" s="58" t="s">
        <v>47</v>
      </c>
      <c r="J49" s="28" t="s">
        <v>29</v>
      </c>
      <c r="K49" s="226"/>
      <c r="L49" s="226"/>
      <c r="M49" s="227"/>
      <c r="N49" s="211"/>
    </row>
    <row r="50" spans="1:14" ht="15" thickBot="1" x14ac:dyDescent="0.35">
      <c r="A50" s="221"/>
      <c r="B50" s="204">
        <f>F42</f>
        <v>20</v>
      </c>
      <c r="C50" s="204"/>
      <c r="D50" s="204"/>
      <c r="E50" s="133">
        <f>L42</f>
        <v>0</v>
      </c>
      <c r="F50" s="133">
        <f>G42</f>
        <v>0</v>
      </c>
      <c r="G50" s="133">
        <f>I42</f>
        <v>8</v>
      </c>
      <c r="H50" s="133">
        <f>H42</f>
        <v>6</v>
      </c>
      <c r="I50" s="133">
        <f>J42</f>
        <v>8</v>
      </c>
      <c r="J50" s="134">
        <f>K42</f>
        <v>0</v>
      </c>
      <c r="K50" s="228"/>
      <c r="L50" s="228"/>
      <c r="M50" s="229"/>
      <c r="N50" s="212"/>
    </row>
    <row r="51" spans="1:14" x14ac:dyDescent="0.3">
      <c r="A51" s="197"/>
      <c r="B51" s="198"/>
      <c r="C51" s="198"/>
      <c r="D51" s="198"/>
      <c r="E51" s="198"/>
      <c r="F51" s="198"/>
      <c r="G51" s="198"/>
      <c r="H51" s="198"/>
      <c r="I51" s="198"/>
      <c r="J51" s="198"/>
      <c r="K51" s="199"/>
      <c r="L51" s="199"/>
      <c r="M51" s="199"/>
      <c r="N51" s="200"/>
    </row>
    <row r="52" spans="1:14" ht="60" customHeight="1" x14ac:dyDescent="0.3">
      <c r="A52" s="201" t="s">
        <v>49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3"/>
    </row>
    <row r="53" spans="1:14" ht="60" customHeight="1" x14ac:dyDescent="0.3">
      <c r="A53" s="201" t="s">
        <v>145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144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.75" customHeight="1" x14ac:dyDescent="0.3">
      <c r="A55" s="205" t="s">
        <v>48</v>
      </c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</row>
    <row r="56" spans="1:14" ht="53.25" customHeight="1" x14ac:dyDescent="0.3"/>
  </sheetData>
  <mergeCells count="46">
    <mergeCell ref="A51:N51"/>
    <mergeCell ref="A52:N52"/>
    <mergeCell ref="A53:N53"/>
    <mergeCell ref="A54:N54"/>
    <mergeCell ref="A55:N55"/>
    <mergeCell ref="A30:D30"/>
    <mergeCell ref="E30:F30"/>
    <mergeCell ref="A38:D38"/>
    <mergeCell ref="E38:F38"/>
    <mergeCell ref="A42:D42"/>
    <mergeCell ref="N42:N50"/>
    <mergeCell ref="A44:K44"/>
    <mergeCell ref="L44:M44"/>
    <mergeCell ref="A45:K45"/>
    <mergeCell ref="L45:M45"/>
    <mergeCell ref="A46:K46"/>
    <mergeCell ref="L46:M46"/>
    <mergeCell ref="A47:K47"/>
    <mergeCell ref="L47:M47"/>
    <mergeCell ref="A48:A50"/>
    <mergeCell ref="B48:D48"/>
    <mergeCell ref="E48:J48"/>
    <mergeCell ref="K48:M50"/>
    <mergeCell ref="B49:D49"/>
    <mergeCell ref="B50:D50"/>
    <mergeCell ref="K6:L6"/>
    <mergeCell ref="M6:M7"/>
    <mergeCell ref="N6:N7"/>
    <mergeCell ref="A14:D14"/>
    <mergeCell ref="E14:F14"/>
    <mergeCell ref="G6:H6"/>
    <mergeCell ref="I6:J6"/>
    <mergeCell ref="A22:D22"/>
    <mergeCell ref="E22:F22"/>
    <mergeCell ref="A6:B7"/>
    <mergeCell ref="C6:C7"/>
    <mergeCell ref="D6:D7"/>
    <mergeCell ref="E6:F6"/>
    <mergeCell ref="A1:N1"/>
    <mergeCell ref="A2:B2"/>
    <mergeCell ref="A3:B3"/>
    <mergeCell ref="D3:N3"/>
    <mergeCell ref="A4:C4"/>
    <mergeCell ref="D4:F4"/>
    <mergeCell ref="I4:J4"/>
    <mergeCell ref="K4:M4"/>
  </mergeCells>
  <conditionalFormatting sqref="M11:M12 B8:B13 G20 G21:I21 B18:B19 B15 B26:B27 B23 K23:K25 G23:G25 I23:I25 M23:M25 B34:B35 B39:B41 B31 G36:G37 I36:I37 K36:K37 G28:G29 I28:I29 K28:K29 M28:M29 M31:M37 K31:K34 I31:I34 G31:G34 K21:M21 M39:M41">
    <cfRule type="expression" dxfId="389" priority="43">
      <formula>$C8="Sat"</formula>
    </cfRule>
    <cfRule type="expression" dxfId="388" priority="44">
      <formula>$C8="Sun"</formula>
    </cfRule>
  </conditionalFormatting>
  <conditionalFormatting sqref="K8:K13 K15:K19">
    <cfRule type="expression" dxfId="387" priority="33">
      <formula>$C8="Sat"</formula>
    </cfRule>
    <cfRule type="expression" dxfId="386" priority="34">
      <formula>$C8="Sun"</formula>
    </cfRule>
  </conditionalFormatting>
  <conditionalFormatting sqref="G8:G13 G15:G19">
    <cfRule type="expression" dxfId="385" priority="41">
      <formula>$C8="Sat"</formula>
    </cfRule>
    <cfRule type="expression" dxfId="384" priority="42">
      <formula>$C8="Sun"</formula>
    </cfRule>
  </conditionalFormatting>
  <conditionalFormatting sqref="G35 G39:G41">
    <cfRule type="expression" dxfId="383" priority="39">
      <formula>$C35="Sat"</formula>
    </cfRule>
    <cfRule type="expression" dxfId="382" priority="40">
      <formula>$C35="Sun"</formula>
    </cfRule>
  </conditionalFormatting>
  <conditionalFormatting sqref="I8:I13 I15:I19">
    <cfRule type="expression" dxfId="381" priority="37">
      <formula>$C8="Sat"</formula>
    </cfRule>
    <cfRule type="expression" dxfId="380" priority="38">
      <formula>$C8="Sun"</formula>
    </cfRule>
  </conditionalFormatting>
  <conditionalFormatting sqref="I35 I39:I41">
    <cfRule type="expression" dxfId="379" priority="35">
      <formula>$C35="Sat"</formula>
    </cfRule>
    <cfRule type="expression" dxfId="378" priority="36">
      <formula>$C35="Sun"</formula>
    </cfRule>
  </conditionalFormatting>
  <conditionalFormatting sqref="K35 K39:K41">
    <cfRule type="expression" dxfId="377" priority="31">
      <formula>$C35="Sat"</formula>
    </cfRule>
    <cfRule type="expression" dxfId="376" priority="32">
      <formula>$C35="Sun"</formula>
    </cfRule>
  </conditionalFormatting>
  <conditionalFormatting sqref="M8:M9 M13 M15:M17">
    <cfRule type="expression" dxfId="375" priority="29">
      <formula>$C8="Sat"</formula>
    </cfRule>
    <cfRule type="expression" dxfId="374" priority="30">
      <formula>$C8="Sun"</formula>
    </cfRule>
  </conditionalFormatting>
  <conditionalFormatting sqref="G26:G27">
    <cfRule type="expression" dxfId="373" priority="27">
      <formula>$C26="Sat"</formula>
    </cfRule>
    <cfRule type="expression" dxfId="372" priority="28">
      <formula>$C26="Sun"</formula>
    </cfRule>
  </conditionalFormatting>
  <conditionalFormatting sqref="I26:I27">
    <cfRule type="expression" dxfId="371" priority="25">
      <formula>$C26="Sat"</formula>
    </cfRule>
    <cfRule type="expression" dxfId="370" priority="26">
      <formula>$C26="Sun"</formula>
    </cfRule>
  </conditionalFormatting>
  <conditionalFormatting sqref="K26:K27">
    <cfRule type="expression" dxfId="369" priority="23">
      <formula>$C26="Sat"</formula>
    </cfRule>
    <cfRule type="expression" dxfId="368" priority="24">
      <formula>$C26="Sun"</formula>
    </cfRule>
  </conditionalFormatting>
  <conditionalFormatting sqref="M18:M19">
    <cfRule type="expression" dxfId="367" priority="21">
      <formula>$C18="Sat"</formula>
    </cfRule>
    <cfRule type="expression" dxfId="366" priority="22">
      <formula>$C18="Sun"</formula>
    </cfRule>
  </conditionalFormatting>
  <conditionalFormatting sqref="M26:M27">
    <cfRule type="expression" dxfId="365" priority="19">
      <formula>$C26="Sat"</formula>
    </cfRule>
    <cfRule type="expression" dxfId="364" priority="20">
      <formula>$C26="Sun"</formula>
    </cfRule>
  </conditionalFormatting>
  <conditionalFormatting sqref="A8:A12 A17:A18 A25:A26 A33:A34 A39:A40">
    <cfRule type="expression" dxfId="363" priority="45">
      <formula>$C9="Sat"</formula>
    </cfRule>
    <cfRule type="expression" dxfId="362" priority="46">
      <formula>$C9="Sun"</formula>
    </cfRule>
  </conditionalFormatting>
  <conditionalFormatting sqref="A41 A19 A27 A35:A36">
    <cfRule type="expression" dxfId="361" priority="47">
      <formula>#REF!="Sat"</formula>
    </cfRule>
    <cfRule type="expression" dxfId="360" priority="48">
      <formula>#REF!="Sun"</formula>
    </cfRule>
  </conditionalFormatting>
  <conditionalFormatting sqref="A13 A37">
    <cfRule type="expression" dxfId="359" priority="51">
      <formula>$C15="Sat"</formula>
    </cfRule>
    <cfRule type="expression" dxfId="358" priority="52">
      <formula>$C15="Sun"</formula>
    </cfRule>
  </conditionalFormatting>
  <conditionalFormatting sqref="A14">
    <cfRule type="expression" dxfId="357" priority="17">
      <formula>$C14="Sat"</formula>
    </cfRule>
    <cfRule type="expression" dxfId="356" priority="18">
      <formula>$C14="Sun"</formula>
    </cfRule>
  </conditionalFormatting>
  <conditionalFormatting sqref="B16:B17 B24:B25 B32:B33">
    <cfRule type="expression" dxfId="355" priority="53">
      <formula>$C20="Sat"</formula>
    </cfRule>
    <cfRule type="expression" dxfId="354" priority="54">
      <formula>$C20="Sun"</formula>
    </cfRule>
  </conditionalFormatting>
  <conditionalFormatting sqref="B36:B37">
    <cfRule type="expression" dxfId="353" priority="49">
      <formula>#REF!="Sat"</formula>
    </cfRule>
    <cfRule type="expression" dxfId="352" priority="50">
      <formula>#REF!="Sun"</formula>
    </cfRule>
  </conditionalFormatting>
  <conditionalFormatting sqref="A15:A16 A23:A24 A31:A32">
    <cfRule type="expression" dxfId="351" priority="55">
      <formula>$C20="Sat"</formula>
    </cfRule>
    <cfRule type="expression" dxfId="350" priority="56">
      <formula>$C20="Sun"</formula>
    </cfRule>
  </conditionalFormatting>
  <conditionalFormatting sqref="A22">
    <cfRule type="expression" dxfId="349" priority="15">
      <formula>$C22="Sat"</formula>
    </cfRule>
    <cfRule type="expression" dxfId="348" priority="16">
      <formula>$C22="Sun"</formula>
    </cfRule>
  </conditionalFormatting>
  <conditionalFormatting sqref="B20:B21">
    <cfRule type="expression" dxfId="347" priority="9">
      <formula>$C20="Sat"</formula>
    </cfRule>
    <cfRule type="expression" dxfId="346" priority="10">
      <formula>$C20="Sun"</formula>
    </cfRule>
  </conditionalFormatting>
  <conditionalFormatting sqref="A20">
    <cfRule type="expression" dxfId="345" priority="11">
      <formula>$C21="Sat"</formula>
    </cfRule>
    <cfRule type="expression" dxfId="344" priority="12">
      <formula>$C21="Sun"</formula>
    </cfRule>
  </conditionalFormatting>
  <conditionalFormatting sqref="A21">
    <cfRule type="expression" dxfId="343" priority="13">
      <formula>$C23="Sat"</formula>
    </cfRule>
    <cfRule type="expression" dxfId="342" priority="14">
      <formula>$C23="Sun"</formula>
    </cfRule>
  </conditionalFormatting>
  <conditionalFormatting sqref="B28:B29">
    <cfRule type="expression" dxfId="341" priority="5">
      <formula>$C28="Sat"</formula>
    </cfRule>
    <cfRule type="expression" dxfId="340" priority="6">
      <formula>$C28="Sun"</formula>
    </cfRule>
  </conditionalFormatting>
  <conditionalFormatting sqref="A28">
    <cfRule type="expression" dxfId="339" priority="7">
      <formula>$C29="Sat"</formula>
    </cfRule>
    <cfRule type="expression" dxfId="338" priority="8">
      <formula>$C29="Sun"</formula>
    </cfRule>
  </conditionalFormatting>
  <conditionalFormatting sqref="A29">
    <cfRule type="expression" dxfId="337" priority="57">
      <formula>$C36="Sat"</formula>
    </cfRule>
    <cfRule type="expression" dxfId="336" priority="58">
      <formula>$C36="Sun"</formula>
    </cfRule>
  </conditionalFormatting>
  <conditionalFormatting sqref="A30">
    <cfRule type="expression" dxfId="335" priority="3">
      <formula>$C30="Sat"</formula>
    </cfRule>
    <cfRule type="expression" dxfId="334" priority="4">
      <formula>$C30="Sun"</formula>
    </cfRule>
  </conditionalFormatting>
  <conditionalFormatting sqref="A38">
    <cfRule type="expression" dxfId="333" priority="1">
      <formula>$C38="Sat"</formula>
    </cfRule>
    <cfRule type="expression" dxfId="332" priority="2">
      <formula>$C38="Sun"</formula>
    </cfRule>
  </conditionalFormatting>
  <pageMargins left="0.7" right="0.28000000000000003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4" zoomScaleNormal="100" workbookViewId="0">
      <pane ySplit="4" topLeftCell="A33" activePane="bottomLeft" state="frozen"/>
      <selection activeCell="A4" sqref="A4"/>
      <selection pane="bottomLeft" activeCell="A4" sqref="A1:XFD1048576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9" width="7.6640625" style="22" customWidth="1"/>
    <col min="10" max="10" width="7" style="22" customWidth="1"/>
    <col min="11" max="12" width="7.6640625" style="22" customWidth="1"/>
    <col min="13" max="13" width="9.5546875" style="22" customWidth="1"/>
    <col min="14" max="14" width="51.5546875" bestFit="1" customWidth="1"/>
  </cols>
  <sheetData>
    <row r="1" spans="1:14" ht="18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3">
      <c r="A2" s="184" t="s">
        <v>1</v>
      </c>
      <c r="B2" s="184"/>
      <c r="C2" s="53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4" t="s">
        <v>2</v>
      </c>
      <c r="B3" s="184"/>
      <c r="C3" s="53">
        <v>2021</v>
      </c>
      <c r="D3" s="185" t="s">
        <v>3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5.5" customHeight="1" x14ac:dyDescent="0.3">
      <c r="A4" s="187" t="s">
        <v>4</v>
      </c>
      <c r="B4" s="187"/>
      <c r="C4" s="187"/>
      <c r="D4" s="188" t="s">
        <v>70</v>
      </c>
      <c r="E4" s="188"/>
      <c r="F4" s="188"/>
      <c r="I4" s="189" t="s">
        <v>5</v>
      </c>
      <c r="J4" s="189"/>
      <c r="K4" s="189" t="s">
        <v>6</v>
      </c>
      <c r="L4" s="189"/>
      <c r="M4" s="189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4" t="s">
        <v>7</v>
      </c>
      <c r="B6" s="175"/>
      <c r="C6" s="178" t="s">
        <v>8</v>
      </c>
      <c r="D6" s="180" t="s">
        <v>9</v>
      </c>
      <c r="E6" s="174" t="s">
        <v>10</v>
      </c>
      <c r="F6" s="182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90" t="s">
        <v>14</v>
      </c>
      <c r="N6" s="192" t="s">
        <v>50</v>
      </c>
    </row>
    <row r="7" spans="1:14" ht="25.8" x14ac:dyDescent="0.3">
      <c r="A7" s="176"/>
      <c r="B7" s="177"/>
      <c r="C7" s="179"/>
      <c r="D7" s="181"/>
      <c r="E7" s="54" t="s">
        <v>15</v>
      </c>
      <c r="F7" s="4" t="s">
        <v>16</v>
      </c>
      <c r="G7" s="54" t="s">
        <v>15</v>
      </c>
      <c r="H7" s="4" t="s">
        <v>16</v>
      </c>
      <c r="I7" s="54" t="s">
        <v>15</v>
      </c>
      <c r="J7" s="4" t="s">
        <v>16</v>
      </c>
      <c r="K7" s="54" t="s">
        <v>15</v>
      </c>
      <c r="L7" s="4" t="s">
        <v>16</v>
      </c>
      <c r="M7" s="191"/>
      <c r="N7" s="193"/>
    </row>
    <row r="8" spans="1:14" x14ac:dyDescent="0.3">
      <c r="A8" s="6">
        <v>1</v>
      </c>
      <c r="B8" s="5" t="s">
        <v>18</v>
      </c>
      <c r="C8" s="29">
        <v>0.33333333333333331</v>
      </c>
      <c r="D8" s="65">
        <v>0.70833333333333337</v>
      </c>
      <c r="E8" s="157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148</v>
      </c>
    </row>
    <row r="9" spans="1:14" s="15" customFormat="1" x14ac:dyDescent="0.3">
      <c r="A9" s="6">
        <v>2</v>
      </c>
      <c r="B9" s="5" t="s">
        <v>19</v>
      </c>
      <c r="C9" s="29">
        <v>0.33333333333333331</v>
      </c>
      <c r="D9" s="65">
        <v>0.70833333333333337</v>
      </c>
      <c r="E9" s="157">
        <v>8</v>
      </c>
      <c r="F9" s="139"/>
      <c r="G9" s="125"/>
      <c r="H9" s="139"/>
      <c r="I9" s="125"/>
      <c r="J9" s="139"/>
      <c r="K9" s="125"/>
      <c r="L9" s="139"/>
      <c r="M9" s="112">
        <f t="shared" ref="M9:M13" si="0">SUM(G9:L9)</f>
        <v>0</v>
      </c>
      <c r="N9" s="43" t="s">
        <v>71</v>
      </c>
    </row>
    <row r="10" spans="1:14" s="11" customFormat="1" x14ac:dyDescent="0.3">
      <c r="A10" s="6">
        <v>3</v>
      </c>
      <c r="B10" s="5" t="s">
        <v>20</v>
      </c>
      <c r="C10" s="29">
        <v>0.33333333333333331</v>
      </c>
      <c r="D10" s="65">
        <v>0.70833333333333337</v>
      </c>
      <c r="E10" s="157">
        <v>8</v>
      </c>
      <c r="F10" s="139"/>
      <c r="G10" s="125"/>
      <c r="H10" s="139"/>
      <c r="I10" s="125"/>
      <c r="J10" s="139"/>
      <c r="K10" s="125"/>
      <c r="L10" s="139"/>
      <c r="M10" s="112">
        <f t="shared" si="0"/>
        <v>0</v>
      </c>
      <c r="N10" s="43" t="s">
        <v>72</v>
      </c>
    </row>
    <row r="11" spans="1:14" x14ac:dyDescent="0.3">
      <c r="A11" s="6">
        <v>4</v>
      </c>
      <c r="B11" s="5" t="s">
        <v>21</v>
      </c>
      <c r="C11" s="29">
        <v>0.33333333333333331</v>
      </c>
      <c r="D11" s="65">
        <v>0.70833333333333337</v>
      </c>
      <c r="E11" s="157">
        <v>8</v>
      </c>
      <c r="F11" s="139"/>
      <c r="G11" s="125"/>
      <c r="H11" s="139"/>
      <c r="I11" s="125"/>
      <c r="J11" s="139"/>
      <c r="K11" s="125"/>
      <c r="L11" s="139"/>
      <c r="M11" s="112">
        <f t="shared" si="0"/>
        <v>0</v>
      </c>
      <c r="N11" s="43" t="s">
        <v>73</v>
      </c>
    </row>
    <row r="12" spans="1:14" x14ac:dyDescent="0.3">
      <c r="A12" s="12">
        <v>5</v>
      </c>
      <c r="B12" s="13" t="s">
        <v>22</v>
      </c>
      <c r="C12" s="29">
        <v>0.33333333333333331</v>
      </c>
      <c r="D12" s="65">
        <v>0.70833333333333337</v>
      </c>
      <c r="E12" s="157">
        <v>8</v>
      </c>
      <c r="F12" s="139"/>
      <c r="G12" s="120"/>
      <c r="H12" s="139"/>
      <c r="I12" s="120"/>
      <c r="J12" s="139"/>
      <c r="K12" s="120"/>
      <c r="L12" s="139"/>
      <c r="M12" s="112">
        <f t="shared" si="0"/>
        <v>0</v>
      </c>
      <c r="N12" s="14" t="s">
        <v>147</v>
      </c>
    </row>
    <row r="13" spans="1:14" x14ac:dyDescent="0.3">
      <c r="A13" s="8">
        <v>6</v>
      </c>
      <c r="B13" s="9" t="s">
        <v>23</v>
      </c>
      <c r="C13" s="29"/>
      <c r="D13" s="65"/>
      <c r="E13" s="157"/>
      <c r="F13" s="136"/>
      <c r="G13" s="122"/>
      <c r="H13" s="136"/>
      <c r="I13" s="122"/>
      <c r="J13" s="136"/>
      <c r="K13" s="122"/>
      <c r="L13" s="136"/>
      <c r="M13" s="112">
        <f t="shared" si="0"/>
        <v>0</v>
      </c>
      <c r="N13" s="14" t="s">
        <v>51</v>
      </c>
    </row>
    <row r="14" spans="1:14" ht="15" customHeight="1" x14ac:dyDescent="0.3">
      <c r="A14" s="231" t="s">
        <v>24</v>
      </c>
      <c r="B14" s="232"/>
      <c r="C14" s="232"/>
      <c r="D14" s="233"/>
      <c r="E14" s="234">
        <f>SUM($E$8:$F$13)</f>
        <v>40</v>
      </c>
      <c r="F14" s="235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0.91666666666666663</v>
      </c>
      <c r="D15" s="29">
        <v>0.25</v>
      </c>
      <c r="E15" s="140"/>
      <c r="F15" s="157">
        <v>8</v>
      </c>
      <c r="G15" s="125"/>
      <c r="H15" s="139"/>
      <c r="I15" s="125"/>
      <c r="J15" s="139"/>
      <c r="K15" s="125"/>
      <c r="L15" s="139"/>
      <c r="M15" s="112">
        <f t="shared" ref="M15:M21" si="1">SUM(G15:L15)</f>
        <v>0</v>
      </c>
      <c r="N15" s="7" t="s">
        <v>74</v>
      </c>
    </row>
    <row r="16" spans="1:14" x14ac:dyDescent="0.3">
      <c r="A16" s="6">
        <v>8</v>
      </c>
      <c r="B16" s="5" t="s">
        <v>18</v>
      </c>
      <c r="C16" s="29">
        <v>0.91666666666666663</v>
      </c>
      <c r="D16" s="29">
        <v>0.25</v>
      </c>
      <c r="E16" s="140"/>
      <c r="F16" s="157">
        <v>8</v>
      </c>
      <c r="G16" s="125"/>
      <c r="H16" s="139"/>
      <c r="I16" s="125"/>
      <c r="J16" s="139"/>
      <c r="K16" s="125"/>
      <c r="L16" s="139"/>
      <c r="M16" s="112">
        <f t="shared" si="1"/>
        <v>0</v>
      </c>
      <c r="N16" s="7" t="s">
        <v>74</v>
      </c>
    </row>
    <row r="17" spans="1:14" ht="15" customHeight="1" x14ac:dyDescent="0.3">
      <c r="A17" s="6">
        <v>9</v>
      </c>
      <c r="B17" s="5" t="s">
        <v>19</v>
      </c>
      <c r="C17" s="29">
        <v>0.91666666666666663</v>
      </c>
      <c r="D17" s="29">
        <v>0.25</v>
      </c>
      <c r="E17" s="140"/>
      <c r="F17" s="157">
        <v>8</v>
      </c>
      <c r="G17" s="125"/>
      <c r="H17" s="139"/>
      <c r="I17" s="125"/>
      <c r="J17" s="139"/>
      <c r="K17" s="125"/>
      <c r="L17" s="139"/>
      <c r="M17" s="112">
        <f t="shared" si="1"/>
        <v>0</v>
      </c>
      <c r="N17" s="7" t="s">
        <v>74</v>
      </c>
    </row>
    <row r="18" spans="1:14" x14ac:dyDescent="0.3">
      <c r="A18" s="6">
        <v>10</v>
      </c>
      <c r="B18" s="5" t="s">
        <v>20</v>
      </c>
      <c r="C18" s="29">
        <v>0.91666666666666663</v>
      </c>
      <c r="D18" s="29">
        <v>0.25</v>
      </c>
      <c r="E18" s="140"/>
      <c r="F18" s="157">
        <v>8</v>
      </c>
      <c r="G18" s="125"/>
      <c r="H18" s="139"/>
      <c r="I18" s="125"/>
      <c r="J18" s="139"/>
      <c r="K18" s="125"/>
      <c r="L18" s="139"/>
      <c r="M18" s="112">
        <f t="shared" si="1"/>
        <v>0</v>
      </c>
      <c r="N18" s="7" t="s">
        <v>74</v>
      </c>
    </row>
    <row r="19" spans="1:14" s="15" customFormat="1" x14ac:dyDescent="0.3">
      <c r="A19" s="6">
        <v>11</v>
      </c>
      <c r="B19" s="5" t="s">
        <v>21</v>
      </c>
      <c r="C19" s="29">
        <v>0.91666666666666663</v>
      </c>
      <c r="D19" s="29">
        <v>0.25</v>
      </c>
      <c r="E19" s="140"/>
      <c r="F19" s="157">
        <v>8</v>
      </c>
      <c r="G19" s="125"/>
      <c r="H19" s="139"/>
      <c r="I19" s="125"/>
      <c r="J19" s="139"/>
      <c r="K19" s="125"/>
      <c r="L19" s="139"/>
      <c r="M19" s="112">
        <f t="shared" si="1"/>
        <v>0</v>
      </c>
      <c r="N19" s="7" t="s">
        <v>74</v>
      </c>
    </row>
    <row r="20" spans="1:14" s="11" customFormat="1" x14ac:dyDescent="0.3">
      <c r="A20" s="12">
        <v>12</v>
      </c>
      <c r="B20" s="13" t="s">
        <v>22</v>
      </c>
      <c r="C20" s="29">
        <v>0.91666666666666663</v>
      </c>
      <c r="D20" s="29">
        <v>0.25</v>
      </c>
      <c r="E20" s="139"/>
      <c r="F20" s="139">
        <v>2</v>
      </c>
      <c r="G20" s="120"/>
      <c r="H20" s="157"/>
      <c r="I20" s="139"/>
      <c r="J20" s="157">
        <v>6</v>
      </c>
      <c r="K20" s="139"/>
      <c r="L20" s="139"/>
      <c r="M20" s="112">
        <f t="shared" si="1"/>
        <v>6</v>
      </c>
      <c r="N20" s="7" t="s">
        <v>74</v>
      </c>
    </row>
    <row r="21" spans="1:14" s="11" customFormat="1" x14ac:dyDescent="0.3">
      <c r="A21" s="8">
        <v>13</v>
      </c>
      <c r="B21" s="9" t="s">
        <v>23</v>
      </c>
      <c r="C21" s="29"/>
      <c r="D21" s="65"/>
      <c r="E21" s="157"/>
      <c r="F21" s="136"/>
      <c r="G21" s="122"/>
      <c r="H21" s="122"/>
      <c r="I21" s="122"/>
      <c r="J21" s="122"/>
      <c r="K21" s="122"/>
      <c r="L21" s="122"/>
      <c r="M21" s="112">
        <f t="shared" si="1"/>
        <v>0</v>
      </c>
      <c r="N21" s="10" t="s">
        <v>165</v>
      </c>
    </row>
    <row r="22" spans="1:14" s="11" customFormat="1" x14ac:dyDescent="0.3">
      <c r="A22" s="231" t="s">
        <v>24</v>
      </c>
      <c r="B22" s="232"/>
      <c r="C22" s="232"/>
      <c r="D22" s="233"/>
      <c r="E22" s="234">
        <f>SUM($E$15:$F$21)</f>
        <v>42</v>
      </c>
      <c r="F22" s="235"/>
      <c r="G22" s="137"/>
      <c r="H22" s="116"/>
      <c r="I22" s="116"/>
      <c r="J22" s="116"/>
      <c r="K22" s="116"/>
      <c r="L22" s="116"/>
      <c r="M22" s="116">
        <f>SUM(M15:M21)</f>
        <v>6</v>
      </c>
      <c r="N22" s="34"/>
    </row>
    <row r="23" spans="1:14" x14ac:dyDescent="0.3">
      <c r="A23" s="6">
        <v>14</v>
      </c>
      <c r="B23" s="5" t="s">
        <v>17</v>
      </c>
      <c r="C23" s="29">
        <v>0.33333333333333331</v>
      </c>
      <c r="D23" s="65">
        <v>0.70833333333333337</v>
      </c>
      <c r="E23" s="157">
        <v>8</v>
      </c>
      <c r="F23" s="139"/>
      <c r="G23" s="125"/>
      <c r="H23" s="139"/>
      <c r="I23" s="125"/>
      <c r="J23" s="139"/>
      <c r="K23" s="125"/>
      <c r="L23" s="139"/>
      <c r="M23" s="112">
        <f t="shared" ref="M23:M29" si="2">SUM(G23:L23)</f>
        <v>0</v>
      </c>
      <c r="N23" s="7" t="s">
        <v>75</v>
      </c>
    </row>
    <row r="24" spans="1:14" x14ac:dyDescent="0.3">
      <c r="A24" s="6">
        <v>15</v>
      </c>
      <c r="B24" s="5" t="s">
        <v>18</v>
      </c>
      <c r="C24" s="17"/>
      <c r="D24" s="17"/>
      <c r="E24" s="140"/>
      <c r="F24" s="139"/>
      <c r="G24" s="125"/>
      <c r="H24" s="139"/>
      <c r="I24" s="125"/>
      <c r="J24" s="139"/>
      <c r="K24" s="125"/>
      <c r="L24" s="139"/>
      <c r="M24" s="112">
        <f t="shared" si="2"/>
        <v>0</v>
      </c>
      <c r="N24" s="7" t="s">
        <v>76</v>
      </c>
    </row>
    <row r="25" spans="1:14" x14ac:dyDescent="0.3">
      <c r="A25" s="6">
        <v>16</v>
      </c>
      <c r="B25" s="5" t="s">
        <v>19</v>
      </c>
      <c r="C25" s="17"/>
      <c r="D25" s="17"/>
      <c r="E25" s="140"/>
      <c r="F25" s="139"/>
      <c r="G25" s="125"/>
      <c r="H25" s="139"/>
      <c r="I25" s="125"/>
      <c r="J25" s="139"/>
      <c r="K25" s="125"/>
      <c r="L25" s="139"/>
      <c r="M25" s="112">
        <f t="shared" si="2"/>
        <v>0</v>
      </c>
      <c r="N25" s="7" t="s">
        <v>76</v>
      </c>
    </row>
    <row r="26" spans="1:14" ht="15" customHeight="1" x14ac:dyDescent="0.3">
      <c r="A26" s="6">
        <v>17</v>
      </c>
      <c r="B26" s="5" t="s">
        <v>20</v>
      </c>
      <c r="C26" s="17"/>
      <c r="D26" s="17"/>
      <c r="E26" s="140"/>
      <c r="F26" s="139"/>
      <c r="G26" s="125"/>
      <c r="H26" s="139"/>
      <c r="I26" s="125"/>
      <c r="J26" s="139"/>
      <c r="K26" s="125"/>
      <c r="L26" s="139"/>
      <c r="M26" s="112">
        <f t="shared" si="2"/>
        <v>0</v>
      </c>
      <c r="N26" s="7" t="s">
        <v>76</v>
      </c>
    </row>
    <row r="27" spans="1:14" x14ac:dyDescent="0.3">
      <c r="A27" s="6">
        <v>18</v>
      </c>
      <c r="B27" s="5" t="s">
        <v>21</v>
      </c>
      <c r="C27" s="17"/>
      <c r="E27" s="140"/>
      <c r="F27" s="139"/>
      <c r="G27" s="125"/>
      <c r="H27" s="139"/>
      <c r="I27" s="125"/>
      <c r="J27" s="139"/>
      <c r="K27" s="125"/>
      <c r="L27" s="139"/>
      <c r="M27" s="112">
        <f t="shared" si="2"/>
        <v>0</v>
      </c>
      <c r="N27" s="7" t="s">
        <v>76</v>
      </c>
    </row>
    <row r="28" spans="1:14" s="15" customFormat="1" x14ac:dyDescent="0.3">
      <c r="A28" s="12">
        <v>19</v>
      </c>
      <c r="B28" s="13" t="s">
        <v>22</v>
      </c>
      <c r="C28" s="29">
        <v>0.33333333333333331</v>
      </c>
      <c r="D28" s="65">
        <v>0.70833333333333337</v>
      </c>
      <c r="E28" s="157">
        <v>8</v>
      </c>
      <c r="F28" s="139"/>
      <c r="G28" s="120"/>
      <c r="H28" s="139"/>
      <c r="I28" s="120"/>
      <c r="J28" s="139"/>
      <c r="K28" s="120"/>
      <c r="L28" s="139"/>
      <c r="M28" s="112">
        <f t="shared" si="2"/>
        <v>0</v>
      </c>
      <c r="N28" s="14" t="s">
        <v>77</v>
      </c>
    </row>
    <row r="29" spans="1:14" s="11" customFormat="1" x14ac:dyDescent="0.3">
      <c r="A29" s="8">
        <v>20</v>
      </c>
      <c r="B29" s="9" t="s">
        <v>23</v>
      </c>
      <c r="C29" s="29"/>
      <c r="D29" s="65"/>
      <c r="E29" s="157"/>
      <c r="F29" s="136"/>
      <c r="G29" s="122"/>
      <c r="H29" s="136"/>
      <c r="I29" s="122"/>
      <c r="J29" s="136"/>
      <c r="K29" s="122"/>
      <c r="L29" s="136"/>
      <c r="M29" s="112">
        <f t="shared" si="2"/>
        <v>0</v>
      </c>
      <c r="N29" s="43" t="s">
        <v>149</v>
      </c>
    </row>
    <row r="30" spans="1:14" s="11" customFormat="1" x14ac:dyDescent="0.3">
      <c r="A30" s="231" t="s">
        <v>24</v>
      </c>
      <c r="B30" s="232"/>
      <c r="C30" s="232"/>
      <c r="D30" s="233"/>
      <c r="E30" s="234">
        <f>SUM($E$23:$F$29)</f>
        <v>16</v>
      </c>
      <c r="F30" s="235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0.25</v>
      </c>
      <c r="D31" s="29">
        <v>0.58333333333333337</v>
      </c>
      <c r="E31" s="157">
        <v>8</v>
      </c>
      <c r="F31" s="139"/>
      <c r="G31" s="125"/>
      <c r="H31" s="139"/>
      <c r="I31" s="125"/>
      <c r="J31" s="139"/>
      <c r="K31" s="125"/>
      <c r="L31" s="139"/>
      <c r="M31" s="112">
        <f t="shared" ref="M31:M37" si="3">SUM(G31:L31)</f>
        <v>0</v>
      </c>
      <c r="N31" s="7" t="s">
        <v>78</v>
      </c>
    </row>
    <row r="32" spans="1:14" x14ac:dyDescent="0.3">
      <c r="A32" s="6">
        <v>22</v>
      </c>
      <c r="B32" s="5" t="s">
        <v>18</v>
      </c>
      <c r="C32" s="29">
        <v>0.25</v>
      </c>
      <c r="D32" s="29">
        <v>0.58333333333333337</v>
      </c>
      <c r="E32" s="157">
        <v>8</v>
      </c>
      <c r="F32" s="139"/>
      <c r="G32" s="125"/>
      <c r="H32" s="139"/>
      <c r="I32" s="125"/>
      <c r="J32" s="139"/>
      <c r="K32" s="125"/>
      <c r="L32" s="139"/>
      <c r="M32" s="112">
        <f t="shared" si="3"/>
        <v>0</v>
      </c>
      <c r="N32" s="7" t="s">
        <v>78</v>
      </c>
    </row>
    <row r="33" spans="1:14" x14ac:dyDescent="0.3">
      <c r="A33" s="6">
        <v>23</v>
      </c>
      <c r="B33" s="5" t="s">
        <v>19</v>
      </c>
      <c r="C33" s="29">
        <v>0.25</v>
      </c>
      <c r="D33" s="29">
        <v>0.58333333333333337</v>
      </c>
      <c r="E33" s="157">
        <v>8</v>
      </c>
      <c r="F33" s="139"/>
      <c r="G33" s="125"/>
      <c r="H33" s="139"/>
      <c r="I33" s="125"/>
      <c r="J33" s="139"/>
      <c r="K33" s="125"/>
      <c r="L33" s="139"/>
      <c r="M33" s="112">
        <f t="shared" si="3"/>
        <v>0</v>
      </c>
      <c r="N33" s="7" t="s">
        <v>78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65">
        <v>0.70833333333333337</v>
      </c>
      <c r="E34" s="157">
        <v>8</v>
      </c>
      <c r="F34" s="139"/>
      <c r="G34" s="125"/>
      <c r="H34" s="139"/>
      <c r="I34" s="125"/>
      <c r="J34" s="139"/>
      <c r="K34" s="125"/>
      <c r="L34" s="139"/>
      <c r="M34" s="112">
        <f t="shared" si="3"/>
        <v>0</v>
      </c>
      <c r="N34" s="194" t="s">
        <v>150</v>
      </c>
    </row>
    <row r="35" spans="1:14" ht="15" customHeight="1" x14ac:dyDescent="0.3">
      <c r="A35" s="6">
        <v>25</v>
      </c>
      <c r="B35" s="5" t="s">
        <v>21</v>
      </c>
      <c r="C35" s="29">
        <v>0.33333333333333331</v>
      </c>
      <c r="D35" s="65">
        <v>0.70833333333333337</v>
      </c>
      <c r="E35" s="157">
        <v>8</v>
      </c>
      <c r="F35" s="139"/>
      <c r="G35" s="125"/>
      <c r="H35" s="139"/>
      <c r="I35" s="125"/>
      <c r="J35" s="139"/>
      <c r="K35" s="125"/>
      <c r="L35" s="139"/>
      <c r="M35" s="112">
        <f t="shared" si="3"/>
        <v>0</v>
      </c>
      <c r="N35" s="195"/>
    </row>
    <row r="36" spans="1:14" x14ac:dyDescent="0.3">
      <c r="A36" s="12">
        <v>26</v>
      </c>
      <c r="B36" s="13" t="s">
        <v>22</v>
      </c>
      <c r="C36" s="29">
        <v>0.33333333333333331</v>
      </c>
      <c r="D36" s="65">
        <v>0.70833333333333337</v>
      </c>
      <c r="E36" s="157">
        <v>8</v>
      </c>
      <c r="F36" s="139"/>
      <c r="G36" s="120"/>
      <c r="H36" s="139"/>
      <c r="I36" s="120"/>
      <c r="J36" s="139"/>
      <c r="K36" s="120"/>
      <c r="L36" s="139"/>
      <c r="M36" s="112">
        <f t="shared" si="3"/>
        <v>0</v>
      </c>
      <c r="N36" s="195"/>
    </row>
    <row r="37" spans="1:14" s="15" customFormat="1" x14ac:dyDescent="0.3">
      <c r="A37" s="8">
        <v>27</v>
      </c>
      <c r="B37" s="9" t="s">
        <v>23</v>
      </c>
      <c r="C37" s="29"/>
      <c r="D37" s="65"/>
      <c r="E37" s="157"/>
      <c r="F37" s="136"/>
      <c r="G37" s="122"/>
      <c r="H37" s="136"/>
      <c r="I37" s="122"/>
      <c r="J37" s="136"/>
      <c r="K37" s="122"/>
      <c r="L37" s="136"/>
      <c r="M37" s="112">
        <f t="shared" si="3"/>
        <v>0</v>
      </c>
      <c r="N37" s="196"/>
    </row>
    <row r="38" spans="1:14" s="15" customFormat="1" x14ac:dyDescent="0.3">
      <c r="A38" s="231" t="s">
        <v>24</v>
      </c>
      <c r="B38" s="232"/>
      <c r="C38" s="232"/>
      <c r="D38" s="233"/>
      <c r="E38" s="234">
        <f>SUM($E$31:$F$37)</f>
        <v>48</v>
      </c>
      <c r="F38" s="235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65">
        <v>0.70833333333333337</v>
      </c>
      <c r="E39" s="157">
        <v>8</v>
      </c>
      <c r="F39" s="139"/>
      <c r="G39" s="125"/>
      <c r="H39" s="139"/>
      <c r="I39" s="125"/>
      <c r="J39" s="139"/>
      <c r="K39" s="125"/>
      <c r="L39" s="139"/>
      <c r="M39" s="112">
        <f t="shared" ref="M39:M41" si="4">SUM(G39:L39)</f>
        <v>0</v>
      </c>
      <c r="N39" s="194" t="s">
        <v>150</v>
      </c>
    </row>
    <row r="40" spans="1:14" s="11" customFormat="1" x14ac:dyDescent="0.3">
      <c r="A40" s="12">
        <v>29</v>
      </c>
      <c r="B40" s="13" t="s">
        <v>18</v>
      </c>
      <c r="C40" s="29">
        <v>0.33333333333333331</v>
      </c>
      <c r="D40" s="65">
        <v>0.70833333333333337</v>
      </c>
      <c r="E40" s="157">
        <v>8</v>
      </c>
      <c r="F40" s="139"/>
      <c r="G40" s="120"/>
      <c r="H40" s="139"/>
      <c r="I40" s="120"/>
      <c r="J40" s="139"/>
      <c r="K40" s="120"/>
      <c r="L40" s="139"/>
      <c r="M40" s="112">
        <f t="shared" si="4"/>
        <v>0</v>
      </c>
      <c r="N40" s="195"/>
    </row>
    <row r="41" spans="1:14" x14ac:dyDescent="0.3">
      <c r="A41" s="8">
        <v>30</v>
      </c>
      <c r="B41" s="9" t="s">
        <v>19</v>
      </c>
      <c r="C41" s="29">
        <v>0.33333333333333331</v>
      </c>
      <c r="D41" s="65">
        <v>0.70833333333333337</v>
      </c>
      <c r="E41" s="157">
        <v>8</v>
      </c>
      <c r="F41" s="136"/>
      <c r="G41" s="122"/>
      <c r="H41" s="136"/>
      <c r="I41" s="122"/>
      <c r="J41" s="136"/>
      <c r="K41" s="122"/>
      <c r="L41" s="136"/>
      <c r="M41" s="112">
        <f t="shared" si="4"/>
        <v>0</v>
      </c>
      <c r="N41" s="196"/>
    </row>
    <row r="42" spans="1:14" ht="15" customHeight="1" x14ac:dyDescent="0.3">
      <c r="A42" s="207" t="s">
        <v>25</v>
      </c>
      <c r="B42" s="208"/>
      <c r="C42" s="208"/>
      <c r="D42" s="209"/>
      <c r="E42" s="118">
        <f>E14+E22+E30+E38+SUM(E39:F41)</f>
        <v>170</v>
      </c>
      <c r="F42" s="118">
        <f t="shared" ref="F42" si="5">SUM($L8:$L13)+SUM($L15:$L21)+SUM($L23:$L29)+SUM($L31:$L37)+SUM($L39:$L41)</f>
        <v>0</v>
      </c>
      <c r="G42" s="118">
        <f>SUM(G8:G13)+SUM(G15:G21)+SUM(G23:G29)+SUM(G31:G37)+SUM(G39:G41)</f>
        <v>0</v>
      </c>
      <c r="H42" s="118">
        <f t="shared" ref="H42:L42" si="6">SUM(H8:H13)+SUM(H15:H21)+SUM(H23:H29)+SUM(H31:H37)+SUM(H39:H41)</f>
        <v>0</v>
      </c>
      <c r="I42" s="118">
        <f t="shared" si="6"/>
        <v>0</v>
      </c>
      <c r="J42" s="118">
        <f t="shared" si="6"/>
        <v>6</v>
      </c>
      <c r="K42" s="118">
        <f t="shared" si="6"/>
        <v>0</v>
      </c>
      <c r="L42" s="118">
        <f t="shared" si="6"/>
        <v>0</v>
      </c>
      <c r="M42" s="118">
        <f>SUM($M8:$M13)+SUM($M15:$M21)+SUM($M23:$M29)+SUM($M31:$M37)+SUM($M39:$M41)</f>
        <v>6</v>
      </c>
      <c r="N42" s="210"/>
    </row>
    <row r="43" spans="1:14" x14ac:dyDescent="0.3">
      <c r="A43" s="55"/>
      <c r="B43" s="56"/>
      <c r="C43" s="56"/>
      <c r="D43" s="57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1"/>
    </row>
    <row r="44" spans="1:14" ht="15" customHeight="1" x14ac:dyDescent="0.3">
      <c r="A44" s="213" t="s">
        <v>37</v>
      </c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4">
        <v>4</v>
      </c>
      <c r="M44" s="215"/>
      <c r="N44" s="211"/>
    </row>
    <row r="45" spans="1:14" ht="15" customHeight="1" x14ac:dyDescent="0.3">
      <c r="A45" s="213" t="s">
        <v>38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4">
        <f>COUNTIFS(N6:N39, "Compensatory")</f>
        <v>0</v>
      </c>
      <c r="M45" s="215"/>
      <c r="N45" s="211"/>
    </row>
    <row r="46" spans="1:14" ht="15" customHeight="1" x14ac:dyDescent="0.3">
      <c r="A46" s="213" t="s">
        <v>39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4"/>
      <c r="M46" s="215"/>
      <c r="N46" s="211"/>
    </row>
    <row r="47" spans="1:14" ht="15.75" customHeight="1" thickBot="1" x14ac:dyDescent="0.35">
      <c r="A47" s="216" t="s">
        <v>40</v>
      </c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7">
        <f>26-L44</f>
        <v>22</v>
      </c>
      <c r="M47" s="218"/>
      <c r="N47" s="211"/>
    </row>
    <row r="48" spans="1:14" x14ac:dyDescent="0.3">
      <c r="A48" s="219" t="s">
        <v>41</v>
      </c>
      <c r="B48" s="222" t="s">
        <v>42</v>
      </c>
      <c r="C48" s="222"/>
      <c r="D48" s="222"/>
      <c r="E48" s="222" t="s">
        <v>43</v>
      </c>
      <c r="F48" s="222"/>
      <c r="G48" s="222"/>
      <c r="H48" s="222"/>
      <c r="I48" s="222"/>
      <c r="J48" s="223"/>
      <c r="K48" s="224"/>
      <c r="L48" s="224"/>
      <c r="M48" s="225"/>
      <c r="N48" s="211"/>
    </row>
    <row r="49" spans="1:14" x14ac:dyDescent="0.3">
      <c r="A49" s="220"/>
      <c r="B49" s="230" t="s">
        <v>26</v>
      </c>
      <c r="C49" s="230"/>
      <c r="D49" s="230"/>
      <c r="E49" s="58" t="s">
        <v>30</v>
      </c>
      <c r="F49" s="58" t="s">
        <v>44</v>
      </c>
      <c r="G49" s="58" t="s">
        <v>46</v>
      </c>
      <c r="H49" s="58" t="s">
        <v>45</v>
      </c>
      <c r="I49" s="58" t="s">
        <v>47</v>
      </c>
      <c r="J49" s="28" t="s">
        <v>29</v>
      </c>
      <c r="K49" s="226"/>
      <c r="L49" s="226"/>
      <c r="M49" s="227"/>
      <c r="N49" s="211"/>
    </row>
    <row r="50" spans="1:14" ht="15" thickBot="1" x14ac:dyDescent="0.35">
      <c r="A50" s="221"/>
      <c r="B50" s="204">
        <f>F42</f>
        <v>0</v>
      </c>
      <c r="C50" s="204"/>
      <c r="D50" s="204"/>
      <c r="E50" s="133">
        <f>L42</f>
        <v>0</v>
      </c>
      <c r="F50" s="133">
        <f>G42</f>
        <v>0</v>
      </c>
      <c r="G50" s="133">
        <f>I42</f>
        <v>0</v>
      </c>
      <c r="H50" s="133">
        <f>H42</f>
        <v>0</v>
      </c>
      <c r="I50" s="133">
        <f>J42</f>
        <v>6</v>
      </c>
      <c r="J50" s="134">
        <f>K42</f>
        <v>0</v>
      </c>
      <c r="K50" s="228"/>
      <c r="L50" s="228"/>
      <c r="M50" s="229"/>
      <c r="N50" s="212"/>
    </row>
    <row r="51" spans="1:14" x14ac:dyDescent="0.3">
      <c r="A51" s="197"/>
      <c r="B51" s="198"/>
      <c r="C51" s="198"/>
      <c r="D51" s="198"/>
      <c r="E51" s="198"/>
      <c r="F51" s="198"/>
      <c r="G51" s="198"/>
      <c r="H51" s="198"/>
      <c r="I51" s="198"/>
      <c r="J51" s="198"/>
      <c r="K51" s="199"/>
      <c r="L51" s="199"/>
      <c r="M51" s="199"/>
      <c r="N51" s="200"/>
    </row>
    <row r="52" spans="1:14" ht="60" customHeight="1" x14ac:dyDescent="0.3">
      <c r="A52" s="201" t="s">
        <v>49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3"/>
    </row>
    <row r="53" spans="1:14" ht="60" customHeight="1" x14ac:dyDescent="0.3">
      <c r="A53" s="201" t="s">
        <v>145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3"/>
    </row>
    <row r="54" spans="1:14" ht="60" customHeight="1" x14ac:dyDescent="0.3">
      <c r="A54" s="201" t="s">
        <v>144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3"/>
    </row>
    <row r="55" spans="1:14" ht="60.75" customHeight="1" x14ac:dyDescent="0.3">
      <c r="A55" s="205" t="s">
        <v>48</v>
      </c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</row>
    <row r="56" spans="1:14" ht="53.25" customHeight="1" x14ac:dyDescent="0.3"/>
  </sheetData>
  <mergeCells count="48">
    <mergeCell ref="N34:N37"/>
    <mergeCell ref="N39:N41"/>
    <mergeCell ref="A51:N51"/>
    <mergeCell ref="A52:N52"/>
    <mergeCell ref="A53:N53"/>
    <mergeCell ref="A48:A50"/>
    <mergeCell ref="B48:D48"/>
    <mergeCell ref="E48:J48"/>
    <mergeCell ref="K48:M50"/>
    <mergeCell ref="B49:D49"/>
    <mergeCell ref="B50:D50"/>
    <mergeCell ref="A54:N54"/>
    <mergeCell ref="A55:N55"/>
    <mergeCell ref="A30:D30"/>
    <mergeCell ref="E30:F30"/>
    <mergeCell ref="A38:D38"/>
    <mergeCell ref="E38:F38"/>
    <mergeCell ref="A42:D42"/>
    <mergeCell ref="N42:N50"/>
    <mergeCell ref="A44:K44"/>
    <mergeCell ref="L44:M44"/>
    <mergeCell ref="A45:K45"/>
    <mergeCell ref="L45:M45"/>
    <mergeCell ref="A46:K46"/>
    <mergeCell ref="L46:M46"/>
    <mergeCell ref="A47:K47"/>
    <mergeCell ref="L47:M47"/>
    <mergeCell ref="K6:L6"/>
    <mergeCell ref="M6:M7"/>
    <mergeCell ref="N6:N7"/>
    <mergeCell ref="A14:D14"/>
    <mergeCell ref="E14:F14"/>
    <mergeCell ref="G6:H6"/>
    <mergeCell ref="I6:J6"/>
    <mergeCell ref="A22:D22"/>
    <mergeCell ref="E22:F22"/>
    <mergeCell ref="A6:B7"/>
    <mergeCell ref="C6:C7"/>
    <mergeCell ref="D6:D7"/>
    <mergeCell ref="E6:F6"/>
    <mergeCell ref="A1:N1"/>
    <mergeCell ref="A2:B2"/>
    <mergeCell ref="A3:B3"/>
    <mergeCell ref="D3:N3"/>
    <mergeCell ref="A4:C4"/>
    <mergeCell ref="D4:F4"/>
    <mergeCell ref="I4:J4"/>
    <mergeCell ref="K4:M4"/>
  </mergeCells>
  <conditionalFormatting sqref="B8:B13 G20 G21:L21 B18:B19 B15 B23 B34:B35 B39:B41 B31 G36:G37 I36:I37 K36:K37 K31:K34 I31:I34 G31:G34 B26 G29 I29 K29 G23:G26 I23:I26 K23:K26 B29 M23:M29 M31:M37 M39:M41">
    <cfRule type="expression" dxfId="331" priority="99">
      <formula>$C8="Sat"</formula>
    </cfRule>
    <cfRule type="expression" dxfId="330" priority="100">
      <formula>$C8="Sun"</formula>
    </cfRule>
  </conditionalFormatting>
  <conditionalFormatting sqref="K8:K13 K15:K19">
    <cfRule type="expression" dxfId="329" priority="89">
      <formula>$C8="Sat"</formula>
    </cfRule>
    <cfRule type="expression" dxfId="328" priority="90">
      <formula>$C8="Sun"</formula>
    </cfRule>
  </conditionalFormatting>
  <conditionalFormatting sqref="G8:G13 G15:G19">
    <cfRule type="expression" dxfId="327" priority="97">
      <formula>$C8="Sat"</formula>
    </cfRule>
    <cfRule type="expression" dxfId="326" priority="98">
      <formula>$C8="Sun"</formula>
    </cfRule>
  </conditionalFormatting>
  <conditionalFormatting sqref="G35 G39:G41">
    <cfRule type="expression" dxfId="325" priority="95">
      <formula>$C35="Sat"</formula>
    </cfRule>
    <cfRule type="expression" dxfId="324" priority="96">
      <formula>$C35="Sun"</formula>
    </cfRule>
  </conditionalFormatting>
  <conditionalFormatting sqref="I8:I13 I15:I19">
    <cfRule type="expression" dxfId="323" priority="93">
      <formula>$C8="Sat"</formula>
    </cfRule>
    <cfRule type="expression" dxfId="322" priority="94">
      <formula>$C8="Sun"</formula>
    </cfRule>
  </conditionalFormatting>
  <conditionalFormatting sqref="I35 I39:I41">
    <cfRule type="expression" dxfId="321" priority="91">
      <formula>$C35="Sat"</formula>
    </cfRule>
    <cfRule type="expression" dxfId="320" priority="92">
      <formula>$C35="Sun"</formula>
    </cfRule>
  </conditionalFormatting>
  <conditionalFormatting sqref="K35 K39:K41">
    <cfRule type="expression" dxfId="319" priority="87">
      <formula>$C35="Sat"</formula>
    </cfRule>
    <cfRule type="expression" dxfId="318" priority="88">
      <formula>$C35="Sun"</formula>
    </cfRule>
  </conditionalFormatting>
  <conditionalFormatting sqref="M8:M13 M15:M21">
    <cfRule type="expression" dxfId="317" priority="85">
      <formula>$C8="Sat"</formula>
    </cfRule>
    <cfRule type="expression" dxfId="316" priority="86">
      <formula>$C8="Sun"</formula>
    </cfRule>
  </conditionalFormatting>
  <conditionalFormatting sqref="A8:A12 A17:A18 A33:A34 A39:A40 B27 G27 I27 K27 A25">
    <cfRule type="expression" dxfId="315" priority="101">
      <formula>$C9="Sat"</formula>
    </cfRule>
    <cfRule type="expression" dxfId="314" priority="102">
      <formula>$C9="Sun"</formula>
    </cfRule>
  </conditionalFormatting>
  <conditionalFormatting sqref="A41 A19 A27 A35:A36">
    <cfRule type="expression" dxfId="313" priority="103">
      <formula>#REF!="Sat"</formula>
    </cfRule>
    <cfRule type="expression" dxfId="312" priority="104">
      <formula>#REF!="Sun"</formula>
    </cfRule>
  </conditionalFormatting>
  <conditionalFormatting sqref="A13 A37 A26">
    <cfRule type="expression" dxfId="311" priority="107">
      <formula>$C15="Sat"</formula>
    </cfRule>
    <cfRule type="expression" dxfId="310" priority="108">
      <formula>$C15="Sun"</formula>
    </cfRule>
  </conditionalFormatting>
  <conditionalFormatting sqref="A14">
    <cfRule type="expression" dxfId="309" priority="83">
      <formula>$C14="Sat"</formula>
    </cfRule>
    <cfRule type="expression" dxfId="308" priority="84">
      <formula>$C14="Sun"</formula>
    </cfRule>
  </conditionalFormatting>
  <conditionalFormatting sqref="B16:B17 B32:B33 B25">
    <cfRule type="expression" dxfId="307" priority="109">
      <formula>$C20="Sat"</formula>
    </cfRule>
    <cfRule type="expression" dxfId="306" priority="110">
      <formula>$C20="Sun"</formula>
    </cfRule>
  </conditionalFormatting>
  <conditionalFormatting sqref="B36:B37">
    <cfRule type="expression" dxfId="305" priority="105">
      <formula>#REF!="Sat"</formula>
    </cfRule>
    <cfRule type="expression" dxfId="304" priority="106">
      <formula>#REF!="Sun"</formula>
    </cfRule>
  </conditionalFormatting>
  <conditionalFormatting sqref="A15:A16 A31:A32 A24">
    <cfRule type="expression" dxfId="303" priority="111">
      <formula>$C20="Sat"</formula>
    </cfRule>
    <cfRule type="expression" dxfId="302" priority="112">
      <formula>$C20="Sun"</formula>
    </cfRule>
  </conditionalFormatting>
  <conditionalFormatting sqref="A22">
    <cfRule type="expression" dxfId="301" priority="81">
      <formula>$C22="Sat"</formula>
    </cfRule>
    <cfRule type="expression" dxfId="300" priority="82">
      <formula>$C22="Sun"</formula>
    </cfRule>
  </conditionalFormatting>
  <conditionalFormatting sqref="B20:B21">
    <cfRule type="expression" dxfId="299" priority="75">
      <formula>$C20="Sat"</formula>
    </cfRule>
    <cfRule type="expression" dxfId="298" priority="76">
      <formula>$C20="Sun"</formula>
    </cfRule>
  </conditionalFormatting>
  <conditionalFormatting sqref="A20">
    <cfRule type="expression" dxfId="297" priority="77">
      <formula>$C21="Sat"</formula>
    </cfRule>
    <cfRule type="expression" dxfId="296" priority="78">
      <formula>$C21="Sun"</formula>
    </cfRule>
  </conditionalFormatting>
  <conditionalFormatting sqref="A21">
    <cfRule type="expression" dxfId="295" priority="79">
      <formula>$C23="Sat"</formula>
    </cfRule>
    <cfRule type="expression" dxfId="294" priority="80">
      <formula>$C23="Sun"</formula>
    </cfRule>
  </conditionalFormatting>
  <conditionalFormatting sqref="A28">
    <cfRule type="expression" dxfId="293" priority="73">
      <formula>$C29="Sat"</formula>
    </cfRule>
    <cfRule type="expression" dxfId="292" priority="74">
      <formula>$C29="Sun"</formula>
    </cfRule>
  </conditionalFormatting>
  <conditionalFormatting sqref="A29">
    <cfRule type="expression" dxfId="291" priority="113">
      <formula>$C36="Sat"</formula>
    </cfRule>
    <cfRule type="expression" dxfId="290" priority="114">
      <formula>$C36="Sun"</formula>
    </cfRule>
  </conditionalFormatting>
  <conditionalFormatting sqref="A30">
    <cfRule type="expression" dxfId="289" priority="71">
      <formula>$C30="Sat"</formula>
    </cfRule>
    <cfRule type="expression" dxfId="288" priority="72">
      <formula>$C30="Sun"</formula>
    </cfRule>
  </conditionalFormatting>
  <conditionalFormatting sqref="A38">
    <cfRule type="expression" dxfId="287" priority="69">
      <formula>$C38="Sat"</formula>
    </cfRule>
    <cfRule type="expression" dxfId="286" priority="70">
      <formula>$C38="Sun"</formula>
    </cfRule>
  </conditionalFormatting>
  <conditionalFormatting sqref="E8">
    <cfRule type="expression" dxfId="285" priority="67">
      <formula>$C8="Sat"</formula>
    </cfRule>
    <cfRule type="expression" dxfId="284" priority="68">
      <formula>$C8="Sun"</formula>
    </cfRule>
  </conditionalFormatting>
  <conditionalFormatting sqref="D8">
    <cfRule type="expression" dxfId="283" priority="65">
      <formula>$C8="Sat"</formula>
    </cfRule>
    <cfRule type="expression" dxfId="282" priority="66">
      <formula>$C8="Sun"</formula>
    </cfRule>
  </conditionalFormatting>
  <conditionalFormatting sqref="E9">
    <cfRule type="expression" dxfId="281" priority="63">
      <formula>$C9="Sat"</formula>
    </cfRule>
    <cfRule type="expression" dxfId="280" priority="64">
      <formula>$C9="Sun"</formula>
    </cfRule>
  </conditionalFormatting>
  <conditionalFormatting sqref="D9">
    <cfRule type="expression" dxfId="279" priority="61">
      <formula>$C9="Sat"</formula>
    </cfRule>
    <cfRule type="expression" dxfId="278" priority="62">
      <formula>$C9="Sun"</formula>
    </cfRule>
  </conditionalFormatting>
  <conditionalFormatting sqref="D12">
    <cfRule type="expression" dxfId="277" priority="51">
      <formula>$C12="Sat"</formula>
    </cfRule>
    <cfRule type="expression" dxfId="276" priority="52">
      <formula>$C12="Sun"</formula>
    </cfRule>
  </conditionalFormatting>
  <conditionalFormatting sqref="E11">
    <cfRule type="expression" dxfId="275" priority="57">
      <formula>$C11="Sat"</formula>
    </cfRule>
    <cfRule type="expression" dxfId="274" priority="58">
      <formula>$C11="Sun"</formula>
    </cfRule>
  </conditionalFormatting>
  <conditionalFormatting sqref="D11">
    <cfRule type="expression" dxfId="273" priority="55">
      <formula>$C11="Sat"</formula>
    </cfRule>
    <cfRule type="expression" dxfId="272" priority="56">
      <formula>$C11="Sun"</formula>
    </cfRule>
  </conditionalFormatting>
  <conditionalFormatting sqref="E12">
    <cfRule type="expression" dxfId="271" priority="53">
      <formula>$C12="Sat"</formula>
    </cfRule>
    <cfRule type="expression" dxfId="270" priority="54">
      <formula>$C12="Sun"</formula>
    </cfRule>
  </conditionalFormatting>
  <conditionalFormatting sqref="E13">
    <cfRule type="expression" dxfId="269" priority="49">
      <formula>$C13="Sat"</formula>
    </cfRule>
    <cfRule type="expression" dxfId="268" priority="50">
      <formula>$C13="Sun"</formula>
    </cfRule>
  </conditionalFormatting>
  <conditionalFormatting sqref="D13">
    <cfRule type="expression" dxfId="267" priority="47">
      <formula>$C13="Sat"</formula>
    </cfRule>
    <cfRule type="expression" dxfId="266" priority="48">
      <formula>$C13="Sun"</formula>
    </cfRule>
  </conditionalFormatting>
  <conditionalFormatting sqref="F15">
    <cfRule type="expression" dxfId="265" priority="45">
      <formula>$C15="Sat"</formula>
    </cfRule>
    <cfRule type="expression" dxfId="264" priority="46">
      <formula>$C15="Sun"</formula>
    </cfRule>
  </conditionalFormatting>
  <conditionalFormatting sqref="F16">
    <cfRule type="expression" dxfId="263" priority="43">
      <formula>$C16="Sat"</formula>
    </cfRule>
    <cfRule type="expression" dxfId="262" priority="44">
      <formula>$C16="Sun"</formula>
    </cfRule>
  </conditionalFormatting>
  <conditionalFormatting sqref="F17">
    <cfRule type="expression" dxfId="261" priority="41">
      <formula>$C17="Sat"</formula>
    </cfRule>
    <cfRule type="expression" dxfId="260" priority="42">
      <formula>$C17="Sun"</formula>
    </cfRule>
  </conditionalFormatting>
  <conditionalFormatting sqref="F18">
    <cfRule type="expression" dxfId="259" priority="39">
      <formula>$C18="Sat"</formula>
    </cfRule>
    <cfRule type="expression" dxfId="258" priority="40">
      <formula>$C18="Sun"</formula>
    </cfRule>
  </conditionalFormatting>
  <conditionalFormatting sqref="F19">
    <cfRule type="expression" dxfId="257" priority="37">
      <formula>$C19="Sat"</formula>
    </cfRule>
    <cfRule type="expression" dxfId="256" priority="38">
      <formula>$C19="Sun"</formula>
    </cfRule>
  </conditionalFormatting>
  <conditionalFormatting sqref="J20">
    <cfRule type="expression" dxfId="255" priority="35">
      <formula>$C20="Sat"</formula>
    </cfRule>
    <cfRule type="expression" dxfId="254" priority="36">
      <formula>$C20="Sun"</formula>
    </cfRule>
  </conditionalFormatting>
  <conditionalFormatting sqref="H20">
    <cfRule type="expression" dxfId="253" priority="33">
      <formula>$C20="Sat"</formula>
    </cfRule>
    <cfRule type="expression" dxfId="252" priority="34">
      <formula>$C20="Sun"</formula>
    </cfRule>
  </conditionalFormatting>
  <conditionalFormatting sqref="E21">
    <cfRule type="expression" dxfId="251" priority="31">
      <formula>$C21="Sat"</formula>
    </cfRule>
    <cfRule type="expression" dxfId="250" priority="32">
      <formula>$C21="Sun"</formula>
    </cfRule>
  </conditionalFormatting>
  <conditionalFormatting sqref="D21">
    <cfRule type="expression" dxfId="249" priority="29">
      <formula>$C21="Sat"</formula>
    </cfRule>
    <cfRule type="expression" dxfId="248" priority="30">
      <formula>$C21="Sun"</formula>
    </cfRule>
  </conditionalFormatting>
  <conditionalFormatting sqref="E23">
    <cfRule type="expression" dxfId="247" priority="27">
      <formula>$C23="Sat"</formula>
    </cfRule>
    <cfRule type="expression" dxfId="246" priority="28">
      <formula>$C23="Sun"</formula>
    </cfRule>
  </conditionalFormatting>
  <conditionalFormatting sqref="D23">
    <cfRule type="expression" dxfId="245" priority="25">
      <formula>$C23="Sat"</formula>
    </cfRule>
    <cfRule type="expression" dxfId="244" priority="26">
      <formula>$C23="Sun"</formula>
    </cfRule>
  </conditionalFormatting>
  <conditionalFormatting sqref="G28 I28 K28 B28">
    <cfRule type="expression" dxfId="243" priority="115">
      <formula>#REF!="Sat"</formula>
    </cfRule>
    <cfRule type="expression" dxfId="242" priority="116">
      <formula>#REF!="Sun"</formula>
    </cfRule>
  </conditionalFormatting>
  <conditionalFormatting sqref="B24">
    <cfRule type="expression" dxfId="241" priority="117">
      <formula>#REF!="Sat"</formula>
    </cfRule>
    <cfRule type="expression" dxfId="240" priority="118">
      <formula>#REF!="Sun"</formula>
    </cfRule>
  </conditionalFormatting>
  <conditionalFormatting sqref="A23">
    <cfRule type="expression" dxfId="239" priority="119">
      <formula>#REF!="Sat"</formula>
    </cfRule>
    <cfRule type="expression" dxfId="238" priority="120">
      <formula>#REF!="Sun"</formula>
    </cfRule>
  </conditionalFormatting>
  <conditionalFormatting sqref="E29">
    <cfRule type="expression" dxfId="237" priority="23">
      <formula>$C29="Sat"</formula>
    </cfRule>
    <cfRule type="expression" dxfId="236" priority="24">
      <formula>$C29="Sun"</formula>
    </cfRule>
  </conditionalFormatting>
  <conditionalFormatting sqref="D29">
    <cfRule type="expression" dxfId="235" priority="21">
      <formula>$C29="Sat"</formula>
    </cfRule>
    <cfRule type="expression" dxfId="234" priority="22">
      <formula>$C29="Sun"</formula>
    </cfRule>
  </conditionalFormatting>
  <conditionalFormatting sqref="E31">
    <cfRule type="expression" dxfId="233" priority="19">
      <formula>$C31="Sat"</formula>
    </cfRule>
    <cfRule type="expression" dxfId="232" priority="20">
      <formula>$C31="Sun"</formula>
    </cfRule>
  </conditionalFormatting>
  <conditionalFormatting sqref="E32 E34 E36">
    <cfRule type="expression" dxfId="231" priority="17">
      <formula>$C32="Sat"</formula>
    </cfRule>
    <cfRule type="expression" dxfId="230" priority="18">
      <formula>$C32="Sun"</formula>
    </cfRule>
  </conditionalFormatting>
  <conditionalFormatting sqref="E33 E35 E37">
    <cfRule type="expression" dxfId="229" priority="15">
      <formula>$C33="Sat"</formula>
    </cfRule>
    <cfRule type="expression" dxfId="228" priority="16">
      <formula>$C33="Sun"</formula>
    </cfRule>
  </conditionalFormatting>
  <conditionalFormatting sqref="D34:D37">
    <cfRule type="expression" dxfId="227" priority="13">
      <formula>$C34="Sat"</formula>
    </cfRule>
    <cfRule type="expression" dxfId="226" priority="14">
      <formula>$C34="Sun"</formula>
    </cfRule>
  </conditionalFormatting>
  <conditionalFormatting sqref="E39:E41">
    <cfRule type="expression" dxfId="225" priority="11">
      <formula>$C39="Sat"</formula>
    </cfRule>
    <cfRule type="expression" dxfId="224" priority="12">
      <formula>$C39="Sun"</formula>
    </cfRule>
  </conditionalFormatting>
  <conditionalFormatting sqref="D39:D41">
    <cfRule type="expression" dxfId="223" priority="9">
      <formula>$C39="Sat"</formula>
    </cfRule>
    <cfRule type="expression" dxfId="222" priority="10">
      <formula>$C39="Sun"</formula>
    </cfRule>
  </conditionalFormatting>
  <conditionalFormatting sqref="E10">
    <cfRule type="expression" dxfId="221" priority="7">
      <formula>$C10="Sat"</formula>
    </cfRule>
    <cfRule type="expression" dxfId="220" priority="8">
      <formula>$C10="Sun"</formula>
    </cfRule>
  </conditionalFormatting>
  <conditionalFormatting sqref="D10">
    <cfRule type="expression" dxfId="219" priority="5">
      <formula>$C10="Sat"</formula>
    </cfRule>
    <cfRule type="expression" dxfId="218" priority="6">
      <formula>$C10="Sun"</formula>
    </cfRule>
  </conditionalFormatting>
  <conditionalFormatting sqref="E28">
    <cfRule type="expression" dxfId="217" priority="3">
      <formula>$C28="Sat"</formula>
    </cfRule>
    <cfRule type="expression" dxfId="216" priority="4">
      <formula>$C28="Sun"</formula>
    </cfRule>
  </conditionalFormatting>
  <conditionalFormatting sqref="D28">
    <cfRule type="expression" dxfId="215" priority="1">
      <formula>$C28="Sat"</formula>
    </cfRule>
    <cfRule type="expression" dxfId="214" priority="2">
      <formula>$C28="Sun"</formula>
    </cfRule>
  </conditionalFormatting>
  <pageMargins left="0.7" right="0.2" top="0.75" bottom="0.75" header="0.3" footer="0.3"/>
  <pageSetup scale="62" orientation="portrait" r:id="rId1"/>
  <headerFooter>
    <oddHeader>&amp;R
&amp;"arial,Bold"                    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Ninh</vt:lpstr>
      <vt:lpstr>Quang</vt:lpstr>
      <vt:lpstr>Hung</vt:lpstr>
      <vt:lpstr>Tho</vt:lpstr>
      <vt:lpstr>Thinh</vt:lpstr>
      <vt:lpstr>Tu</vt:lpstr>
      <vt:lpstr>Trang</vt:lpstr>
      <vt:lpstr>Lai</vt:lpstr>
      <vt:lpstr>Luu</vt:lpstr>
      <vt:lpstr>Son</vt:lpstr>
      <vt:lpstr>Binh</vt:lpstr>
      <vt:lpstr>Thuong</vt:lpstr>
      <vt:lpstr>abcd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Vo Nguyen Anh</dc:creator>
  <cp:keywords>Public</cp:keywords>
  <cp:lastModifiedBy>A</cp:lastModifiedBy>
  <cp:lastPrinted>2021-07-13T03:19:18Z</cp:lastPrinted>
  <dcterms:created xsi:type="dcterms:W3CDTF">2021-01-21T04:06:15Z</dcterms:created>
  <dcterms:modified xsi:type="dcterms:W3CDTF">2021-11-28T13:56:30Z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f5752287-6619-479c-9326-4599db79f54b</vt:lpwstr>
  </property>
  <property fmtid="{D5CDD505-2E9C-101B-9397-08002B2CF9AE}" pid="3" name="RGECLASSIFICATION">
    <vt:lpwstr>Public</vt:lpwstr>
  </property>
  <property fmtid="{D5CDD505-2E9C-101B-9397-08002B2CF9AE}" pid="4" name="ORIGCLASSIFIER">
    <vt:lpwstr>vonguyenanh_nguyen</vt:lpwstr>
  </property>
  <property fmtid="{D5CDD505-2E9C-101B-9397-08002B2CF9AE}" pid="5" name="RGERule">
    <vt:lpwstr/>
  </property>
</Properties>
</file>